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erso\Documents\DCP 2025\"/>
    </mc:Choice>
  </mc:AlternateContent>
  <xr:revisionPtr revIDLastSave="0" documentId="13_ncr:1_{5B425AF0-6F20-48DB-9865-44027D35B3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la_Inicial" sheetId="1" r:id="rId1"/>
    <sheet name="Tela_1" sheetId="2" r:id="rId2"/>
    <sheet name="Tela_2" sheetId="3" r:id="rId3"/>
    <sheet name="Tela_3" sheetId="4" r:id="rId4"/>
    <sheet name="Tela_4" sheetId="5" r:id="rId5"/>
    <sheet name="Observações" sheetId="6" r:id="rId6"/>
    <sheet name="Formulario" sheetId="7" state="hidden" r:id="rId7"/>
    <sheet name="Formulario_2" sheetId="8" state="hidden" r:id="rId8"/>
  </sheets>
  <definedNames>
    <definedName name="alternativa" localSheetId="3">!#REF!</definedName>
    <definedName name="alternativa" localSheetId="4">!#REF!</definedName>
    <definedName name="alternativa">!#REF!</definedName>
    <definedName name="Escolher">!#REF!</definedName>
    <definedName name="Identificador">!#REF!</definedName>
    <definedName name="industrial">Tela_2!$C$97:$C$102</definedName>
    <definedName name="laboratorio">!#REF!</definedName>
    <definedName name="motivo">Tela_1!$B$83:$B$89</definedName>
    <definedName name="opção" localSheetId="3">Tela_3!$C$98:$C$100</definedName>
    <definedName name="opção" localSheetId="4">Tela_4!$C$79:$C$81</definedName>
    <definedName name="opção">!#REF!</definedName>
    <definedName name="sanitario">Tela_2!$C$91:$C$95</definedName>
    <definedName name="UPGRH">Tela_2!$C$104:$C$147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Q3" i="8" l="1"/>
  <c r="GN3" i="8"/>
  <c r="GK3" i="8"/>
  <c r="GH3" i="8"/>
  <c r="GE3" i="8"/>
  <c r="GB3" i="8"/>
  <c r="FY3" i="8"/>
  <c r="FV3" i="8"/>
  <c r="FS3" i="8"/>
  <c r="FP3" i="8"/>
  <c r="FM3" i="8"/>
  <c r="FJ3" i="8"/>
  <c r="FG3" i="8"/>
  <c r="FD3" i="8"/>
  <c r="FA3" i="8"/>
  <c r="EX3" i="8"/>
  <c r="EU3" i="8"/>
  <c r="ER3" i="8"/>
  <c r="EO3" i="8"/>
  <c r="EL3" i="8"/>
  <c r="EI3" i="8"/>
  <c r="EF3" i="8"/>
  <c r="EC3" i="8"/>
  <c r="DZ3" i="8"/>
  <c r="DW3" i="8"/>
  <c r="DT3" i="8"/>
  <c r="DQ3" i="8"/>
  <c r="DN3" i="8"/>
  <c r="DK3" i="8"/>
  <c r="DH3" i="8"/>
  <c r="DE3" i="8"/>
  <c r="DB3" i="8"/>
  <c r="CY3" i="8"/>
  <c r="CV3" i="8"/>
  <c r="CS3" i="8"/>
  <c r="CP3" i="8"/>
  <c r="CM3" i="8"/>
  <c r="CJ3" i="8"/>
  <c r="CG3" i="8"/>
  <c r="CD3" i="8"/>
  <c r="CA3" i="8"/>
  <c r="BX3" i="8"/>
  <c r="BU3" i="8"/>
  <c r="BR3" i="8"/>
  <c r="BO3" i="8"/>
  <c r="BL3" i="8"/>
  <c r="BI3" i="8"/>
  <c r="BF3" i="8"/>
  <c r="BC3" i="8"/>
  <c r="AZ3" i="8"/>
  <c r="AW3" i="8"/>
  <c r="AT3" i="8"/>
  <c r="AQ3" i="8"/>
  <c r="AN3" i="8"/>
  <c r="AK3" i="8"/>
  <c r="AH3" i="8"/>
  <c r="AE3" i="8"/>
  <c r="AB3" i="8"/>
  <c r="Y3" i="8"/>
  <c r="D3" i="8"/>
  <c r="C3" i="8"/>
  <c r="B3" i="8"/>
  <c r="EP6" i="7"/>
  <c r="EO6" i="7"/>
  <c r="EN6" i="7"/>
  <c r="EM6" i="7"/>
  <c r="EL6" i="7"/>
  <c r="EK6" i="7"/>
  <c r="EJ6" i="7"/>
  <c r="EI6" i="7"/>
  <c r="EH6" i="7"/>
  <c r="EG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A6" i="7"/>
  <c r="AZ6" i="7"/>
  <c r="AY6" i="7"/>
  <c r="AX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F6" i="7"/>
  <c r="E6" i="7"/>
  <c r="D6" i="7"/>
  <c r="D103" i="4"/>
  <c r="I14" i="1"/>
  <c r="J6" i="7" s="1"/>
  <c r="I13" i="1"/>
  <c r="I6" i="7" s="1"/>
  <c r="I12" i="1"/>
  <c r="H6" i="7" s="1"/>
  <c r="I11" i="1"/>
  <c r="G6" i="7" s="1"/>
  <c r="BF6" i="7"/>
  <c r="BE6" i="7"/>
  <c r="BD6" i="7"/>
  <c r="BC6" i="7"/>
  <c r="BB6" i="7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AC55" i="5"/>
  <c r="AB55" i="5"/>
  <c r="AA55" i="5"/>
  <c r="Z55" i="5"/>
  <c r="W55" i="5"/>
  <c r="V55" i="5"/>
  <c r="U55" i="5"/>
  <c r="T55" i="5"/>
  <c r="Q55" i="5"/>
  <c r="P55" i="5"/>
  <c r="O55" i="5"/>
  <c r="N55" i="5"/>
  <c r="K55" i="5"/>
  <c r="J55" i="5"/>
  <c r="I55" i="5"/>
  <c r="H55" i="5"/>
  <c r="AC54" i="5"/>
  <c r="AB54" i="5"/>
  <c r="AA54" i="5"/>
  <c r="Z54" i="5"/>
  <c r="W54" i="5"/>
  <c r="V54" i="5"/>
  <c r="U54" i="5"/>
  <c r="T54" i="5"/>
  <c r="Q54" i="5"/>
  <c r="P54" i="5"/>
  <c r="O54" i="5"/>
  <c r="N54" i="5"/>
  <c r="K54" i="5"/>
  <c r="J54" i="5"/>
  <c r="I54" i="5"/>
  <c r="H54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D53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D52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D51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D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D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D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D46" i="5"/>
  <c r="D45" i="5"/>
  <c r="D44" i="5"/>
  <c r="D43" i="5"/>
  <c r="D42" i="5"/>
  <c r="D41" i="5"/>
  <c r="D40" i="5"/>
  <c r="D39" i="5"/>
  <c r="D38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D37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D36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J35" i="5"/>
  <c r="I35" i="5"/>
  <c r="H35" i="5"/>
  <c r="G35" i="5"/>
  <c r="F35" i="5"/>
  <c r="D35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D34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D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D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D31" i="5"/>
  <c r="F30" i="5"/>
  <c r="D30" i="5"/>
  <c r="D29" i="5"/>
  <c r="D28" i="5"/>
  <c r="D27" i="5"/>
  <c r="D26" i="5"/>
  <c r="D25" i="5"/>
  <c r="D24" i="5"/>
  <c r="D23" i="5"/>
  <c r="D22" i="5"/>
  <c r="D21" i="5"/>
  <c r="D20" i="5"/>
  <c r="I95" i="4"/>
  <c r="G95" i="4"/>
  <c r="AK92" i="4"/>
  <c r="AI92" i="4"/>
  <c r="AG92" i="4"/>
  <c r="AE92" i="4"/>
  <c r="AC92" i="4"/>
  <c r="AA92" i="4"/>
  <c r="Y92" i="4"/>
  <c r="W92" i="4"/>
  <c r="U92" i="4"/>
  <c r="S92" i="4"/>
  <c r="M92" i="4" s="1"/>
  <c r="K92" i="4" s="1"/>
  <c r="GS3" i="8" s="1"/>
  <c r="Q92" i="4"/>
  <c r="O92" i="4"/>
  <c r="L92" i="4"/>
  <c r="J92" i="4" s="1"/>
  <c r="AK91" i="4"/>
  <c r="AI91" i="4"/>
  <c r="AG91" i="4"/>
  <c r="AE91" i="4"/>
  <c r="AC91" i="4"/>
  <c r="AA91" i="4"/>
  <c r="Y91" i="4"/>
  <c r="W91" i="4"/>
  <c r="U91" i="4"/>
  <c r="S91" i="4"/>
  <c r="Q91" i="4"/>
  <c r="M91" i="4" s="1"/>
  <c r="K91" i="4" s="1"/>
  <c r="GP3" i="8" s="1"/>
  <c r="O91" i="4"/>
  <c r="L91" i="4"/>
  <c r="J91" i="4" s="1"/>
  <c r="H91" i="4"/>
  <c r="AK90" i="4"/>
  <c r="AI90" i="4"/>
  <c r="AG90" i="4"/>
  <c r="AE90" i="4"/>
  <c r="AC90" i="4"/>
  <c r="AA90" i="4"/>
  <c r="Y90" i="4"/>
  <c r="W90" i="4"/>
  <c r="U90" i="4"/>
  <c r="S90" i="4"/>
  <c r="Q90" i="4"/>
  <c r="O90" i="4"/>
  <c r="M90" i="4" s="1"/>
  <c r="K90" i="4" s="1"/>
  <c r="GM3" i="8" s="1"/>
  <c r="L90" i="4"/>
  <c r="J90" i="4" s="1"/>
  <c r="H90" i="4"/>
  <c r="AK89" i="4"/>
  <c r="AI89" i="4"/>
  <c r="AG89" i="4"/>
  <c r="AE89" i="4"/>
  <c r="AC89" i="4"/>
  <c r="AA89" i="4"/>
  <c r="Y89" i="4"/>
  <c r="W89" i="4"/>
  <c r="U89" i="4"/>
  <c r="S89" i="4"/>
  <c r="Q89" i="4"/>
  <c r="O89" i="4"/>
  <c r="M89" i="4" s="1"/>
  <c r="K89" i="4" s="1"/>
  <c r="GJ3" i="8" s="1"/>
  <c r="L89" i="4"/>
  <c r="J89" i="4" s="1"/>
  <c r="H89" i="4"/>
  <c r="AK88" i="4"/>
  <c r="AI88" i="4"/>
  <c r="AG88" i="4"/>
  <c r="AE88" i="4"/>
  <c r="AC88" i="4"/>
  <c r="AA88" i="4"/>
  <c r="M88" i="4" s="1"/>
  <c r="K88" i="4" s="1"/>
  <c r="GG3" i="8" s="1"/>
  <c r="Y88" i="4"/>
  <c r="W88" i="4"/>
  <c r="U88" i="4"/>
  <c r="S88" i="4"/>
  <c r="Q88" i="4"/>
  <c r="O88" i="4"/>
  <c r="L88" i="4"/>
  <c r="J88" i="4" s="1"/>
  <c r="AK87" i="4"/>
  <c r="AI87" i="4"/>
  <c r="AG87" i="4"/>
  <c r="AE87" i="4"/>
  <c r="AC87" i="4"/>
  <c r="AA87" i="4"/>
  <c r="Y87" i="4"/>
  <c r="M87" i="4" s="1"/>
  <c r="K87" i="4" s="1"/>
  <c r="GD3" i="8" s="1"/>
  <c r="W87" i="4"/>
  <c r="U87" i="4"/>
  <c r="S87" i="4"/>
  <c r="Q87" i="4"/>
  <c r="O87" i="4"/>
  <c r="L87" i="4"/>
  <c r="J87" i="4" s="1"/>
  <c r="H87" i="4"/>
  <c r="AK86" i="4"/>
  <c r="AI86" i="4"/>
  <c r="AG86" i="4"/>
  <c r="AE86" i="4"/>
  <c r="AC86" i="4"/>
  <c r="AA86" i="4"/>
  <c r="Y86" i="4"/>
  <c r="W86" i="4"/>
  <c r="M86" i="4" s="1"/>
  <c r="K86" i="4" s="1"/>
  <c r="GA3" i="8" s="1"/>
  <c r="U86" i="4"/>
  <c r="S86" i="4"/>
  <c r="Q86" i="4"/>
  <c r="O86" i="4"/>
  <c r="L86" i="4"/>
  <c r="J86" i="4" s="1"/>
  <c r="H86" i="4"/>
  <c r="AK85" i="4"/>
  <c r="AI85" i="4"/>
  <c r="AG85" i="4"/>
  <c r="AE85" i="4"/>
  <c r="AC85" i="4"/>
  <c r="AA85" i="4"/>
  <c r="Y85" i="4"/>
  <c r="W85" i="4"/>
  <c r="U85" i="4"/>
  <c r="M85" i="4" s="1"/>
  <c r="K85" i="4" s="1"/>
  <c r="FX3" i="8" s="1"/>
  <c r="S85" i="4"/>
  <c r="Q85" i="4"/>
  <c r="O85" i="4"/>
  <c r="L85" i="4"/>
  <c r="J85" i="4" s="1"/>
  <c r="H85" i="4"/>
  <c r="AK84" i="4"/>
  <c r="AI84" i="4"/>
  <c r="AG84" i="4"/>
  <c r="AE84" i="4"/>
  <c r="AC84" i="4"/>
  <c r="AA84" i="4"/>
  <c r="Y84" i="4"/>
  <c r="W84" i="4"/>
  <c r="U84" i="4"/>
  <c r="S84" i="4"/>
  <c r="M84" i="4" s="1"/>
  <c r="K84" i="4" s="1"/>
  <c r="FU3" i="8" s="1"/>
  <c r="Q84" i="4"/>
  <c r="O84" i="4"/>
  <c r="L84" i="4"/>
  <c r="J84" i="4" s="1"/>
  <c r="H84" i="4"/>
  <c r="AK83" i="4"/>
  <c r="AI83" i="4"/>
  <c r="AG83" i="4"/>
  <c r="AE83" i="4"/>
  <c r="AC83" i="4"/>
  <c r="AA83" i="4"/>
  <c r="Y83" i="4"/>
  <c r="W83" i="4"/>
  <c r="U83" i="4"/>
  <c r="S83" i="4"/>
  <c r="Q83" i="4"/>
  <c r="M83" i="4" s="1"/>
  <c r="K83" i="4" s="1"/>
  <c r="FR3" i="8" s="1"/>
  <c r="O83" i="4"/>
  <c r="L83" i="4"/>
  <c r="J83" i="4" s="1"/>
  <c r="H83" i="4"/>
  <c r="AK82" i="4"/>
  <c r="AI82" i="4"/>
  <c r="AG82" i="4"/>
  <c r="AE82" i="4"/>
  <c r="AC82" i="4"/>
  <c r="AA82" i="4"/>
  <c r="Y82" i="4"/>
  <c r="W82" i="4"/>
  <c r="U82" i="4"/>
  <c r="S82" i="4"/>
  <c r="Q82" i="4"/>
  <c r="O82" i="4"/>
  <c r="M82" i="4" s="1"/>
  <c r="K82" i="4" s="1"/>
  <c r="FO3" i="8" s="1"/>
  <c r="L82" i="4"/>
  <c r="J82" i="4" s="1"/>
  <c r="H82" i="4"/>
  <c r="AK81" i="4"/>
  <c r="AI81" i="4"/>
  <c r="AG81" i="4"/>
  <c r="AE81" i="4"/>
  <c r="AC81" i="4"/>
  <c r="AA81" i="4"/>
  <c r="Y81" i="4"/>
  <c r="W81" i="4"/>
  <c r="U81" i="4"/>
  <c r="S81" i="4"/>
  <c r="Q81" i="4"/>
  <c r="O81" i="4"/>
  <c r="M81" i="4"/>
  <c r="K81" i="4" s="1"/>
  <c r="FL3" i="8" s="1"/>
  <c r="L81" i="4"/>
  <c r="J81" i="4" s="1"/>
  <c r="H81" i="4"/>
  <c r="AK80" i="4"/>
  <c r="AI80" i="4"/>
  <c r="AG80" i="4"/>
  <c r="AE80" i="4"/>
  <c r="AC80" i="4"/>
  <c r="AA80" i="4"/>
  <c r="M80" i="4" s="1"/>
  <c r="K80" i="4" s="1"/>
  <c r="FI3" i="8" s="1"/>
  <c r="Y80" i="4"/>
  <c r="W80" i="4"/>
  <c r="U80" i="4"/>
  <c r="S80" i="4"/>
  <c r="Q80" i="4"/>
  <c r="O80" i="4"/>
  <c r="L80" i="4"/>
  <c r="J80" i="4" s="1"/>
  <c r="AK79" i="4"/>
  <c r="AI79" i="4"/>
  <c r="AG79" i="4"/>
  <c r="AE79" i="4"/>
  <c r="AC79" i="4"/>
  <c r="AA79" i="4"/>
  <c r="Y79" i="4"/>
  <c r="M79" i="4" s="1"/>
  <c r="K79" i="4" s="1"/>
  <c r="FF3" i="8" s="1"/>
  <c r="W79" i="4"/>
  <c r="U79" i="4"/>
  <c r="S79" i="4"/>
  <c r="Q79" i="4"/>
  <c r="O79" i="4"/>
  <c r="L79" i="4"/>
  <c r="J79" i="4" s="1"/>
  <c r="H79" i="4"/>
  <c r="AK78" i="4"/>
  <c r="AI78" i="4"/>
  <c r="AG78" i="4"/>
  <c r="AE78" i="4"/>
  <c r="AC78" i="4"/>
  <c r="AA78" i="4"/>
  <c r="Y78" i="4"/>
  <c r="W78" i="4"/>
  <c r="M78" i="4" s="1"/>
  <c r="K78" i="4" s="1"/>
  <c r="FC3" i="8" s="1"/>
  <c r="U78" i="4"/>
  <c r="S78" i="4"/>
  <c r="Q78" i="4"/>
  <c r="O78" i="4"/>
  <c r="L78" i="4"/>
  <c r="J78" i="4" s="1"/>
  <c r="H78" i="4"/>
  <c r="AK77" i="4"/>
  <c r="AI77" i="4"/>
  <c r="AG77" i="4"/>
  <c r="AE77" i="4"/>
  <c r="AC77" i="4"/>
  <c r="AA77" i="4"/>
  <c r="Y77" i="4"/>
  <c r="W77" i="4"/>
  <c r="U77" i="4"/>
  <c r="M77" i="4" s="1"/>
  <c r="K77" i="4" s="1"/>
  <c r="EZ3" i="8" s="1"/>
  <c r="S77" i="4"/>
  <c r="Q77" i="4"/>
  <c r="O77" i="4"/>
  <c r="L77" i="4"/>
  <c r="J77" i="4" s="1"/>
  <c r="H77" i="4"/>
  <c r="D77" i="4"/>
  <c r="AK76" i="4"/>
  <c r="AI76" i="4"/>
  <c r="AG76" i="4"/>
  <c r="AE76" i="4"/>
  <c r="AC76" i="4"/>
  <c r="AA76" i="4"/>
  <c r="Y76" i="4"/>
  <c r="W76" i="4"/>
  <c r="U76" i="4"/>
  <c r="S76" i="4"/>
  <c r="Q76" i="4"/>
  <c r="O76" i="4"/>
  <c r="L76" i="4"/>
  <c r="J76" i="4"/>
  <c r="EV3" i="8" s="1"/>
  <c r="H76" i="4"/>
  <c r="D76" i="4"/>
  <c r="AK75" i="4"/>
  <c r="AI75" i="4"/>
  <c r="AG75" i="4"/>
  <c r="AE75" i="4"/>
  <c r="AC75" i="4"/>
  <c r="AA75" i="4"/>
  <c r="Y75" i="4"/>
  <c r="W75" i="4"/>
  <c r="U75" i="4"/>
  <c r="S75" i="4"/>
  <c r="Q75" i="4"/>
  <c r="O75" i="4"/>
  <c r="L75" i="4"/>
  <c r="J75" i="4"/>
  <c r="ES3" i="8" s="1"/>
  <c r="H75" i="4"/>
  <c r="F75" i="4"/>
  <c r="D75" i="4"/>
  <c r="AK74" i="4"/>
  <c r="AI74" i="4"/>
  <c r="AG74" i="4"/>
  <c r="AE74" i="4"/>
  <c r="AC74" i="4"/>
  <c r="AA74" i="4"/>
  <c r="Y74" i="4"/>
  <c r="W74" i="4"/>
  <c r="U74" i="4"/>
  <c r="S74" i="4"/>
  <c r="Q74" i="4"/>
  <c r="O74" i="4"/>
  <c r="L74" i="4"/>
  <c r="J74" i="4" s="1"/>
  <c r="D74" i="4"/>
  <c r="AK73" i="4"/>
  <c r="AI73" i="4"/>
  <c r="AG73" i="4"/>
  <c r="AE73" i="4"/>
  <c r="AC73" i="4"/>
  <c r="AA73" i="4"/>
  <c r="Y73" i="4"/>
  <c r="W73" i="4"/>
  <c r="U73" i="4"/>
  <c r="M73" i="4" s="1"/>
  <c r="K73" i="4" s="1"/>
  <c r="EN3" i="8" s="1"/>
  <c r="S73" i="4"/>
  <c r="Q73" i="4"/>
  <c r="O73" i="4"/>
  <c r="L73" i="4"/>
  <c r="J73" i="4" s="1"/>
  <c r="H73" i="4"/>
  <c r="D73" i="4"/>
  <c r="AK72" i="4"/>
  <c r="AI72" i="4"/>
  <c r="AG72" i="4"/>
  <c r="AE72" i="4"/>
  <c r="AC72" i="4"/>
  <c r="AA72" i="4"/>
  <c r="Y72" i="4"/>
  <c r="W72" i="4"/>
  <c r="U72" i="4"/>
  <c r="S72" i="4"/>
  <c r="Q72" i="4"/>
  <c r="O72" i="4"/>
  <c r="L72" i="4"/>
  <c r="J72" i="4"/>
  <c r="EJ3" i="8" s="1"/>
  <c r="H72" i="4"/>
  <c r="D72" i="4"/>
  <c r="AK71" i="4"/>
  <c r="AI71" i="4"/>
  <c r="AG71" i="4"/>
  <c r="AE71" i="4"/>
  <c r="AC71" i="4"/>
  <c r="AA71" i="4"/>
  <c r="Y71" i="4"/>
  <c r="W71" i="4"/>
  <c r="U71" i="4"/>
  <c r="S71" i="4"/>
  <c r="Q71" i="4"/>
  <c r="O71" i="4"/>
  <c r="L71" i="4"/>
  <c r="J71" i="4"/>
  <c r="EG3" i="8" s="1"/>
  <c r="H71" i="4"/>
  <c r="F71" i="4"/>
  <c r="D71" i="4"/>
  <c r="AK70" i="4"/>
  <c r="AI70" i="4"/>
  <c r="AG70" i="4"/>
  <c r="AE70" i="4"/>
  <c r="AC70" i="4"/>
  <c r="AA70" i="4"/>
  <c r="Y70" i="4"/>
  <c r="W70" i="4"/>
  <c r="U70" i="4"/>
  <c r="S70" i="4"/>
  <c r="Q70" i="4"/>
  <c r="O70" i="4"/>
  <c r="L70" i="4"/>
  <c r="J70" i="4" s="1"/>
  <c r="H70" i="4"/>
  <c r="D70" i="4"/>
  <c r="AK69" i="4"/>
  <c r="AI69" i="4"/>
  <c r="AG69" i="4"/>
  <c r="AE69" i="4"/>
  <c r="AC69" i="4"/>
  <c r="AA69" i="4"/>
  <c r="Y69" i="4"/>
  <c r="W69" i="4"/>
  <c r="M69" i="4" s="1"/>
  <c r="K69" i="4" s="1"/>
  <c r="EB3" i="8" s="1"/>
  <c r="U69" i="4"/>
  <c r="S69" i="4"/>
  <c r="Q69" i="4"/>
  <c r="O69" i="4"/>
  <c r="L69" i="4"/>
  <c r="J69" i="4"/>
  <c r="H69" i="4"/>
  <c r="D69" i="4"/>
  <c r="AK68" i="4"/>
  <c r="AI68" i="4"/>
  <c r="AG68" i="4"/>
  <c r="AE68" i="4"/>
  <c r="AC68" i="4"/>
  <c r="AA68" i="4"/>
  <c r="Y68" i="4"/>
  <c r="W68" i="4"/>
  <c r="U68" i="4"/>
  <c r="S68" i="4"/>
  <c r="Q68" i="4"/>
  <c r="O68" i="4"/>
  <c r="L68" i="4"/>
  <c r="J68" i="4"/>
  <c r="DX3" i="8" s="1"/>
  <c r="H68" i="4"/>
  <c r="D68" i="4"/>
  <c r="AK67" i="4"/>
  <c r="AI67" i="4"/>
  <c r="AG67" i="4"/>
  <c r="AE67" i="4"/>
  <c r="AC67" i="4"/>
  <c r="AA67" i="4"/>
  <c r="Y67" i="4"/>
  <c r="W67" i="4"/>
  <c r="U67" i="4"/>
  <c r="S67" i="4"/>
  <c r="Q67" i="4"/>
  <c r="O67" i="4"/>
  <c r="L67" i="4"/>
  <c r="H67" i="4" s="1"/>
  <c r="J67" i="4"/>
  <c r="DU3" i="8" s="1"/>
  <c r="D67" i="4"/>
  <c r="AK66" i="4"/>
  <c r="AI66" i="4"/>
  <c r="AG66" i="4"/>
  <c r="AE66" i="4"/>
  <c r="AC66" i="4"/>
  <c r="AA66" i="4"/>
  <c r="Y66" i="4"/>
  <c r="W66" i="4"/>
  <c r="U66" i="4"/>
  <c r="S66" i="4"/>
  <c r="Q66" i="4"/>
  <c r="O66" i="4"/>
  <c r="L66" i="4"/>
  <c r="J66" i="4" s="1"/>
  <c r="D66" i="4"/>
  <c r="AK65" i="4"/>
  <c r="AI65" i="4"/>
  <c r="AG65" i="4"/>
  <c r="AE65" i="4"/>
  <c r="AC65" i="4"/>
  <c r="AA65" i="4"/>
  <c r="Y65" i="4"/>
  <c r="W65" i="4"/>
  <c r="U65" i="4"/>
  <c r="S65" i="4"/>
  <c r="Q65" i="4"/>
  <c r="O65" i="4"/>
  <c r="L65" i="4"/>
  <c r="J65" i="4" s="1"/>
  <c r="H65" i="4"/>
  <c r="D65" i="4"/>
  <c r="AK64" i="4"/>
  <c r="AI64" i="4"/>
  <c r="AG64" i="4"/>
  <c r="AE64" i="4"/>
  <c r="AC64" i="4"/>
  <c r="AA64" i="4"/>
  <c r="Y64" i="4"/>
  <c r="M64" i="4" s="1"/>
  <c r="K64" i="4" s="1"/>
  <c r="DM3" i="8" s="1"/>
  <c r="W64" i="4"/>
  <c r="U64" i="4"/>
  <c r="S64" i="4"/>
  <c r="Q64" i="4"/>
  <c r="O64" i="4"/>
  <c r="L64" i="4"/>
  <c r="H64" i="4" s="1"/>
  <c r="J64" i="4"/>
  <c r="DL3" i="8" s="1"/>
  <c r="D64" i="4"/>
  <c r="AK63" i="4"/>
  <c r="AI63" i="4"/>
  <c r="AG63" i="4"/>
  <c r="AE63" i="4"/>
  <c r="AC63" i="4"/>
  <c r="AA63" i="4"/>
  <c r="Y63" i="4"/>
  <c r="W63" i="4"/>
  <c r="U63" i="4"/>
  <c r="S63" i="4"/>
  <c r="Q63" i="4"/>
  <c r="O63" i="4"/>
  <c r="L63" i="4"/>
  <c r="J63" i="4" s="1"/>
  <c r="D63" i="4"/>
  <c r="AK62" i="4"/>
  <c r="AI62" i="4"/>
  <c r="AG62" i="4"/>
  <c r="AE62" i="4"/>
  <c r="AC62" i="4"/>
  <c r="AA62" i="4"/>
  <c r="Y62" i="4"/>
  <c r="W62" i="4"/>
  <c r="U62" i="4"/>
  <c r="S62" i="4"/>
  <c r="Q62" i="4"/>
  <c r="O62" i="4"/>
  <c r="L62" i="4"/>
  <c r="J62" i="4" s="1"/>
  <c r="H62" i="4"/>
  <c r="D62" i="4"/>
  <c r="AK61" i="4"/>
  <c r="AI61" i="4"/>
  <c r="AG61" i="4"/>
  <c r="AE61" i="4"/>
  <c r="AC61" i="4"/>
  <c r="AA61" i="4"/>
  <c r="Y61" i="4"/>
  <c r="W61" i="4"/>
  <c r="U61" i="4"/>
  <c r="S61" i="4"/>
  <c r="Q61" i="4"/>
  <c r="O61" i="4"/>
  <c r="L61" i="4"/>
  <c r="J61" i="4" s="1"/>
  <c r="D61" i="4"/>
  <c r="AK60" i="4"/>
  <c r="AI60" i="4"/>
  <c r="AG60" i="4"/>
  <c r="AE60" i="4"/>
  <c r="AC60" i="4"/>
  <c r="AA60" i="4"/>
  <c r="Y60" i="4"/>
  <c r="W60" i="4"/>
  <c r="U60" i="4"/>
  <c r="S60" i="4"/>
  <c r="Q60" i="4"/>
  <c r="O60" i="4"/>
  <c r="L60" i="4"/>
  <c r="H60" i="4" s="1"/>
  <c r="J60" i="4"/>
  <c r="CZ3" i="8" s="1"/>
  <c r="D60" i="4"/>
  <c r="AK59" i="4"/>
  <c r="AI59" i="4"/>
  <c r="AG59" i="4"/>
  <c r="AE59" i="4"/>
  <c r="AC59" i="4"/>
  <c r="AA59" i="4"/>
  <c r="Y59" i="4"/>
  <c r="W59" i="4"/>
  <c r="U59" i="4"/>
  <c r="S59" i="4"/>
  <c r="Q59" i="4"/>
  <c r="O59" i="4"/>
  <c r="L59" i="4"/>
  <c r="J59" i="4" s="1"/>
  <c r="D59" i="4"/>
  <c r="AK58" i="4"/>
  <c r="AI58" i="4"/>
  <c r="AG58" i="4"/>
  <c r="AE58" i="4"/>
  <c r="AC58" i="4"/>
  <c r="AA58" i="4"/>
  <c r="Y58" i="4"/>
  <c r="W58" i="4"/>
  <c r="U58" i="4"/>
  <c r="S58" i="4"/>
  <c r="Q58" i="4"/>
  <c r="O58" i="4"/>
  <c r="L58" i="4"/>
  <c r="J58" i="4" s="1"/>
  <c r="H58" i="4"/>
  <c r="D58" i="4"/>
  <c r="AK57" i="4"/>
  <c r="AI57" i="4"/>
  <c r="AG57" i="4"/>
  <c r="AE57" i="4"/>
  <c r="AC57" i="4"/>
  <c r="AA57" i="4"/>
  <c r="Y57" i="4"/>
  <c r="W57" i="4"/>
  <c r="U57" i="4"/>
  <c r="S57" i="4"/>
  <c r="Q57" i="4"/>
  <c r="O57" i="4"/>
  <c r="L57" i="4"/>
  <c r="J57" i="4" s="1"/>
  <c r="D57" i="4"/>
  <c r="AK56" i="4"/>
  <c r="AI56" i="4"/>
  <c r="AG56" i="4"/>
  <c r="AE56" i="4"/>
  <c r="AC56" i="4"/>
  <c r="AA56" i="4"/>
  <c r="Y56" i="4"/>
  <c r="W56" i="4"/>
  <c r="U56" i="4"/>
  <c r="S56" i="4"/>
  <c r="Q56" i="4"/>
  <c r="O56" i="4"/>
  <c r="L56" i="4"/>
  <c r="J56" i="4"/>
  <c r="CN3" i="8" s="1"/>
  <c r="H56" i="4"/>
  <c r="F56" i="4"/>
  <c r="D56" i="4"/>
  <c r="AK55" i="4"/>
  <c r="AI55" i="4"/>
  <c r="AG55" i="4"/>
  <c r="AE55" i="4"/>
  <c r="AC55" i="4"/>
  <c r="AA55" i="4"/>
  <c r="Y55" i="4"/>
  <c r="W55" i="4"/>
  <c r="U55" i="4"/>
  <c r="S55" i="4"/>
  <c r="Q55" i="4"/>
  <c r="O55" i="4"/>
  <c r="L55" i="4"/>
  <c r="H55" i="4" s="1"/>
  <c r="J55" i="4"/>
  <c r="CK3" i="8" s="1"/>
  <c r="D55" i="4"/>
  <c r="AK54" i="4"/>
  <c r="AI54" i="4"/>
  <c r="AG54" i="4"/>
  <c r="AE54" i="4"/>
  <c r="AC54" i="4"/>
  <c r="AA54" i="4"/>
  <c r="Y54" i="4"/>
  <c r="W54" i="4"/>
  <c r="U54" i="4"/>
  <c r="S54" i="4"/>
  <c r="Q54" i="4"/>
  <c r="O54" i="4"/>
  <c r="M54" i="4" s="1"/>
  <c r="K54" i="4" s="1"/>
  <c r="CI3" i="8" s="1"/>
  <c r="L54" i="4"/>
  <c r="J54" i="4" s="1"/>
  <c r="H54" i="4"/>
  <c r="D54" i="4"/>
  <c r="AK53" i="4"/>
  <c r="AI53" i="4"/>
  <c r="AG53" i="4"/>
  <c r="AE53" i="4"/>
  <c r="AC53" i="4"/>
  <c r="AA53" i="4"/>
  <c r="Y53" i="4"/>
  <c r="W53" i="4"/>
  <c r="U53" i="4"/>
  <c r="S53" i="4"/>
  <c r="Q53" i="4"/>
  <c r="O53" i="4"/>
  <c r="L53" i="4"/>
  <c r="H53" i="4" s="1"/>
  <c r="J53" i="4"/>
  <c r="CE3" i="8" s="1"/>
  <c r="D53" i="4"/>
  <c r="AK52" i="4"/>
  <c r="AI52" i="4"/>
  <c r="AG52" i="4"/>
  <c r="AE52" i="4"/>
  <c r="AC52" i="4"/>
  <c r="AA52" i="4"/>
  <c r="Y52" i="4"/>
  <c r="W52" i="4"/>
  <c r="U52" i="4"/>
  <c r="S52" i="4"/>
  <c r="Q52" i="4"/>
  <c r="O52" i="4"/>
  <c r="M52" i="4"/>
  <c r="K52" i="4" s="1"/>
  <c r="CC3" i="8" s="1"/>
  <c r="L52" i="4"/>
  <c r="J52" i="4"/>
  <c r="CB3" i="8" s="1"/>
  <c r="H52" i="4"/>
  <c r="F52" i="4"/>
  <c r="D52" i="4"/>
  <c r="AK51" i="4"/>
  <c r="AI51" i="4"/>
  <c r="AG51" i="4"/>
  <c r="AE51" i="4"/>
  <c r="AC51" i="4"/>
  <c r="AA51" i="4"/>
  <c r="Y51" i="4"/>
  <c r="W51" i="4"/>
  <c r="U51" i="4"/>
  <c r="S51" i="4"/>
  <c r="Q51" i="4"/>
  <c r="O51" i="4"/>
  <c r="L51" i="4"/>
  <c r="J51" i="4"/>
  <c r="BY3" i="8" s="1"/>
  <c r="H51" i="4"/>
  <c r="F51" i="4"/>
  <c r="D51" i="4"/>
  <c r="AK50" i="4"/>
  <c r="AI50" i="4"/>
  <c r="AG50" i="4"/>
  <c r="AE50" i="4"/>
  <c r="AC50" i="4"/>
  <c r="AA50" i="4"/>
  <c r="Y50" i="4"/>
  <c r="W50" i="4"/>
  <c r="U50" i="4"/>
  <c r="S50" i="4"/>
  <c r="Q50" i="4"/>
  <c r="O50" i="4"/>
  <c r="L50" i="4"/>
  <c r="J50" i="4" s="1"/>
  <c r="H50" i="4"/>
  <c r="D50" i="4"/>
  <c r="AK49" i="4"/>
  <c r="AI49" i="4"/>
  <c r="AG49" i="4"/>
  <c r="AE49" i="4"/>
  <c r="AC49" i="4"/>
  <c r="AA49" i="4"/>
  <c r="Y49" i="4"/>
  <c r="W49" i="4"/>
  <c r="U49" i="4"/>
  <c r="S49" i="4"/>
  <c r="Q49" i="4"/>
  <c r="O49" i="4"/>
  <c r="L49" i="4"/>
  <c r="J49" i="4"/>
  <c r="BS3" i="8" s="1"/>
  <c r="H49" i="4"/>
  <c r="F49" i="4"/>
  <c r="D49" i="4"/>
  <c r="AK48" i="4"/>
  <c r="AI48" i="4"/>
  <c r="AG48" i="4"/>
  <c r="AE48" i="4"/>
  <c r="AC48" i="4"/>
  <c r="AA48" i="4"/>
  <c r="Y48" i="4"/>
  <c r="W48" i="4"/>
  <c r="U48" i="4"/>
  <c r="S48" i="4"/>
  <c r="Q48" i="4"/>
  <c r="O48" i="4"/>
  <c r="L48" i="4"/>
  <c r="J48" i="4"/>
  <c r="BP3" i="8" s="1"/>
  <c r="H48" i="4"/>
  <c r="F48" i="4"/>
  <c r="D48" i="4"/>
  <c r="AK47" i="4"/>
  <c r="AI47" i="4"/>
  <c r="AG47" i="4"/>
  <c r="AE47" i="4"/>
  <c r="AC47" i="4"/>
  <c r="AA47" i="4"/>
  <c r="Y47" i="4"/>
  <c r="W47" i="4"/>
  <c r="U47" i="4"/>
  <c r="S47" i="4"/>
  <c r="Q47" i="4"/>
  <c r="O47" i="4"/>
  <c r="L47" i="4"/>
  <c r="H47" i="4" s="1"/>
  <c r="J47" i="4"/>
  <c r="BM3" i="8" s="1"/>
  <c r="D47" i="4"/>
  <c r="AK46" i="4"/>
  <c r="AI46" i="4"/>
  <c r="AG46" i="4"/>
  <c r="AE46" i="4"/>
  <c r="AC46" i="4"/>
  <c r="AA46" i="4"/>
  <c r="Y46" i="4"/>
  <c r="W46" i="4"/>
  <c r="U46" i="4"/>
  <c r="S46" i="4"/>
  <c r="M46" i="4" s="1"/>
  <c r="K46" i="4" s="1"/>
  <c r="BK3" i="8" s="1"/>
  <c r="Q46" i="4"/>
  <c r="O46" i="4"/>
  <c r="L46" i="4"/>
  <c r="J46" i="4" s="1"/>
  <c r="H46" i="4"/>
  <c r="D46" i="4"/>
  <c r="AK45" i="4"/>
  <c r="AI45" i="4"/>
  <c r="M45" i="4" s="1"/>
  <c r="K45" i="4" s="1"/>
  <c r="BH3" i="8" s="1"/>
  <c r="AG45" i="4"/>
  <c r="L45" i="4"/>
  <c r="J45" i="4" s="1"/>
  <c r="H45" i="4"/>
  <c r="D45" i="4"/>
  <c r="AK44" i="4"/>
  <c r="AI44" i="4"/>
  <c r="AG44" i="4"/>
  <c r="M44" i="4"/>
  <c r="K44" i="4" s="1"/>
  <c r="BE3" i="8" s="1"/>
  <c r="L44" i="4"/>
  <c r="J44" i="4" s="1"/>
  <c r="H44" i="4"/>
  <c r="D44" i="4"/>
  <c r="AK43" i="4"/>
  <c r="AI43" i="4"/>
  <c r="AG43" i="4"/>
  <c r="L43" i="4"/>
  <c r="J43" i="4" s="1"/>
  <c r="H43" i="4"/>
  <c r="D43" i="4"/>
  <c r="AK42" i="4"/>
  <c r="AI42" i="4"/>
  <c r="AG42" i="4"/>
  <c r="M42" i="4"/>
  <c r="K42" i="4" s="1"/>
  <c r="AY3" i="8" s="1"/>
  <c r="L42" i="4"/>
  <c r="J42" i="4" s="1"/>
  <c r="H42" i="4"/>
  <c r="D42" i="4"/>
  <c r="AK41" i="4"/>
  <c r="AI41" i="4"/>
  <c r="AG41" i="4"/>
  <c r="L41" i="4"/>
  <c r="J41" i="4" s="1"/>
  <c r="H41" i="4"/>
  <c r="D41" i="4"/>
  <c r="AK40" i="4"/>
  <c r="AI40" i="4"/>
  <c r="M40" i="4" s="1"/>
  <c r="K40" i="4" s="1"/>
  <c r="AS3" i="8" s="1"/>
  <c r="AG40" i="4"/>
  <c r="L40" i="4"/>
  <c r="J40" i="4" s="1"/>
  <c r="H40" i="4"/>
  <c r="D40" i="4"/>
  <c r="AK39" i="4"/>
  <c r="AI39" i="4"/>
  <c r="AG39" i="4"/>
  <c r="L39" i="4"/>
  <c r="J39" i="4" s="1"/>
  <c r="H39" i="4"/>
  <c r="D39" i="4"/>
  <c r="M38" i="4"/>
  <c r="K38" i="4" s="1"/>
  <c r="AM3" i="8" s="1"/>
  <c r="L38" i="4"/>
  <c r="J38" i="4"/>
  <c r="AL3" i="8" s="1"/>
  <c r="H38" i="4"/>
  <c r="D38" i="4"/>
  <c r="M37" i="4"/>
  <c r="K37" i="4" s="1"/>
  <c r="AJ3" i="8" s="1"/>
  <c r="L37" i="4"/>
  <c r="J37" i="4"/>
  <c r="AI3" i="8" s="1"/>
  <c r="H37" i="4"/>
  <c r="F37" i="4"/>
  <c r="D37" i="4"/>
  <c r="M36" i="4"/>
  <c r="K36" i="4" s="1"/>
  <c r="AG3" i="8" s="1"/>
  <c r="L36" i="4"/>
  <c r="J36" i="4" s="1"/>
  <c r="AF3" i="8" s="1"/>
  <c r="D36" i="4"/>
  <c r="M35" i="4"/>
  <c r="K35" i="4" s="1"/>
  <c r="AD3" i="8" s="1"/>
  <c r="L35" i="4"/>
  <c r="J35" i="4" s="1"/>
  <c r="H35" i="4"/>
  <c r="D35" i="4"/>
  <c r="M34" i="4"/>
  <c r="K34" i="4" s="1"/>
  <c r="AA3" i="8" s="1"/>
  <c r="L34" i="4"/>
  <c r="H34" i="4" s="1"/>
  <c r="J34" i="4"/>
  <c r="Z3" i="8" s="1"/>
  <c r="D34" i="4"/>
  <c r="M33" i="4"/>
  <c r="K33" i="4" s="1"/>
  <c r="L33" i="4"/>
  <c r="J33" i="4"/>
  <c r="F33" i="4" s="1"/>
  <c r="H33" i="4"/>
  <c r="M32" i="4"/>
  <c r="K32" i="4" s="1"/>
  <c r="L32" i="4"/>
  <c r="J32" i="4"/>
  <c r="H32" i="4"/>
  <c r="F32" i="4"/>
  <c r="M31" i="4"/>
  <c r="I37" i="4" s="1"/>
  <c r="G37" i="4" s="1"/>
  <c r="L31" i="4"/>
  <c r="J31" i="4" s="1"/>
  <c r="M24" i="4"/>
  <c r="L24" i="4"/>
  <c r="J24" i="4" s="1"/>
  <c r="K24" i="4"/>
  <c r="I24" i="4"/>
  <c r="G24" i="4" s="1"/>
  <c r="M23" i="4"/>
  <c r="K23" i="4" s="1"/>
  <c r="L23" i="4"/>
  <c r="J23" i="4" s="1"/>
  <c r="M22" i="4"/>
  <c r="L22" i="4"/>
  <c r="J22" i="4" s="1"/>
  <c r="K22" i="4"/>
  <c r="H22" i="4"/>
  <c r="X62" i="3"/>
  <c r="CW6" i="7" s="1"/>
  <c r="U61" i="2"/>
  <c r="AW6" i="7" s="1"/>
  <c r="K59" i="2"/>
  <c r="K57" i="2"/>
  <c r="CW3" i="8" l="1"/>
  <c r="F59" i="4"/>
  <c r="CQ3" i="8"/>
  <c r="F57" i="4"/>
  <c r="DI3" i="8"/>
  <c r="F63" i="4"/>
  <c r="M63" i="4"/>
  <c r="K63" i="4" s="1"/>
  <c r="DJ3" i="8" s="1"/>
  <c r="M39" i="4"/>
  <c r="K39" i="4" s="1"/>
  <c r="AP3" i="8" s="1"/>
  <c r="M56" i="4"/>
  <c r="K56" i="4" s="1"/>
  <c r="CO3" i="8" s="1"/>
  <c r="M57" i="4"/>
  <c r="K57" i="4" s="1"/>
  <c r="CR3" i="8" s="1"/>
  <c r="M58" i="4"/>
  <c r="K58" i="4" s="1"/>
  <c r="CU3" i="8" s="1"/>
  <c r="M59" i="4"/>
  <c r="K59" i="4" s="1"/>
  <c r="CX3" i="8" s="1"/>
  <c r="M62" i="4"/>
  <c r="K62" i="4" s="1"/>
  <c r="DG3" i="8" s="1"/>
  <c r="M43" i="4"/>
  <c r="K43" i="4" s="1"/>
  <c r="BB3" i="8" s="1"/>
  <c r="H36" i="4"/>
  <c r="M60" i="4"/>
  <c r="K60" i="4" s="1"/>
  <c r="DA3" i="8" s="1"/>
  <c r="M70" i="4"/>
  <c r="K70" i="4" s="1"/>
  <c r="EE3" i="8" s="1"/>
  <c r="M71" i="4"/>
  <c r="K71" i="4" s="1"/>
  <c r="EH3" i="8" s="1"/>
  <c r="M72" i="4"/>
  <c r="K72" i="4" s="1"/>
  <c r="EK3" i="8" s="1"/>
  <c r="M75" i="4"/>
  <c r="K75" i="4" s="1"/>
  <c r="ET3" i="8" s="1"/>
  <c r="M76" i="4"/>
  <c r="K76" i="4" s="1"/>
  <c r="EW3" i="8" s="1"/>
  <c r="H31" i="4"/>
  <c r="M41" i="4"/>
  <c r="K41" i="4" s="1"/>
  <c r="AV3" i="8" s="1"/>
  <c r="H57" i="4"/>
  <c r="H59" i="4"/>
  <c r="F60" i="4"/>
  <c r="H63" i="4"/>
  <c r="F64" i="4"/>
  <c r="F67" i="4"/>
  <c r="M48" i="4"/>
  <c r="K48" i="4" s="1"/>
  <c r="BQ3" i="8" s="1"/>
  <c r="M49" i="4"/>
  <c r="K49" i="4" s="1"/>
  <c r="BT3" i="8" s="1"/>
  <c r="M50" i="4"/>
  <c r="K50" i="4" s="1"/>
  <c r="BW3" i="8" s="1"/>
  <c r="M51" i="4"/>
  <c r="K51" i="4" s="1"/>
  <c r="BZ3" i="8" s="1"/>
  <c r="H61" i="4"/>
  <c r="H66" i="4"/>
  <c r="F68" i="4"/>
  <c r="H80" i="4"/>
  <c r="H88" i="4"/>
  <c r="M66" i="4"/>
  <c r="K66" i="4" s="1"/>
  <c r="DS3" i="8" s="1"/>
  <c r="M68" i="4"/>
  <c r="K68" i="4" s="1"/>
  <c r="DY3" i="8" s="1"/>
  <c r="H92" i="4"/>
  <c r="DR6" i="7"/>
  <c r="J3" i="8"/>
  <c r="L3" i="8"/>
  <c r="DT6" i="7"/>
  <c r="T3" i="8"/>
  <c r="EB6" i="7"/>
  <c r="X3" i="8"/>
  <c r="EF6" i="7"/>
  <c r="I3" i="8"/>
  <c r="DQ6" i="7"/>
  <c r="F23" i="4"/>
  <c r="H23" i="4"/>
  <c r="DV6" i="7"/>
  <c r="N3" i="8"/>
  <c r="AU3" i="8"/>
  <c r="F41" i="4"/>
  <c r="DC3" i="8"/>
  <c r="F61" i="4"/>
  <c r="E3" i="8"/>
  <c r="DM6" i="7"/>
  <c r="I23" i="4"/>
  <c r="G23" i="4" s="1"/>
  <c r="M61" i="4"/>
  <c r="K61" i="4" s="1"/>
  <c r="DD3" i="8" s="1"/>
  <c r="DF3" i="8"/>
  <c r="F62" i="4"/>
  <c r="M65" i="4"/>
  <c r="K65" i="4" s="1"/>
  <c r="DP3" i="8" s="1"/>
  <c r="DR3" i="8"/>
  <c r="F66" i="4"/>
  <c r="I76" i="4"/>
  <c r="G76" i="4" s="1"/>
  <c r="I72" i="4"/>
  <c r="G72" i="4" s="1"/>
  <c r="I75" i="4"/>
  <c r="G75" i="4" s="1"/>
  <c r="I71" i="4"/>
  <c r="G71" i="4" s="1"/>
  <c r="I69" i="4"/>
  <c r="G69" i="4" s="1"/>
  <c r="I63" i="4"/>
  <c r="G63" i="4" s="1"/>
  <c r="I59" i="4"/>
  <c r="G59" i="4" s="1"/>
  <c r="I51" i="4"/>
  <c r="G51" i="4" s="1"/>
  <c r="I36" i="4"/>
  <c r="G36" i="4" s="1"/>
  <c r="I66" i="4"/>
  <c r="G66" i="4" s="1"/>
  <c r="I62" i="4"/>
  <c r="G62" i="4" s="1"/>
  <c r="I92" i="4"/>
  <c r="G92" i="4" s="1"/>
  <c r="I91" i="4"/>
  <c r="G91" i="4" s="1"/>
  <c r="I90" i="4"/>
  <c r="G90" i="4" s="1"/>
  <c r="I89" i="4"/>
  <c r="G89" i="4" s="1"/>
  <c r="I88" i="4"/>
  <c r="G88" i="4" s="1"/>
  <c r="I87" i="4"/>
  <c r="G87" i="4" s="1"/>
  <c r="I86" i="4"/>
  <c r="G86" i="4" s="1"/>
  <c r="I85" i="4"/>
  <c r="G85" i="4" s="1"/>
  <c r="I84" i="4"/>
  <c r="G84" i="4" s="1"/>
  <c r="I83" i="4"/>
  <c r="G83" i="4" s="1"/>
  <c r="I82" i="4"/>
  <c r="G82" i="4" s="1"/>
  <c r="I81" i="4"/>
  <c r="G81" i="4" s="1"/>
  <c r="I80" i="4"/>
  <c r="G80" i="4" s="1"/>
  <c r="I79" i="4"/>
  <c r="G79" i="4" s="1"/>
  <c r="I78" i="4"/>
  <c r="G78" i="4" s="1"/>
  <c r="I77" i="4"/>
  <c r="G77" i="4" s="1"/>
  <c r="I73" i="4"/>
  <c r="G73" i="4" s="1"/>
  <c r="I70" i="4"/>
  <c r="G70" i="4" s="1"/>
  <c r="I65" i="4"/>
  <c r="G65" i="4" s="1"/>
  <c r="I61" i="4"/>
  <c r="G61" i="4" s="1"/>
  <c r="I57" i="4"/>
  <c r="G57" i="4" s="1"/>
  <c r="I49" i="4"/>
  <c r="G49" i="4" s="1"/>
  <c r="I38" i="4"/>
  <c r="G38" i="4" s="1"/>
  <c r="I34" i="4"/>
  <c r="G34" i="4" s="1"/>
  <c r="I32" i="4"/>
  <c r="G32" i="4" s="1"/>
  <c r="I33" i="4"/>
  <c r="G33" i="4" s="1"/>
  <c r="AC3" i="8"/>
  <c r="F35" i="4"/>
  <c r="I52" i="4"/>
  <c r="G52" i="4" s="1"/>
  <c r="DN6" i="7"/>
  <c r="F3" i="8"/>
  <c r="AO3" i="8"/>
  <c r="F39" i="4"/>
  <c r="I40" i="4"/>
  <c r="G40" i="4" s="1"/>
  <c r="I42" i="4"/>
  <c r="G42" i="4" s="1"/>
  <c r="BA3" i="8"/>
  <c r="F43" i="4"/>
  <c r="I44" i="4"/>
  <c r="G44" i="4" s="1"/>
  <c r="BG3" i="8"/>
  <c r="F45" i="4"/>
  <c r="I46" i="4"/>
  <c r="G46" i="4" s="1"/>
  <c r="BV3" i="8"/>
  <c r="F50" i="4"/>
  <c r="I54" i="4"/>
  <c r="G54" i="4" s="1"/>
  <c r="CT3" i="8"/>
  <c r="F58" i="4"/>
  <c r="DO3" i="8"/>
  <c r="F65" i="4"/>
  <c r="M3" i="8"/>
  <c r="DU6" i="7"/>
  <c r="F24" i="4"/>
  <c r="K31" i="4"/>
  <c r="F34" i="4"/>
  <c r="I35" i="4"/>
  <c r="G35" i="4" s="1"/>
  <c r="F47" i="4"/>
  <c r="M47" i="4"/>
  <c r="K47" i="4" s="1"/>
  <c r="BN3" i="8" s="1"/>
  <c r="I48" i="4"/>
  <c r="G48" i="4" s="1"/>
  <c r="F53" i="4"/>
  <c r="M53" i="4"/>
  <c r="K53" i="4" s="1"/>
  <c r="CF3" i="8" s="1"/>
  <c r="F55" i="4"/>
  <c r="M55" i="4"/>
  <c r="K55" i="4" s="1"/>
  <c r="CL3" i="8" s="1"/>
  <c r="I56" i="4"/>
  <c r="G56" i="4" s="1"/>
  <c r="F22" i="4"/>
  <c r="H24" i="4"/>
  <c r="F36" i="4"/>
  <c r="F38" i="4"/>
  <c r="AR3" i="8"/>
  <c r="F40" i="4"/>
  <c r="I41" i="4"/>
  <c r="G41" i="4" s="1"/>
  <c r="AX3" i="8"/>
  <c r="F42" i="4"/>
  <c r="I43" i="4"/>
  <c r="G43" i="4" s="1"/>
  <c r="BD3" i="8"/>
  <c r="F44" i="4"/>
  <c r="I45" i="4"/>
  <c r="G45" i="4" s="1"/>
  <c r="BJ3" i="8"/>
  <c r="F46" i="4"/>
  <c r="CH3" i="8"/>
  <c r="F54" i="4"/>
  <c r="I58" i="4"/>
  <c r="G58" i="4" s="1"/>
  <c r="I64" i="4"/>
  <c r="G64" i="4" s="1"/>
  <c r="EA3" i="8"/>
  <c r="F69" i="4"/>
  <c r="O3" i="8"/>
  <c r="DW6" i="7"/>
  <c r="Q3" i="8"/>
  <c r="DY6" i="7"/>
  <c r="S3" i="8"/>
  <c r="EA6" i="7"/>
  <c r="U3" i="8"/>
  <c r="EC6" i="7"/>
  <c r="W3" i="8"/>
  <c r="EE6" i="7"/>
  <c r="H74" i="4"/>
  <c r="F70" i="4"/>
  <c r="ED3" i="8"/>
  <c r="EM3" i="8"/>
  <c r="F73" i="4"/>
  <c r="F74" i="4"/>
  <c r="EP3" i="8"/>
  <c r="EY3" i="8"/>
  <c r="F77" i="4"/>
  <c r="FB3" i="8"/>
  <c r="F78" i="4"/>
  <c r="FE3" i="8"/>
  <c r="F79" i="4"/>
  <c r="FH3" i="8"/>
  <c r="F80" i="4"/>
  <c r="FK3" i="8"/>
  <c r="F81" i="4"/>
  <c r="FN3" i="8"/>
  <c r="F82" i="4"/>
  <c r="FQ3" i="8"/>
  <c r="F83" i="4"/>
  <c r="FT3" i="8"/>
  <c r="F84" i="4"/>
  <c r="FW3" i="8"/>
  <c r="F85" i="4"/>
  <c r="FZ3" i="8"/>
  <c r="F86" i="4"/>
  <c r="GC3" i="8"/>
  <c r="F87" i="4"/>
  <c r="GF3" i="8"/>
  <c r="F88" i="4"/>
  <c r="GI3" i="8"/>
  <c r="F89" i="4"/>
  <c r="GL3" i="8"/>
  <c r="F90" i="4"/>
  <c r="GO3" i="8"/>
  <c r="F91" i="4"/>
  <c r="GR3" i="8"/>
  <c r="F92" i="4"/>
  <c r="F31" i="4"/>
  <c r="M67" i="4"/>
  <c r="K67" i="4" s="1"/>
  <c r="DV3" i="8" s="1"/>
  <c r="F72" i="4"/>
  <c r="M74" i="4"/>
  <c r="K74" i="4" s="1"/>
  <c r="EQ3" i="8" s="1"/>
  <c r="F76" i="4"/>
  <c r="I55" i="4" l="1"/>
  <c r="G55" i="4" s="1"/>
  <c r="I60" i="4"/>
  <c r="G60" i="4" s="1"/>
  <c r="I39" i="4"/>
  <c r="G39" i="4" s="1"/>
  <c r="I67" i="4"/>
  <c r="G67" i="4" s="1"/>
  <c r="I68" i="4"/>
  <c r="G68" i="4" s="1"/>
  <c r="I50" i="4"/>
  <c r="G50" i="4" s="1"/>
  <c r="I74" i="4"/>
  <c r="G74" i="4" s="1"/>
  <c r="P3" i="8"/>
  <c r="DX6" i="7"/>
  <c r="I47" i="4"/>
  <c r="G47" i="4" s="1"/>
  <c r="K3" i="8"/>
  <c r="G3" i="8"/>
  <c r="DS6" i="7"/>
  <c r="DO6" i="7"/>
  <c r="ED6" i="7"/>
  <c r="V3" i="8"/>
  <c r="DZ6" i="7"/>
  <c r="R3" i="8"/>
  <c r="I53" i="4"/>
  <c r="G53" i="4" s="1"/>
  <c r="H3" i="8"/>
  <c r="DP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Carolina Gomes Ribeiro</author>
  </authors>
  <commentList>
    <comment ref="M7" authorId="0" shapeId="0" xr:uid="{00000000-0006-0000-0000-000001000000}">
      <text>
        <r>
          <rPr>
            <sz val="11"/>
            <color rgb="FF000000"/>
            <rFont val="Calibri"/>
            <family val="2"/>
          </rPr>
          <t>======
ID#AAAAexEGWM0
    (2022-08-24 17:09:48)
Ano civil anterior, utilizado como referência paras as informações declaradas
 -DCP</t>
        </r>
      </text>
    </comment>
    <comment ref="N28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Carolina Gomes Ribeiro: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36" authorId="0" shapeId="0" xr:uid="{00000000-0006-0000-0100-000001000000}">
      <text>
        <r>
          <rPr>
            <sz val="11"/>
            <color rgb="FF000000"/>
            <rFont val="Calibri"/>
            <family val="2"/>
          </rPr>
          <t>======
ID#AAAAexEGWMo
    (2022-08-24 17:09:48)
Marcar "x" se o endereço de correspondência for igual ao do Empreendedor</t>
        </r>
      </text>
    </comment>
    <comment ref="AA36" authorId="0" shapeId="0" xr:uid="{00000000-0006-0000-0100-000002000000}">
      <text>
        <r>
          <rPr>
            <sz val="11"/>
            <color rgb="FF000000"/>
            <rFont val="Calibri"/>
            <family val="2"/>
          </rPr>
          <t>======
ID#AAAAexEGWNg
    (2022-08-24 17:09:48)
Marcar "x" se o endereço de correspondência for igual ao do Empreendimento</t>
        </r>
      </text>
    </comment>
    <comment ref="J44" authorId="0" shapeId="0" xr:uid="{00000000-0006-0000-0100-000003000000}">
      <text>
        <r>
          <rPr>
            <sz val="11"/>
            <color rgb="FF000000"/>
            <rFont val="Calibri"/>
            <family val="2"/>
          </rPr>
          <t>======
ID#AAAAexEGWNU
    (2022-08-24 17:09:48)
Usar somente vírgula como separador entre os graus e os décimos</t>
        </r>
      </text>
    </comment>
    <comment ref="S44" authorId="0" shapeId="0" xr:uid="{00000000-0006-0000-0100-000004000000}">
      <text>
        <r>
          <rPr>
            <sz val="11"/>
            <color rgb="FF000000"/>
            <rFont val="Calibri"/>
            <family val="2"/>
          </rPr>
          <t>======
ID#AAAAexEGWMI
    (2022-08-24 17:09:48)
Usar somente vírgula como separador entre os graus e os décimos</t>
        </r>
      </text>
    </comment>
    <comment ref="G57" authorId="0" shapeId="0" xr:uid="{00000000-0006-0000-0100-000005000000}">
      <text>
        <r>
          <rPr>
            <sz val="11"/>
            <color rgb="FF000000"/>
            <rFont val="Calibri"/>
            <family val="2"/>
          </rPr>
          <t>======
ID#AAAAexEGWNo
    (2022-08-24 17:09:48)
Para empreendimentos com Licenciamento vigente segundo classes da DN 74/2004</t>
        </r>
      </text>
    </comment>
    <comment ref="G59" authorId="0" shapeId="0" xr:uid="{00000000-0006-0000-0100-000006000000}">
      <text>
        <r>
          <rPr>
            <sz val="11"/>
            <color rgb="FF000000"/>
            <rFont val="Calibri"/>
            <family val="2"/>
          </rPr>
          <t>======
ID#AAAAexEGWM4
    (2022-08-24 17:09:48)
Para empreendimentos com Licenciamento vigente segundo classes da DN 217/2017</t>
        </r>
      </text>
    </comment>
    <comment ref="C61" authorId="0" shapeId="0" xr:uid="{00000000-0006-0000-0100-000007000000}">
      <text>
        <r>
          <rPr>
            <sz val="11"/>
            <color rgb="FF000000"/>
            <rFont val="Calibri"/>
            <family val="2"/>
          </rPr>
          <t>======
ID#AAAAexEGWMY
    (2022-08-24 17:09:48)
Classe 1 e 2 estão isentos de entrega das DCPs</t>
        </r>
      </text>
    </comment>
    <comment ref="R63" authorId="0" shapeId="0" xr:uid="{00000000-0006-0000-0100-000008000000}">
      <text>
        <r>
          <rPr>
            <sz val="11"/>
            <color rgb="FF000000"/>
            <rFont val="Calibri"/>
            <family val="2"/>
          </rPr>
          <t>======
ID#AAAAexEGWMs
    (2022-08-24 17:09:48)
Considerar somente os dias trabalhados com lançamento direto ou indireto de efluentes.</t>
        </r>
      </text>
    </comment>
    <comment ref="C65" authorId="0" shapeId="0" xr:uid="{00000000-0006-0000-0100-000009000000}">
      <text>
        <r>
          <rPr>
            <sz val="11"/>
            <color rgb="FF000000"/>
            <rFont val="Calibri"/>
            <family val="2"/>
          </rPr>
          <t>======
ID#AAAAexEGWNI
    (2022-08-24 17:09:48)
Antigo DNPM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7" authorId="0" shapeId="0" xr:uid="{00000000-0006-0000-0200-000001000000}">
      <text>
        <r>
          <rPr>
            <sz val="11"/>
            <color rgb="FF000000"/>
            <rFont val="Calibri"/>
            <family val="2"/>
          </rPr>
          <t>======
ID#AAAAexEGWMU
    (2022-08-24 17:09:48)
CH - Circunscrição Hidrográfica 
(nova nomenclatura para UPGRH)</t>
        </r>
      </text>
    </comment>
    <comment ref="P71" authorId="0" shapeId="0" xr:uid="{00000000-0006-0000-0200-000002000000}">
      <text>
        <r>
          <rPr>
            <sz val="11"/>
            <color rgb="FF000000"/>
            <rFont val="Calibri"/>
            <family val="2"/>
          </rPr>
          <t>======
ID#AAAAexEGWMw
    (2022-08-24 17:09:48)
Campo obrigatório no caso de coordenadas em UTM
 -Djeanne Campos Leão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1" authorId="0" shapeId="0" xr:uid="{00000000-0006-0000-0300-000001000000}">
      <text>
        <r>
          <rPr>
            <sz val="11"/>
            <color rgb="FF000000"/>
            <rFont val="Calibri"/>
            <family val="2"/>
          </rPr>
          <t>======
ID#AAAAexEGWNY
    (2022-08-24 17:09:48)
O parâmetro faz parte das condicionantes da licença ambiental?
 -DCP</t>
        </r>
      </text>
    </comment>
    <comment ref="N21" authorId="0" shapeId="0" xr:uid="{00000000-0006-0000-0300-000002000000}">
      <text>
        <r>
          <rPr>
            <sz val="11"/>
            <color rgb="FF000000"/>
            <rFont val="Calibri"/>
            <family val="2"/>
          </rPr>
          <t>======
ID#AAAAexEGWMc
    (2022-08-24 17:09:48)
Inserir sinal de &lt; ou &gt; conforme instrução 6
 -DCP</t>
        </r>
      </text>
    </comment>
    <comment ref="E30" authorId="0" shapeId="0" xr:uid="{00000000-0006-0000-0300-000003000000}">
      <text>
        <r>
          <rPr>
            <sz val="11"/>
            <color rgb="FF000000"/>
            <rFont val="Calibri"/>
            <family val="2"/>
          </rPr>
          <t>======
ID#AAAAexEGWM8
    (2022-08-24 17:09:48)
O parâmetro faz parte das condicionantes da licença ambiental?
 -DCP</t>
        </r>
      </text>
    </comment>
    <comment ref="N30" authorId="0" shapeId="0" xr:uid="{00000000-0006-0000-0300-000004000000}">
      <text>
        <r>
          <rPr>
            <sz val="11"/>
            <color rgb="FF000000"/>
            <rFont val="Calibri"/>
            <family val="2"/>
          </rPr>
          <t>======
ID#AAAAexEGWMg
    (2022-08-24 17:09:48)
colocar somente o sinal se for &lt;
 -DCP</t>
        </r>
      </text>
    </comment>
    <comment ref="P30" authorId="0" shapeId="0" xr:uid="{00000000-0006-0000-0300-000005000000}">
      <text>
        <r>
          <rPr>
            <sz val="11"/>
            <color rgb="FF000000"/>
            <rFont val="Calibri"/>
            <family val="2"/>
          </rPr>
          <t>======
ID#AAAAexEGWMM
    (2022-08-24 17:09:48)
colocar somente o sinal se for &lt;
 -DCP</t>
        </r>
      </text>
    </comment>
    <comment ref="R30" authorId="0" shapeId="0" xr:uid="{00000000-0006-0000-0300-000006000000}">
      <text>
        <r>
          <rPr>
            <sz val="11"/>
            <color rgb="FF000000"/>
            <rFont val="Calibri"/>
            <family val="2"/>
          </rPr>
          <t>======
ID#AAAAexEGWNk
    (2022-08-24 17:09:48)
colocar somente o sinal se for &lt;
 -DCP</t>
        </r>
      </text>
    </comment>
    <comment ref="T30" authorId="0" shapeId="0" xr:uid="{00000000-0006-0000-0300-000007000000}">
      <text>
        <r>
          <rPr>
            <sz val="11"/>
            <color rgb="FF000000"/>
            <rFont val="Calibri"/>
            <family val="2"/>
          </rPr>
          <t>======
ID#AAAAexEGWNs
    (2022-08-24 17:09:48)
colocar somente o sinal se for &lt;
 -DCP</t>
        </r>
      </text>
    </comment>
    <comment ref="V30" authorId="0" shapeId="0" xr:uid="{00000000-0006-0000-0300-000008000000}">
      <text>
        <r>
          <rPr>
            <sz val="11"/>
            <color rgb="FF000000"/>
            <rFont val="Calibri"/>
            <family val="2"/>
          </rPr>
          <t>======
ID#AAAAexEGWNM
    (2022-08-24 17:09:48)
colocar somente o sinal se for &lt;
 -DCP</t>
        </r>
      </text>
    </comment>
    <comment ref="X30" authorId="0" shapeId="0" xr:uid="{00000000-0006-0000-0300-000009000000}">
      <text>
        <r>
          <rPr>
            <sz val="11"/>
            <color rgb="FF000000"/>
            <rFont val="Calibri"/>
            <family val="2"/>
          </rPr>
          <t>======
ID#AAAAexEGWMk
    (2022-08-24 17:09:48)
colocar somente o sinal se for &lt;
 -DCP</t>
        </r>
      </text>
    </comment>
    <comment ref="Z30" authorId="0" shapeId="0" xr:uid="{00000000-0006-0000-0300-00000A000000}">
      <text>
        <r>
          <rPr>
            <sz val="11"/>
            <color rgb="FF000000"/>
            <rFont val="Calibri"/>
            <family val="2"/>
          </rPr>
          <t>======
ID#AAAAexEGWMA
    (2022-08-24 17:09:48)
colocar somente o sinal se for &lt;
 -DCP</t>
        </r>
      </text>
    </comment>
    <comment ref="AB30" authorId="0" shapeId="0" xr:uid="{00000000-0006-0000-0300-00000B000000}">
      <text>
        <r>
          <rPr>
            <sz val="11"/>
            <color rgb="FF000000"/>
            <rFont val="Calibri"/>
            <family val="2"/>
          </rPr>
          <t>======
ID#AAAAexEGWMQ
    (2022-08-24 17:09:48)
colocar somente o sinal se for &lt;
 -DCP</t>
        </r>
      </text>
    </comment>
    <comment ref="AD30" authorId="0" shapeId="0" xr:uid="{00000000-0006-0000-0300-00000C000000}">
      <text>
        <r>
          <rPr>
            <sz val="11"/>
            <color rgb="FF000000"/>
            <rFont val="Calibri"/>
            <family val="2"/>
          </rPr>
          <t>======
ID#AAAAexEGWME
    (2022-08-24 17:09:48)
colocar somente o sinal se for &lt;
 -DCP</t>
        </r>
      </text>
    </comment>
    <comment ref="AF30" authorId="0" shapeId="0" xr:uid="{00000000-0006-0000-0300-00000D000000}">
      <text>
        <r>
          <rPr>
            <sz val="11"/>
            <color rgb="FF000000"/>
            <rFont val="Calibri"/>
            <family val="2"/>
          </rPr>
          <t>======
ID#AAAAexEGWNQ
    (2022-08-24 17:09:48)
colocar somente o sinal se for &lt;
 -DCP</t>
        </r>
      </text>
    </comment>
    <comment ref="AH30" authorId="0" shapeId="0" xr:uid="{00000000-0006-0000-0300-00000E000000}">
      <text>
        <r>
          <rPr>
            <sz val="11"/>
            <color rgb="FF000000"/>
            <rFont val="Calibri"/>
            <family val="2"/>
          </rPr>
          <t>======
ID#AAAAexEGWNA
    (2022-08-24 17:09:48)
colocar somente o sinal se for &lt;
 -DCP</t>
        </r>
      </text>
    </comment>
    <comment ref="AJ30" authorId="0" shapeId="0" xr:uid="{00000000-0006-0000-0300-00000F000000}">
      <text>
        <r>
          <rPr>
            <sz val="11"/>
            <color rgb="FF000000"/>
            <rFont val="Calibri"/>
            <family val="2"/>
          </rPr>
          <t>======
ID#AAAAexEGWNc
    (2022-08-24 17:09:48)
colocar somente o sinal se for &lt;
 -DCP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8" authorId="0" shapeId="0" xr:uid="{00000000-0006-0000-0400-000001000000}">
      <text>
        <r>
          <rPr>
            <sz val="11"/>
            <color rgb="FF000000"/>
            <rFont val="Calibri"/>
            <family val="2"/>
          </rPr>
          <t>======
ID#AAAAexEGWNE
    (2022-08-24 17:09:48)
O parâmetro faz parte das condicionantes da licença ambiental?
 -DCP</t>
        </r>
      </text>
    </comment>
  </commentList>
</comments>
</file>

<file path=xl/sharedStrings.xml><?xml version="1.0" encoding="utf-8"?>
<sst xmlns="http://schemas.openxmlformats.org/spreadsheetml/2006/main" count="6274" uniqueCount="2325">
  <si>
    <t>DECLARAÇÃO DE CARGA POLUIDORA - DCP</t>
  </si>
  <si>
    <t>Ano de elaboração da declaração:</t>
  </si>
  <si>
    <t>Ano base da declaração:</t>
  </si>
  <si>
    <t>Nº Protocolo DCP</t>
  </si>
  <si>
    <t xml:space="preserve">Não preencher </t>
  </si>
  <si>
    <t>Nº Protocolo SIAM</t>
  </si>
  <si>
    <t>Nome do Empreendimento</t>
  </si>
  <si>
    <t>CNPJ:</t>
  </si>
  <si>
    <t>Nº Processo COPAM:</t>
  </si>
  <si>
    <t>Ponto de lançamento:</t>
  </si>
  <si>
    <r>
      <t xml:space="preserve">Caso o empreendimento já tenha realizado declarações no Sisemanet em anos anteriores, informar ano e nº do protocolo da última declaração no campo abaixo:                            </t>
    </r>
    <r>
      <rPr>
        <sz val="11"/>
        <color rgb="FFFFFFFF"/>
        <rFont val="Calibri"/>
        <family val="2"/>
      </rPr>
      <t xml:space="preserve">  .</t>
    </r>
  </si>
  <si>
    <t>}</t>
  </si>
  <si>
    <t>Protocolo anterior:</t>
  </si>
  <si>
    <t>Responsável pelo preenchimento da DCP</t>
  </si>
  <si>
    <t>Vínculo - Empresa/Cargo</t>
  </si>
  <si>
    <t>Telefone:</t>
  </si>
  <si>
    <t>E-mail:</t>
  </si>
  <si>
    <t>N° de registro no Conselho da Categoria Profissional</t>
  </si>
  <si>
    <t xml:space="preserve">Número da Anotação de Responsabilidade Técnica (ART): </t>
  </si>
  <si>
    <t>INSTRUÇÕES PARA PREENCHIMENTO E ENVIO DA DECLARAÇÃO</t>
  </si>
  <si>
    <r>
      <t xml:space="preserve">1 - A declaração anual de carga poluidora deverá ser preenchida neste formulário eletrônico e enviada até o dia 31 de março  via </t>
    </r>
    <r>
      <rPr>
        <b/>
        <sz val="10"/>
        <color rgb="FF000000"/>
        <rFont val="Calibri"/>
        <family val="2"/>
      </rPr>
      <t>Sistema de Informações do Estado – SEI .</t>
    </r>
    <r>
      <rPr>
        <sz val="10"/>
        <color rgb="FF000000"/>
        <rFont val="Calibri"/>
        <family val="2"/>
      </rPr>
      <t xml:space="preserve"> O processo de recebimento de declaração de carga poluidora será instruído e conduzido inteiramente via SEI. Para dar início ao processo e incluir documentos, o empreendedor deverá proceder o cadastro de usuário externo e o peticionamento eletrônico, segundo manual disponível no site:  </t>
    </r>
  </si>
  <si>
    <t>http://igam.mg.gov.br/declaracaodecargapoluidora</t>
  </si>
  <si>
    <r>
      <t xml:space="preserve">2 -O empreendimento deverá preencher uma declaração (planilha) </t>
    </r>
    <r>
      <rPr>
        <b/>
        <u/>
        <sz val="10"/>
        <color rgb="FF000000"/>
        <rFont val="Calibri"/>
        <family val="2"/>
      </rPr>
      <t>para cada ponto de lançamento final de efluente</t>
    </r>
    <r>
      <rPr>
        <sz val="10"/>
        <color rgb="FF000000"/>
        <rFont val="Calibri"/>
        <family val="2"/>
      </rPr>
      <t>.</t>
    </r>
  </si>
  <si>
    <t>3 - Cada processo de peticionamento corresponderá aos vários pontos de lançamento de um empreendimento. Ao realizar o peticionamento o empreendedor receberá o número de protocolo automaticamente, devendo do guardá-lo para comprovações posteriores caso seja solicitado.</t>
  </si>
  <si>
    <t>ATENÇÃO:</t>
  </si>
  <si>
    <r>
      <t xml:space="preserve">As informações prestadas na declaração são de responsabilidade do empreendedor e passíveis de confirmação por meio de fiscalização. Os relatórios que fundamentam a Declaração de Carga Poluidora deverão ser mantidos em arquivo no empreendimento ou atividade, bem como uma cópia impressa da declaração anual subscrita pelo administrador principal e pelo responsável legalmente habilitado, acompanhada da respectiva Anotação de Responsabilidade Técnica, os quais deverão ficar à disposição das autoridades de fiscalização ambiental.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</rPr>
      <t xml:space="preserve">Todas as informações declaradas são passíveis de publicação. Caso o empreendedor possua alguma informação sigilosa declarada que não possa ser divulgada, favor informar na aba de "Observações". </t>
    </r>
    <r>
      <rPr>
        <b/>
        <sz val="10"/>
        <color rgb="FFFF0000"/>
        <rFont val="Calibri"/>
        <family val="2"/>
      </rPr>
      <t xml:space="preserve"> </t>
    </r>
    <r>
      <rPr>
        <sz val="10"/>
        <color rgb="FFFF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Decreto nº 47.383, de 25 de junho de 2018: Prestar informação falsa ou adulterar dado técnico solicitado pelo COPAM ou SEMAD e suas entidades vinculadas, independentemente de dolo, constitui infração GRAVÍSSIMA sob pena de MULTA.</t>
    </r>
  </si>
  <si>
    <t>Gerência de Regulação de Usos de Recursos Hídricos - GERUR</t>
  </si>
  <si>
    <t>Dúvidas ou sugestões :</t>
  </si>
  <si>
    <t xml:space="preserve">E-mail: dcp@meioambiente.mg.gov.br </t>
  </si>
  <si>
    <t>Sistema Estadual de Meio Ambiente e Recursos Hídricos - SISEMA</t>
  </si>
  <si>
    <t>A-01-01-5</t>
  </si>
  <si>
    <t>A-01-03-1</t>
  </si>
  <si>
    <t>A-02-01-1</t>
  </si>
  <si>
    <t>A-02-03-8</t>
  </si>
  <si>
    <t>A-02-06-2</t>
  </si>
  <si>
    <t>A-02-07-0</t>
  </si>
  <si>
    <t>A-02-09-7</t>
  </si>
  <si>
    <t>A-02-10-0</t>
  </si>
  <si>
    <t>A-03-01-8</t>
  </si>
  <si>
    <t>A-03-01-9</t>
  </si>
  <si>
    <t>A-03-02-6</t>
  </si>
  <si>
    <t>A-04-01-4</t>
  </si>
  <si>
    <t>A-05-01-0</t>
  </si>
  <si>
    <t>A-05-02-0</t>
  </si>
  <si>
    <t>A-05-03-7</t>
  </si>
  <si>
    <t>A-05-04-5</t>
  </si>
  <si>
    <t>A-05-04-6</t>
  </si>
  <si>
    <t>A-05-04-7</t>
  </si>
  <si>
    <t>A-05-05-3</t>
  </si>
  <si>
    <t>A-05-06-2</t>
  </si>
  <si>
    <t>A-05-08-4</t>
  </si>
  <si>
    <t>A-05-09-5</t>
  </si>
  <si>
    <t>A-06-01-1</t>
  </si>
  <si>
    <t>A-06-05-1</t>
  </si>
  <si>
    <t>A-06-06-1</t>
  </si>
  <si>
    <t>A-07-01-1</t>
  </si>
  <si>
    <t>A-01-02-3</t>
  </si>
  <si>
    <t>A-01-04-1</t>
  </si>
  <si>
    <t>A-02-02-1</t>
  </si>
  <si>
    <t>A-02-04-6</t>
  </si>
  <si>
    <t>A-02-05-4</t>
  </si>
  <si>
    <t xml:space="preserve">A-02-06-3 </t>
  </si>
  <si>
    <t>A-02-08-9</t>
  </si>
  <si>
    <t xml:space="preserve">A-03-01-9 </t>
  </si>
  <si>
    <t xml:space="preserve">A-05-01-0 </t>
  </si>
  <si>
    <t>A-05-02-9</t>
  </si>
  <si>
    <t xml:space="preserve">A-06-02-1 </t>
  </si>
  <si>
    <t xml:space="preserve">A-06-03-1 </t>
  </si>
  <si>
    <t>A-06-04-1</t>
  </si>
  <si>
    <t>A-07-01-2</t>
  </si>
  <si>
    <t>A-07-01-3</t>
  </si>
  <si>
    <t>A-07-01-4</t>
  </si>
  <si>
    <t>TELA 1 - IDENTIFICAÇÃO DO EMPREENDIMENTO:</t>
  </si>
  <si>
    <t xml:space="preserve"> Lavra a céu aberto com tratamento a úmido – minerais metálicos, exceto minério de ferro.</t>
  </si>
  <si>
    <t>1.1 Empreendedor</t>
  </si>
  <si>
    <t>Código DN 74/2004</t>
  </si>
  <si>
    <t>Descrição da Atividade:</t>
  </si>
  <si>
    <t>Código DN 217/2017</t>
  </si>
  <si>
    <t>Lavra subterrânea sem tratamento ou com tratamento a seco (pegmatitos e gemas).</t>
  </si>
  <si>
    <t>Lavra subterrânea pegmatitos e gemas</t>
  </si>
  <si>
    <t>CNPJ/CPF:</t>
  </si>
  <si>
    <t>Lavra subterrânea com tratamento a úmido (pegmatitos e gemas).</t>
  </si>
  <si>
    <t>Lavra subterrânea exceto pegmatitos e gemas</t>
  </si>
  <si>
    <t>Lavra subterrânea sem tratamento ou com tratamento a seco, exceto pegmatitos e gemas.</t>
  </si>
  <si>
    <t>Lavra a céu aberto - Minerais metálicos, exceto minério de ferro</t>
  </si>
  <si>
    <t>Endereço:</t>
  </si>
  <si>
    <t>Nº:</t>
  </si>
  <si>
    <t>Lavra subterrânea com tratamento a úmido exceto pegmatitos e gemas.</t>
  </si>
  <si>
    <t>Lavra a céu aberto - Minério de ferro</t>
  </si>
  <si>
    <t>Lavra a céu aberto sem tratamento ou com tratamento a seco - minerais  metálicos, exceto minério de ferro.</t>
  </si>
  <si>
    <t>Lavra a céu aberto - Rochas ornamentais e de revestimento</t>
  </si>
  <si>
    <t>Complemento:</t>
  </si>
  <si>
    <t>Bairro:</t>
  </si>
  <si>
    <t>Lavra a céu aberto - Minerais não metálicos, exceto rochas ornamentais e de revestimento</t>
  </si>
  <si>
    <t>Lavra a céu aberto sem tratamento ou com tratamento a seco – minério de Ferro.</t>
  </si>
  <si>
    <t>Extração de rocha para produção de britas</t>
  </si>
  <si>
    <t>Caixa Postal:</t>
  </si>
  <si>
    <t>CEP:</t>
  </si>
  <si>
    <t>Município:</t>
  </si>
  <si>
    <t>Selecionar</t>
  </si>
  <si>
    <t>UF:</t>
  </si>
  <si>
    <t>Lavra a céu aberto com tratamento a úmido – minério de Ferro</t>
  </si>
  <si>
    <t>Lavra em aluvião, exceto areia e cascalho</t>
  </si>
  <si>
    <t>Lavra a céu aberto ou subterrânea em áreas cársticas com ou sem tratamento.</t>
  </si>
  <si>
    <t>Extração de areia e cascalho para utilização imediata na construção civil</t>
  </si>
  <si>
    <t>Lavra a céu aberto com ou sem tratamento - rochas ornamentais e de revestimento.</t>
  </si>
  <si>
    <t>Extração de cascalho, rocha para produção de britas, areia fora da calha dos cursos d’água e demais coleções hídricas, para aplicação exclusivamente em obras viárias, inclusive as executadas por entidades da Administração Pública Direta e Indireta Municipal, Estadual e Federal.</t>
  </si>
  <si>
    <t>Lavra a céu aberto com ou sem tratamento - rochas ornamentais e de revestimento (ardósias).</t>
  </si>
  <si>
    <t>Extração de argila usada na fabricação de cerâmica vermelha</t>
  </si>
  <si>
    <t xml:space="preserve">Informação do Empreendimento igual a do Empreendedor?   </t>
  </si>
  <si>
    <t>Sim</t>
  </si>
  <si>
    <t>Não</t>
  </si>
  <si>
    <t>Lavra a céu aberto sem tratamento ou com tratamento a seco – minerais não metálicos, exceto em áreas cársticas ou rochas ornamentais e de revestimento.</t>
  </si>
  <si>
    <t>Extração de água mineral ou potável de mesa</t>
  </si>
  <si>
    <t>Lavra a céu aberto com tratamento a úmido – minerais não metálicos, exceto em áreas cársticas ou rochas ornamentais e de revestimento.</t>
  </si>
  <si>
    <t>Unidade de Tratamento de Minerais - UTM, com tratamento a seco</t>
  </si>
  <si>
    <t>1.2 Empreendimento/Razão Social:</t>
  </si>
  <si>
    <t>Extração de rocha para produção de britas com ou sem tratamento.</t>
  </si>
  <si>
    <t>Unidade de Tratamento de Minerais - UTM, com tratamento a úmido </t>
  </si>
  <si>
    <t>Lavra em aluvião, exceto areia e cascalho.</t>
  </si>
  <si>
    <t>Barragem de contenção de resíduos ou rejeitos da mineração</t>
  </si>
  <si>
    <t>Extração de areia e cascalho para utilização imediata na construção civil.</t>
  </si>
  <si>
    <t>Pilhas de rejeito/estéril</t>
  </si>
  <si>
    <t>Extração de cascalho, rocha para produção de britas, areia fora da calha dos cursos d’água e demais coleções hídricas, com ou sem tratamento, para aplicação exclusivamente nas obras rodoviárias executadas por entidades da Administração Pública Direta e Indireta Estadual e Federal.</t>
  </si>
  <si>
    <t>Pilha de rejeito/estéril de rochas ornamentais e de revestimento</t>
  </si>
  <si>
    <t>Responsável legal</t>
  </si>
  <si>
    <t>Extração de argila usada na fabricação de cerâmica vermelha.</t>
  </si>
  <si>
    <t>Pilhas de rejeito/estéril - Minério de ferro</t>
  </si>
  <si>
    <t>Extração de água mineral ou potável de mesa.</t>
  </si>
  <si>
    <t>Estrada para transporte de minério/estéril externa aos limites de empreendimentos minerários</t>
  </si>
  <si>
    <t>Endereço</t>
  </si>
  <si>
    <t>Unidade de tratamento de minerais – UTM.</t>
  </si>
  <si>
    <t>Disposição de estéril ou de rejeito inerte e não inerte da mineração (classe II-A e II-B, segundo a NBR 10.004) em cava de mina, em caráter temporário ou definitivo, sem necessidade de construção de barramento para contenção</t>
  </si>
  <si>
    <t>Obras de infra-estrutura (pátios de resíduos e produtos e oficinas).</t>
  </si>
  <si>
    <t>Reaproveitamento de bens minerais metálicos dispostos em pilha de estéril ou rejeito</t>
  </si>
  <si>
    <t>Complemento</t>
  </si>
  <si>
    <t>LatGMS</t>
  </si>
  <si>
    <t>Barragem de contenção de rejeitos / resíduos.</t>
  </si>
  <si>
    <t>Reaproveitamento de bens minerais dispostos em barragem</t>
  </si>
  <si>
    <t>Pilhas de rejeito / estéril.</t>
  </si>
  <si>
    <t>Prospecção de gás natural ou de petróleo (levantamento geofísico) - sísmica</t>
  </si>
  <si>
    <t>MS</t>
  </si>
  <si>
    <t>Pilha de rejeito / estéril de rochas ornamentais e de revestimento.</t>
  </si>
  <si>
    <t>Perfuração de poços exploratórios em jazida de petróleo e gás natural</t>
  </si>
  <si>
    <t>Estradas para transporte de minério / estéril.</t>
  </si>
  <si>
    <t>Produção de petróleo e gás natural em jazida convencional</t>
  </si>
  <si>
    <t>LongGMS</t>
  </si>
  <si>
    <t xml:space="preserve">Prospecção de gás natural ou de petróleo (levantamento geofísico) - sísmica 2D, em área cárstica. </t>
  </si>
  <si>
    <t>Pesquisa mineral, com ou sem emprego de Guia de Utilização, com supressão de vegetação secundária nativa pertencente ao bioma Mata Atlântica em estágios médio e avançado de regeneração, exceto árvores isoladas</t>
  </si>
  <si>
    <t>Prospecção de gás natural ou de petróleo (levantamento geofísico) - sísmica 2D.</t>
  </si>
  <si>
    <t>B-01-01-5</t>
  </si>
  <si>
    <t>Britamento de pedras para construção</t>
  </si>
  <si>
    <t xml:space="preserve">Referência do local: </t>
  </si>
  <si>
    <t>Lat GD</t>
  </si>
  <si>
    <t>Prospecção de gás natural ou de petróleo (levantamento geofísico) - sísmica 3D, em área cárstica.</t>
  </si>
  <si>
    <t>B-01-02-3</t>
  </si>
  <si>
    <t>Fabricação de cal virgem</t>
  </si>
  <si>
    <t>Prospecção de gás natural ou de petróleo (levantamento geofísico) - sísmica 3D.</t>
  </si>
  <si>
    <t>B-01-03-1</t>
  </si>
  <si>
    <t>Fabricação de cerâmica vermelha (telhas, tijolos e outros artigos de barro cozido), inclusive com utilização de até 10% dos resíduos “pó de balão” ou “lama de alto-forno” à base seca, em substituição de percentual equivalente na carga de argila</t>
  </si>
  <si>
    <t>1.3 Endereço para Correspondência:</t>
  </si>
  <si>
    <t xml:space="preserve">Endereço igual ao </t>
  </si>
  <si>
    <t>Empreendedor</t>
  </si>
  <si>
    <t>ou</t>
  </si>
  <si>
    <t>Empreendimento</t>
  </si>
  <si>
    <t>LongGD</t>
  </si>
  <si>
    <t>Locação e perfuração de poços exploratórios de gás natural ou de petróleo, inclusive em área cárstica.</t>
  </si>
  <si>
    <t>B-01-04-1</t>
  </si>
  <si>
    <t>Fabricação de material cerâmico</t>
  </si>
  <si>
    <t>Produção de gás natural ou de petróleo, inclusive em área cárstica.</t>
  </si>
  <si>
    <t>B-01-05-8</t>
  </si>
  <si>
    <t>Fabricação de cimento</t>
  </si>
  <si>
    <r>
      <t xml:space="preserve">1.4 Coordenadas do Empreendimento: </t>
    </r>
    <r>
      <rPr>
        <sz val="10"/>
        <color rgb="FF000000"/>
        <rFont val="Calibri"/>
        <family val="2"/>
      </rPr>
      <t>(em formato LAT/LONG ou formato UTM ou ambos os formatos)</t>
    </r>
  </si>
  <si>
    <t>UTM</t>
  </si>
  <si>
    <t>Pesquisa Mineral com supressão de vegetação secundária nativa pertencente ao bioma Mata Atlântica em estágios Médio e Avançado de regeneração, quando não envolver o emprego de Guia de Utilização expedida pelo DNPM.</t>
  </si>
  <si>
    <t>B-01-07-4 </t>
  </si>
  <si>
    <t>Fabricação de peças, ornatos e estruturas de amianto</t>
  </si>
  <si>
    <t>Datum (Selecionar Opção da Lista):</t>
  </si>
  <si>
    <t>Lat</t>
  </si>
  <si>
    <t>Pesquisa Mineral de minerais metálicos com supressão de vegetação nativa secundária pertencente ao bioma Mata Atlântica em estágios Médio e Avançado de regeneração, quando envolver o emprego de Guia de Utilização expedida pelo DNPM.</t>
  </si>
  <si>
    <t>B-01-08-2</t>
  </si>
  <si>
    <t>Fabricação e elaboração de vidro e cristal, inclusive a partir de reciclagem  </t>
  </si>
  <si>
    <t>FORMATO</t>
  </si>
  <si>
    <t>Pesquisa Mineral de minerais com aplicação direta na construção civil (brita, cascalho, silte) e para rochas de revestimento (granito ornamental, ardósias, quartzito, mármores) com supressão de vegetação secundária nativa pertencente ao bioma Mata Atlântica em estágios Médio e Avançado de regeneração, quando envolver o emprego de Guia de Utilização expedida pelo DNPM.</t>
  </si>
  <si>
    <t>B-01-09-0 </t>
  </si>
  <si>
    <t>Aparelhamento, beneficiamento, preparação e transformação de minerais não metálicos, não instalados na área da planta de extração </t>
  </si>
  <si>
    <t>Lat/Long</t>
  </si>
  <si>
    <t>Latitude</t>
  </si>
  <si>
    <t>Longitude</t>
  </si>
  <si>
    <t>Pesquisa Mineral de minerais não metálicos com supressão de vegetação secundária nativa pertencente ao bioma Mata Atlântica em estágios Médio e Avançado de regeneração, quando envolver o emprego de Guia de Utilização expedida pelo DNPM.</t>
  </si>
  <si>
    <t>B-02-01-1</t>
  </si>
  <si>
    <t>Siderurgia e elaboração de produtos siderúrgicos com redução de minérios, inclusive ferro-gusa</t>
  </si>
  <si>
    <t>GMS</t>
  </si>
  <si>
    <t>Graus</t>
  </si>
  <si>
    <t>Seg.</t>
  </si>
  <si>
    <t>Min.</t>
  </si>
  <si>
    <t xml:space="preserve">FUSO </t>
  </si>
  <si>
    <t>UTM LONG</t>
  </si>
  <si>
    <t>UTM LAT</t>
  </si>
  <si>
    <t>Britamento de pedras para construção, inclusive mármore, ardósia, granito e outras pedras</t>
  </si>
  <si>
    <t>B-02-01-2</t>
  </si>
  <si>
    <t>Sinterização de minério de ferro e outros resíduos siderúrgicos</t>
  </si>
  <si>
    <t>Fabricação de cal virgem, hidratada ou extinta</t>
  </si>
  <si>
    <t>B-03-01-8</t>
  </si>
  <si>
    <t>Produção de aço ligado em qualquer forma, com ou sem redução de minérios, com fusão </t>
  </si>
  <si>
    <t>Graus Decimais</t>
  </si>
  <si>
    <t>22-51°</t>
  </si>
  <si>
    <t>Fabricação de telhas, tijolos e outros artigos de barro cozido, exclusive de cerâmica</t>
  </si>
  <si>
    <t>B-03-02-6</t>
  </si>
  <si>
    <t>Produção de tubos de ferro e aço e/ou de laminados e trefilados de qualquer tipo de aço, com tratamento químico superficial </t>
  </si>
  <si>
    <t>B-03-03-4</t>
  </si>
  <si>
    <t>Produção de tubos de ferro e aço e/ou de laminados e trefilados de qualquer tipo de aço, sem tratamento químico superficial</t>
  </si>
  <si>
    <t>B-03-04-2</t>
  </si>
  <si>
    <t>Produção de ligas metálicas (ferroligas), silício metálico e outras ligas a base de silício</t>
  </si>
  <si>
    <t>B-01-06-6</t>
  </si>
  <si>
    <t>Fabricação de peças, ornatos e estruturas de cimento ou de gesso</t>
  </si>
  <si>
    <t>B-03-07-7</t>
  </si>
  <si>
    <t>Produção de fundidos de ferro e aço, sem tratamento químico superficial, inclusive a partir de reciclagem</t>
  </si>
  <si>
    <t>23-45º</t>
  </si>
  <si>
    <t>B-01-07-4</t>
  </si>
  <si>
    <t>Fabricação de peças, ornatos e estruturas de amianto.</t>
  </si>
  <si>
    <t>B-03-08-5</t>
  </si>
  <si>
    <t>Produção de fundidos de ferro e aço, com tratamento químico superficial, inclusive a partir de reciclagem </t>
  </si>
  <si>
    <t>Fabricação e elaboração de vidro e cristal, inclusive a partir de reciclagem</t>
  </si>
  <si>
    <t>B-03-09-3</t>
  </si>
  <si>
    <t>Produção de forjados, arames e relaminados de aço</t>
  </si>
  <si>
    <t>B-01-09-0</t>
  </si>
  <si>
    <t>Aparelhamento, beneficiamento, preparação e transformação de minerais não metálicos, não associados à extração</t>
  </si>
  <si>
    <t>B-04-01-4</t>
  </si>
  <si>
    <t>Metalurgia dos metais não-ferrosos em formas primárias, inclusive metais preciosos</t>
  </si>
  <si>
    <t>1.5 Informações básicas - regularização ambiental e operação</t>
  </si>
  <si>
    <t xml:space="preserve">Siderurgia e elaboração de produtos siderúrgicos com redução de minérios, inclusive ferro-gusa </t>
  </si>
  <si>
    <t>B-04-02-2</t>
  </si>
  <si>
    <t>Produção de laminados de metais e de ligas de metais não-ferrosos e/ou relaminação de metais não-ferrosos, inclusive ligas</t>
  </si>
  <si>
    <t xml:space="preserve">B-03-01-8 </t>
  </si>
  <si>
    <t>Produção de aço ligado em qualquer forma, com ou sem redução de minérios, com fusão.</t>
  </si>
  <si>
    <t>B-04-04-9</t>
  </si>
  <si>
    <t>Produção de fundidos de metais não-ferrosos, inclusive ligas, com tratamento químico superficial e/ou galvanotécnico, inclusive a partir de reciclagem</t>
  </si>
  <si>
    <t>Tipo de licenciamento:</t>
  </si>
  <si>
    <t>Municipal</t>
  </si>
  <si>
    <t>Estadual</t>
  </si>
  <si>
    <t>Federal</t>
  </si>
  <si>
    <t>24-39º</t>
  </si>
  <si>
    <t>Produção de laminados e trefilados de qualquer tipo de aço, com tratamento químico superficial.</t>
  </si>
  <si>
    <t>B-04-05-7</t>
  </si>
  <si>
    <t>Produção de fundidos de metais não-ferrosos, inclusive ligas, sem tratamento químico superficial e/ou galvanotécnico, inclusive a partir de reciclagem </t>
  </si>
  <si>
    <t xml:space="preserve">Produção de laminados e trefilados de qualquer tipo de aço, sem tratamento químico superficial. </t>
  </si>
  <si>
    <t>B-04-06-5</t>
  </si>
  <si>
    <t>Produção de fios e arames de metais e de ligas de metais não-ferrosos, inclusive fios, cabos e condutores elétricos, com fusão, em todas as suas modalidades</t>
  </si>
  <si>
    <t>Nº Processo Administrativo:</t>
  </si>
  <si>
    <t xml:space="preserve">Produção de ligas metálicas (ferro ligas). </t>
  </si>
  <si>
    <t>B-04-07-3</t>
  </si>
  <si>
    <t>Produção de fios e arames de metais e de ligas de metais não-ferrosos, inclusive fios, cabos e condutores elétricos, sem fusão, em todas as suas modalidades </t>
  </si>
  <si>
    <r>
      <t xml:space="preserve">Selecionar </t>
    </r>
    <r>
      <rPr>
        <b/>
        <sz val="10"/>
        <color rgb="FF000000"/>
        <rFont val="Calibri"/>
        <family val="2"/>
      </rPr>
      <t xml:space="preserve">apenas </t>
    </r>
    <r>
      <rPr>
        <b/>
        <sz val="10"/>
        <color rgb="FF000000"/>
        <rFont val="Calibri"/>
        <family val="2"/>
      </rPr>
      <t>uma</t>
    </r>
    <r>
      <rPr>
        <sz val="10"/>
        <color rgb="FF000000"/>
        <rFont val="Calibri"/>
        <family val="2"/>
      </rPr>
      <t xml:space="preserve"> das listas suspensas abaixo, contendo a atividade a que se refere a licença supracitada, de acordo com o </t>
    </r>
    <r>
      <rPr>
        <b/>
        <sz val="10"/>
        <color rgb="FF000000"/>
        <rFont val="Calibri"/>
        <family val="2"/>
      </rPr>
      <t>período em que a mesma foi concedida ou revisada</t>
    </r>
    <r>
      <rPr>
        <sz val="10"/>
        <color rgb="FF000000"/>
        <rFont val="Calibri"/>
        <family val="2"/>
      </rPr>
      <t>:</t>
    </r>
  </si>
  <si>
    <t>B-03-05-0</t>
  </si>
  <si>
    <t xml:space="preserve">Produção de tubos de ferro e aço, com tratamento químico superficial. </t>
  </si>
  <si>
    <t>B-05-01-0</t>
  </si>
  <si>
    <t>Produção de soldas e ânodos</t>
  </si>
  <si>
    <t>Atividade:</t>
  </si>
  <si>
    <t>B-03-06-9</t>
  </si>
  <si>
    <t xml:space="preserve">Produção de tubos de ferro e aço, sem tratamento químico superficial. </t>
  </si>
  <si>
    <t>B-05-02-9</t>
  </si>
  <si>
    <t>Metalurgia do pó, inclusive peças moldadas</t>
  </si>
  <si>
    <t xml:space="preserve">Produção de fundidos de ferro e aço, sem tratamento químico superficial, inclusive a partir de reciclagem. </t>
  </si>
  <si>
    <t>B-05-03-7</t>
  </si>
  <si>
    <t>Fabricação de estruturas metálicas e artefatos de trefilados de ferro, aço e de metais não-ferrosos, com tratamento químico superficial, exceto móveis</t>
  </si>
  <si>
    <t xml:space="preserve">Produção de fundidos de ferro e aço, com tratamento químico superficial, inclusive a partir de reciclagem. </t>
  </si>
  <si>
    <t>B-05-04-5</t>
  </si>
  <si>
    <t>Fabricação de estruturas metálicas e artefatos de trefilados de ferro, aço e de metais não-ferrosos, sem tratamento químico superficial, exceto móveis </t>
  </si>
  <si>
    <t xml:space="preserve">Produção de forjados, arames e relaminados de aço com tratamento químico superficial. </t>
  </si>
  <si>
    <t>B-05-05-3</t>
  </si>
  <si>
    <t>Estamparia, funilaria e latoaria com tratamento químico superficial, exceto oficinas automotivas</t>
  </si>
  <si>
    <t>Classe do empreendimento:</t>
  </si>
  <si>
    <t>SUPRAM:</t>
  </si>
  <si>
    <t>B-03-10-7</t>
  </si>
  <si>
    <t>Produção de forjados, arames e relaminados de aço sem tratamento químico superficial.</t>
  </si>
  <si>
    <t>B-05-07-1</t>
  </si>
  <si>
    <t>Fabricação de artigos de cutelaria, ferramentas manuais e fabricação de artigos de metal para uso doméstico</t>
  </si>
  <si>
    <t>Metalurgia dos metais não-ferrosos em formas primárias, inclusive metais preciosos.</t>
  </si>
  <si>
    <t>B-05-08-8</t>
  </si>
  <si>
    <t>Fabricação de armas de fogo, munições e projéteis</t>
  </si>
  <si>
    <t>Nº de empregados no ano base:</t>
  </si>
  <si>
    <t>Nº de dias trabalhados no ano</t>
  </si>
  <si>
    <t xml:space="preserve">Produção de laminados de metais e de ligas de metais não-ferrosos, com fusão (placas, discos, chapas lisas ou corrugadas, bobinas, tiras e fitas, perfis, barras redondas, chatas ou quadradas, vergalhões, inclusive canos, tubos e arames, em todas as modalidades). </t>
  </si>
  <si>
    <t>B-06-01-7</t>
  </si>
  <si>
    <t>Tratamento térmico (têmpera) ou tratamento termoquímico</t>
  </si>
  <si>
    <t>B-04-03-0</t>
  </si>
  <si>
    <t xml:space="preserve">Produção de laminados de metais e de ligas de metais não-ferrosos, sem fusão (placas, discos, chapas lisas ou corrugadas, bobinas, tiras e fitas, perfis, barras redondas, chatas ou quadradas, vergalhões inclusive canos, tubos e arames, em todas as modalidades) </t>
  </si>
  <si>
    <t>B-06-02-5</t>
  </si>
  <si>
    <t>Serviço galvanotécnico </t>
  </si>
  <si>
    <t>Processo ANM:</t>
  </si>
  <si>
    <t>Fase ANM:</t>
  </si>
  <si>
    <t xml:space="preserve">Produção de fundidos de metais não ferrosos, inclusive ligas, com tratamento químico superficial e/ou galvanotécnico, inclusive a partir de reciclagem. </t>
  </si>
  <si>
    <t>B-06-03-3</t>
  </si>
  <si>
    <t>Jateamento e pintura</t>
  </si>
  <si>
    <t xml:space="preserve">Produção de fundidos de metais não ferrosos, inclusive ligas, sem tratamento químico superficial e/ou galvanotécnico, inclusive a partir de reciclagem. </t>
  </si>
  <si>
    <t>B-07-01-3</t>
  </si>
  <si>
    <t>Fabricação de máquinas em geral e implementos agrícolas, bem como suas peças e acessórios metálicos</t>
  </si>
  <si>
    <t xml:space="preserve">B-05-01-0 </t>
  </si>
  <si>
    <t xml:space="preserve">Produção de soldas e ânodos. </t>
  </si>
  <si>
    <t>B-09-01-6</t>
  </si>
  <si>
    <t>Construção de embarcações e estruturas flutuantes e fabricação de suas peças e acessórios</t>
  </si>
  <si>
    <t>B-05-10-1</t>
  </si>
  <si>
    <t xml:space="preserve">Fabricação de outros artigos de metal não especificados ou não classificados, com tratamento químico superficial, exclusive móveis </t>
  </si>
  <si>
    <t>C-01-03-1</t>
  </si>
  <si>
    <t>Fabricação de papelão, papel, cartolina, cartão e polpa moldada, utilizando celulose e/ou papel reciclado como matéria-prima </t>
  </si>
  <si>
    <t>B-05-11-8</t>
  </si>
  <si>
    <t xml:space="preserve">Fabricação de outros artigos de metal não especificados ou não classificados sem tratamento químico superficial, exclusive móveis. </t>
  </si>
  <si>
    <t>C-01-07-4</t>
  </si>
  <si>
    <t>Fabricação de artigos diversos de fibra prensada ou isolante inclusive peças e acessórios para máquinas e veículos </t>
  </si>
  <si>
    <t xml:space="preserve">Tratamento térmico (têmpera) ou tratamento termo-químico </t>
  </si>
  <si>
    <t>C-02-01-1</t>
  </si>
  <si>
    <t>Beneficiamento de borracha natural </t>
  </si>
  <si>
    <t>Serviço galvanotécnico.</t>
  </si>
  <si>
    <t>C-02-02-1</t>
  </si>
  <si>
    <t>Fabricação de pneumáticos, câmaras-de-ar e de material para recondicionamento de pneumáticos </t>
  </si>
  <si>
    <t>Jateamento e pintura.</t>
  </si>
  <si>
    <t>C-02-03-8</t>
  </si>
  <si>
    <t>Recauchutagem de pneumáticos</t>
  </si>
  <si>
    <t>Fabricação de máquinas, aparelhos, peças e acessórios com tratamento térmico e/ou tratamento superficial.</t>
  </si>
  <si>
    <t>C-02-04-6</t>
  </si>
  <si>
    <t>Fabricação de artefatos de borracha, exceto pneumáticos, câmaras-de-ar e de material para recondicionamento de pneumáticos</t>
  </si>
  <si>
    <t>B-07-02-1</t>
  </si>
  <si>
    <t xml:space="preserve">Fabricação de máquinas, aparelhos, peças e acessórios sem tratamento térmico superficial </t>
  </si>
  <si>
    <t>C-03-01-8</t>
  </si>
  <si>
    <t>Secagem e salga de couros e peles</t>
  </si>
  <si>
    <t>B-07-03-1</t>
  </si>
  <si>
    <t xml:space="preserve">Retífica de motores </t>
  </si>
  <si>
    <t>C-03-02-6</t>
  </si>
  <si>
    <t>Fabricação de wet-blue e/ou de couro por processo completo, a partir de peles até o couro acabado, com curtimento ao cromo, seus derivados ou tanino sintético</t>
  </si>
  <si>
    <t>B-07-04-8</t>
  </si>
  <si>
    <t xml:space="preserve">Fabricação e/ou montagem e/ou teste de motores de combustão. </t>
  </si>
  <si>
    <t>C-03-03-4</t>
  </si>
  <si>
    <t>Fabricação de couro por processo completo, a partir de peles até o couro acabado, com curtimento exclusivamente ao tanino vegetal</t>
  </si>
  <si>
    <t>B-08-01-1</t>
  </si>
  <si>
    <t xml:space="preserve">Fabricação de componentes eletro-eletrônicos. </t>
  </si>
  <si>
    <t>C-03-05-0</t>
  </si>
  <si>
    <t>Fabricação de couro semiacabado e/ou acabado, não associada ao curtimento</t>
  </si>
  <si>
    <t>Três</t>
  </si>
  <si>
    <t>B-08-02-8</t>
  </si>
  <si>
    <t xml:space="preserve">Fabricação de pilhas, baterias e acumuladores. </t>
  </si>
  <si>
    <t>C-04-01-4</t>
  </si>
  <si>
    <t>Produção de substâncias químicas e de produtos químicos inorgânicos, orgânicos, organo-inorgânicos, exceto produtos derivados do processamento do petróleo, de rochas oleígenas, do carvão-de-pedra e da madeira </t>
  </si>
  <si>
    <t>Quatro</t>
  </si>
  <si>
    <t>SAD69</t>
  </si>
  <si>
    <t>Abadia dos Dourados</t>
  </si>
  <si>
    <t>TRIÂNGULO MINEIRO</t>
  </si>
  <si>
    <t>B-08-03-6</t>
  </si>
  <si>
    <t xml:space="preserve">Demais atividades da indústria de material eletro-eletrônico, inclusive equipamentos de iluminação. </t>
  </si>
  <si>
    <t>C-04-02-2</t>
  </si>
  <si>
    <t>Refino de petróleo </t>
  </si>
  <si>
    <t>Cinco</t>
  </si>
  <si>
    <t>WGS84</t>
  </si>
  <si>
    <t>Abaeté</t>
  </si>
  <si>
    <t>ALTO SÃO FRANCISCO</t>
  </si>
  <si>
    <t>B-08-04-4</t>
  </si>
  <si>
    <t xml:space="preserve">Fabricação de eletrodomésticos. </t>
  </si>
  <si>
    <t>C-04-03-0</t>
  </si>
  <si>
    <t>Fabricação de produtos petroquímicos básicos a partir de nafta e/ou gás natural </t>
  </si>
  <si>
    <t>Seis</t>
  </si>
  <si>
    <t>SIRGAS2000</t>
  </si>
  <si>
    <t>Abre Campo</t>
  </si>
  <si>
    <t>ZONA DA MATA</t>
  </si>
  <si>
    <t>B-08-05-2</t>
  </si>
  <si>
    <t xml:space="preserve">Fabricação de lâmpadas </t>
  </si>
  <si>
    <t>C-04-04-9</t>
  </si>
  <si>
    <t>Fabricação de resinas termoplásticas a partir de produtos petroquímicos básicos </t>
  </si>
  <si>
    <t>Acaiaca</t>
  </si>
  <si>
    <t>B-08-06-0</t>
  </si>
  <si>
    <t xml:space="preserve">Montagem de máquinas, aparelhos ou equipamentos para telecomunicação e informática. </t>
  </si>
  <si>
    <t>C-04-05-8</t>
  </si>
  <si>
    <t>Fabricação de biodiesel</t>
  </si>
  <si>
    <t>Selecione o motivo:</t>
  </si>
  <si>
    <t>Selecionar fuso</t>
  </si>
  <si>
    <t>Açucena</t>
  </si>
  <si>
    <t xml:space="preserve">LESTE DE MINAS </t>
  </si>
  <si>
    <t>B-08-07-9</t>
  </si>
  <si>
    <t xml:space="preserve">Reparação ou manutenção de máquinas, aparelhos e equipamentos industriais e comerciais e eletro-eletrônicos </t>
  </si>
  <si>
    <t>C-04-06-5</t>
  </si>
  <si>
    <t>Fabricação de resinas e de fibras e fios artificiais e sintéticos e de borracha e látex sintéticos </t>
  </si>
  <si>
    <t>Empreendimento paralisado</t>
  </si>
  <si>
    <t>22 - 51º</t>
  </si>
  <si>
    <t>Água Boa</t>
  </si>
  <si>
    <t>Construção e reparação de embarcações estruturas flutuantes, reparação de caldeiras, máquinas, turbinas e motores.</t>
  </si>
  <si>
    <t>C-04-08-1</t>
  </si>
  <si>
    <t>Fabricação de explosivos, detonantes, munição para caça e desporto e fósforo de segurança e/ou fabricação de pólvora e artigos pirotécnicos</t>
  </si>
  <si>
    <t>Empreendimento desativado</t>
  </si>
  <si>
    <t>23 - 45º</t>
  </si>
  <si>
    <t>Água Comprida</t>
  </si>
  <si>
    <t>B-09-02-4</t>
  </si>
  <si>
    <t>Construção, montagem e reparação de veículos ferroviários.</t>
  </si>
  <si>
    <t>C-04-09-1</t>
  </si>
  <si>
    <t>Produção de óleos, gorduras e ceras em bruto, de óleos essenciais, corantes vegetais e animais e outros produtos da destilação da madeira, exceto refinação de óleos e gorduras alimentares </t>
  </si>
  <si>
    <t>Processo produtivo paralisado</t>
  </si>
  <si>
    <t>24 - 39º</t>
  </si>
  <si>
    <t>Aguanil</t>
  </si>
  <si>
    <t>B-09-03-2</t>
  </si>
  <si>
    <t>Fabricação de veículos rodoviários.</t>
  </si>
  <si>
    <t>C-04-10-3</t>
  </si>
  <si>
    <t>Fabricação de aromatizantes e corantes de origem mineral ou sintéticos e/ou sabões e detergentes e/ou preparados para limpeza e polimento</t>
  </si>
  <si>
    <t>Alteração processo produtivo</t>
  </si>
  <si>
    <t>Águas Formosas</t>
  </si>
  <si>
    <t>B-09-04-0</t>
  </si>
  <si>
    <t xml:space="preserve">Fabricação, montagem e reparação de aeronaves, fabricação e reparação de turbinas e motores de aviação. </t>
  </si>
  <si>
    <t>C-04-13-8</t>
  </si>
  <si>
    <t>Fabricação de produtos domissanitários, exceto sabões e detergentes </t>
  </si>
  <si>
    <t>Iniciou operação ao longo do ano base</t>
  </si>
  <si>
    <t>Águas Vermelhas</t>
  </si>
  <si>
    <t>JEQUITINHONHA</t>
  </si>
  <si>
    <t>B-09-05-9</t>
  </si>
  <si>
    <t xml:space="preserve">Fabricação de peças e acessórios para veículos rodoviários, ferroviários e aeronaves </t>
  </si>
  <si>
    <t>C-04-14-6</t>
  </si>
  <si>
    <t>Fabricação de agrotóxicos e afins</t>
  </si>
  <si>
    <t>Infiltração no solo sem lançamento no corpo de água</t>
  </si>
  <si>
    <t>Aimorés</t>
  </si>
  <si>
    <t>B-10-01-4</t>
  </si>
  <si>
    <t xml:space="preserve">Fabricação de móveis de madeira, vime e junco ou com predominância destes materiais, sem pintura e/ou verniz </t>
  </si>
  <si>
    <t>C-04-15-4</t>
  </si>
  <si>
    <t>Fabricação de tintas, esmaltes, lacas, vernizes, impermeabilizantes, solventes e secantes </t>
  </si>
  <si>
    <t>Reuso/recirculação total do efluente</t>
  </si>
  <si>
    <t>Aiuruoca</t>
  </si>
  <si>
    <t xml:space="preserve">SUL DE MINAS </t>
  </si>
  <si>
    <t>B-10-02-2</t>
  </si>
  <si>
    <t>Fabricação de móveis de madeira, vime e junco ou com predominância destes materiais, com pintura e/ou verniz.</t>
  </si>
  <si>
    <t>C-04-16-2</t>
  </si>
  <si>
    <t>Fabricação de ácido sulfúrico a partir de enxofre elementar, inclusive quando associada à produção de fertilizantes </t>
  </si>
  <si>
    <t>Outro</t>
  </si>
  <si>
    <t>Alagoa</t>
  </si>
  <si>
    <t>B-10-03-0</t>
  </si>
  <si>
    <t xml:space="preserve">Fabricação de móveis estofados ou de colchões, com fabricação de espuma </t>
  </si>
  <si>
    <t>C-04-17-0</t>
  </si>
  <si>
    <t>Fabricação de ácido fosfórico</t>
  </si>
  <si>
    <t>Albertina</t>
  </si>
  <si>
    <t>B-10-04-9</t>
  </si>
  <si>
    <t xml:space="preserve">Fabricação de móveis estofados sem fabricação de espuma </t>
  </si>
  <si>
    <t>C-04-18-9</t>
  </si>
  <si>
    <t>Fabricação de produtos intermediários para fins fertilizantes (uréia, nitratos de amônio (NA e CAN), fosfatos de amônio (DAP e MAP) e fosfatos (SSP e TSP) </t>
  </si>
  <si>
    <t>Além Paraíba</t>
  </si>
  <si>
    <t>B-10-05-7</t>
  </si>
  <si>
    <t xml:space="preserve">Fabricação de móveis de metal sem tratamento químico superficial e/ou pintura por aspersão </t>
  </si>
  <si>
    <t>C-04-19-7</t>
  </si>
  <si>
    <t>Formulação de adubos e fertilizantes</t>
  </si>
  <si>
    <t>MOSTRAR</t>
  </si>
  <si>
    <t>Alfenas</t>
  </si>
  <si>
    <t>B-10-06-5</t>
  </si>
  <si>
    <t xml:space="preserve">Fabricação de móveis de metal com tratamento químico superficial e/ou pintura por aspersão </t>
  </si>
  <si>
    <t>C-04-20-0</t>
  </si>
  <si>
    <t>Fabricação de ácido sulfúrico não associada a enxofre elementar </t>
  </si>
  <si>
    <t>OCULTAR</t>
  </si>
  <si>
    <t>Alfredo Vasconcelos</t>
  </si>
  <si>
    <t>C-01-01-5</t>
  </si>
  <si>
    <t xml:space="preserve">Fabricação de celulose. </t>
  </si>
  <si>
    <t>C-04-21-9</t>
  </si>
  <si>
    <t>Fabricação de outros produtos químicos não especificados ou não classificados</t>
  </si>
  <si>
    <t>Almenara</t>
  </si>
  <si>
    <t>C-01-02-3</t>
  </si>
  <si>
    <t xml:space="preserve">Fabricação de pasta mecânica. </t>
  </si>
  <si>
    <t>C-05-01-0</t>
  </si>
  <si>
    <t>Fabricação de produtos para diagnósticos com sangue e hemoderivados, farmoquímicos (matéria-prima e princípios ativos), vacinas, produtos biológicos e /ou aqueles provenientes de organismos geneticamente modificados</t>
  </si>
  <si>
    <t>Alpercata</t>
  </si>
  <si>
    <t>Fabricação de papel, cartolina, cartão e polpa moldada, utilizando celulose e/ou papel reciclado como matéria-prima.</t>
  </si>
  <si>
    <t>C-05-02-9</t>
  </si>
  <si>
    <t>Fabricação de medicamentos, exceto aqueles previstos no item C-05-01-0, medicamentos fitoterápicos e farmácias de manipulação</t>
  </si>
  <si>
    <t>Alpinópolis</t>
  </si>
  <si>
    <t>C-01-04-1</t>
  </si>
  <si>
    <t xml:space="preserve">Fabricação de papelão </t>
  </si>
  <si>
    <t>C-06-01-7</t>
  </si>
  <si>
    <t>Fabricação de produtos de perfumaria e cosméticos</t>
  </si>
  <si>
    <t>Alterosa</t>
  </si>
  <si>
    <t>C-01-05-8</t>
  </si>
  <si>
    <t xml:space="preserve">Fabricação de artigos e artefatos de papelão, cartolina e cartão, impressos, simples ou plastificados </t>
  </si>
  <si>
    <t>C-07-01-3</t>
  </si>
  <si>
    <t>Moldagem de termoplástico não organoclorado</t>
  </si>
  <si>
    <t>Alto Caparaó</t>
  </si>
  <si>
    <t xml:space="preserve">C-01-06-6 </t>
  </si>
  <si>
    <t xml:space="preserve">Fabricação de artigos e artefatos de papelão, cartolina e cartão, não impressos, simples ou plastificados </t>
  </si>
  <si>
    <t>C-07-05-6</t>
  </si>
  <si>
    <t>Moldagem de termoplástico organoclorado, sem a utilização de matéria-prima reciclada ou com a utilização de matéria-prima reciclada a seco </t>
  </si>
  <si>
    <t>Alto Jequitibá</t>
  </si>
  <si>
    <t>Fabricação de artigos diversos de fibra prensada ou isolante inclusive peças e acessórios para máquinas e veículos.</t>
  </si>
  <si>
    <t>C-07-06-4</t>
  </si>
  <si>
    <t>Moldagem de termofixo ou endurente </t>
  </si>
  <si>
    <t>Alto Rio Doce</t>
  </si>
  <si>
    <t>Beneficiamento de borracha natural.</t>
  </si>
  <si>
    <t>C-08-01-1</t>
  </si>
  <si>
    <t>Beneficiamento de fibras têxteis naturais e artificiais e/ou recuperação de resíduos têxteis </t>
  </si>
  <si>
    <t>Alvarenga</t>
  </si>
  <si>
    <t>Fabricação de pneumáticos, câmaras-de-ar e de material para recondicionamento de pneumáticos.</t>
  </si>
  <si>
    <t>C-08-07-9</t>
  </si>
  <si>
    <t>Fiação e/ou tecelagem, exceto tricô e crochê</t>
  </si>
  <si>
    <t>Alvinópolis</t>
  </si>
  <si>
    <t xml:space="preserve">Recauchutagem de pneumáticos </t>
  </si>
  <si>
    <t>C-08-09-1</t>
  </si>
  <si>
    <t>Acabamento de fios e/ou tecidos planos ou tubulares</t>
  </si>
  <si>
    <t>Alvorada de Minas</t>
  </si>
  <si>
    <t xml:space="preserve">Fabricação de laminados e fios de borracha. </t>
  </si>
  <si>
    <t>C-09-03-2</t>
  </si>
  <si>
    <t>Confecção de calçados de couro e artefatos diversos de couro</t>
  </si>
  <si>
    <t>Amparo da Serra</t>
  </si>
  <si>
    <t>C-02-05-4</t>
  </si>
  <si>
    <t xml:space="preserve">Fabricação de espuma de borracha e de artefatos de espuma de borracha, inclusive látex </t>
  </si>
  <si>
    <t>C-10-01-4</t>
  </si>
  <si>
    <t>Usinas de produção de concreto comum</t>
  </si>
  <si>
    <t>Andradas</t>
  </si>
  <si>
    <t>C-02-06-2</t>
  </si>
  <si>
    <t xml:space="preserve">Fabricação de artefatos de borracha tais como peças e acessórios para veículos, máquinas e aparelhos, correias, canos, tubos, artigos para uso doméstico, galochas e botas, etc, inclusive artigos de vestuário e equipamentos de segurança </t>
  </si>
  <si>
    <t>C-10-02-2</t>
  </si>
  <si>
    <t>Usinas de produção de concreto asfáltico</t>
  </si>
  <si>
    <t>Andrelândia</t>
  </si>
  <si>
    <t xml:space="preserve">C-03-01-8 </t>
  </si>
  <si>
    <t xml:space="preserve">Secagem e salga de couros e peles </t>
  </si>
  <si>
    <t>C-10-05-7</t>
  </si>
  <si>
    <t>Fabricação de instrumentos e material ótico</t>
  </si>
  <si>
    <t>Angelândia</t>
  </si>
  <si>
    <t xml:space="preserve">Fabricação de couro por processo completo, a partir de peles até o couro acabado, com curtimento ao cromo, seus derivados ou tanino sintético. </t>
  </si>
  <si>
    <t>D-01-01-5</t>
  </si>
  <si>
    <t>Torrefação e moagem de grãos</t>
  </si>
  <si>
    <t>Antônio Carlos</t>
  </si>
  <si>
    <t xml:space="preserve">Fabricação de couro por processo completo, a partir de peles até o couro acabado, com curtimento exclusivamente  ao tanino vegetal </t>
  </si>
  <si>
    <t>D-01-01-6</t>
  </si>
  <si>
    <t>Industrialização da mandioca para a produção de farinhas e polvilho</t>
  </si>
  <si>
    <t>Antônio Dias</t>
  </si>
  <si>
    <t>C-03-04-2</t>
  </si>
  <si>
    <t xml:space="preserve">Fabricação de wet-blue. </t>
  </si>
  <si>
    <t>D-01-02-3</t>
  </si>
  <si>
    <t>Abate de animais de pequeno porte (aves, coelhos, rãs, etc.)</t>
  </si>
  <si>
    <t>Antônio Prado de Minas</t>
  </si>
  <si>
    <t xml:space="preserve">Fabricação de couro semi-acabado, não associada ao curtimento. </t>
  </si>
  <si>
    <t>D-01-02-4</t>
  </si>
  <si>
    <t>Abate de animais de médio porte (suínos, ovinos, caprinos, etc)</t>
  </si>
  <si>
    <t>Araçaí</t>
  </si>
  <si>
    <t>CENTRAL METROPOLITANA</t>
  </si>
  <si>
    <t>C-03-06-9</t>
  </si>
  <si>
    <t xml:space="preserve">Fabricação de couro acabado, não associada ao curtimento. </t>
  </si>
  <si>
    <t>D-01-02-5</t>
  </si>
  <si>
    <t>Abate de animais de grande porte (bovinos, eqüinos, bubalinos, muares,etc)</t>
  </si>
  <si>
    <t>Aracitaba</t>
  </si>
  <si>
    <t>C-03-07-7</t>
  </si>
  <si>
    <t>Fabricação de couro acabado a partir do semi-acabado.</t>
  </si>
  <si>
    <t>D-01-02-6</t>
  </si>
  <si>
    <t>Preparação do pescado</t>
  </si>
  <si>
    <t>Araçuaí</t>
  </si>
  <si>
    <t xml:space="preserve">Produção de substâncias químicas e de produtos químicos inorgânicos, orgânicos, organo-inorgânicos, exclusive produtos derivados do processamento do petróleo, de rochas oleígenas, do carvão-de-pedra e da madeira. </t>
  </si>
  <si>
    <t>D-01-04-1</t>
  </si>
  <si>
    <t>Industrialização da carne, inclusive desossa, charqueada e preparação de conservas</t>
  </si>
  <si>
    <t>Araguari</t>
  </si>
  <si>
    <t>Refino de petróleo.</t>
  </si>
  <si>
    <t>D-01-05-8</t>
  </si>
  <si>
    <t>Processamento de subprodutos de origem animal para produção de sebo, óleos e farinha</t>
  </si>
  <si>
    <t>Arantina</t>
  </si>
  <si>
    <t xml:space="preserve">Fabricação de produtos petroquímicos básicos a partir de nafta e/ou gás natural </t>
  </si>
  <si>
    <t>D-01-06-1</t>
  </si>
  <si>
    <t>Fabricação de produtos de laticínios, exceto envase de leite fluido</t>
  </si>
  <si>
    <t>Araponga</t>
  </si>
  <si>
    <t xml:space="preserve">Fabricação de resinas termoplásticas a partir de produtos petroquímicos básicos. </t>
  </si>
  <si>
    <t>D-01-07-4</t>
  </si>
  <si>
    <t>Resfriamento e distribuição de leite em instalações industriais e/ou envase de leite fluido. </t>
  </si>
  <si>
    <t>Araporã</t>
  </si>
  <si>
    <t>C-04-05-7</t>
  </si>
  <si>
    <t xml:space="preserve">Produção de biogás </t>
  </si>
  <si>
    <t>D-01-07-5</t>
  </si>
  <si>
    <t>Secagem e/ou concentração de produtos alimentícios, inclusive leite e soro de leite</t>
  </si>
  <si>
    <t>Arapuá</t>
  </si>
  <si>
    <t xml:space="preserve">Fabricação de resinas e de fibras e fios artificiais e sintéticos e de borracha e látex sintéticos </t>
  </si>
  <si>
    <t>D-01-08-2</t>
  </si>
  <si>
    <t>Fabricação de açúcar e/ou destilação de álcool</t>
  </si>
  <si>
    <t>Araújos</t>
  </si>
  <si>
    <t>C-04-07-3</t>
  </si>
  <si>
    <t xml:space="preserve">Fabricação de explosivos, detonantes, munição para caça e desporto e fósforo de segurança. </t>
  </si>
  <si>
    <t>D-01-08-3</t>
  </si>
  <si>
    <t>Destilação de frações da produção de cachaça (cabeça e cauda) para produção de álcool combustível</t>
  </si>
  <si>
    <t>Araxá</t>
  </si>
  <si>
    <t xml:space="preserve">Fabricação de pólvora e artigos pirotécnicos </t>
  </si>
  <si>
    <t>D-01-09-0</t>
  </si>
  <si>
    <t>Refinação e preparação de óleos e gorduras vegetais, produção de manteiga de cacau e de gorduras de origem animal destinadas à alimentação</t>
  </si>
  <si>
    <t>Arceburgo</t>
  </si>
  <si>
    <t xml:space="preserve">Produção de óleos, gorduras e ceras em bruto, de óleos essenciais, corantes vegetais e animais e outros produtos da destilação da madeira, exclusive refinação de produtos alimentares. </t>
  </si>
  <si>
    <t>D-01-11-2</t>
  </si>
  <si>
    <t>Fabricação de fermentos e leveduras</t>
  </si>
  <si>
    <t>Arcos</t>
  </si>
  <si>
    <t xml:space="preserve">Fabricação de aromatizantes e corantes de origem mineral ou  sintéticos. </t>
  </si>
  <si>
    <t>D-01-12-0</t>
  </si>
  <si>
    <t>Fabricação de vinagre, conservas e condimentos</t>
  </si>
  <si>
    <t>Areado</t>
  </si>
  <si>
    <t>C-04-11-1</t>
  </si>
  <si>
    <t xml:space="preserve">Fabricação de sabões e detergentes. </t>
  </si>
  <si>
    <t>D-01-13-9</t>
  </si>
  <si>
    <t>Formulação de rações balanceadas e de alimentos preparados para animais</t>
  </si>
  <si>
    <t>Argirita</t>
  </si>
  <si>
    <t>C-04-12-1</t>
  </si>
  <si>
    <t xml:space="preserve">Fabricação de preparados para limpeza e polimento. </t>
  </si>
  <si>
    <t>D-01-14-7</t>
  </si>
  <si>
    <t>Fabricação industrial de massas, biscoitos, salgados, chocolates, pães, doces, suplementos alimentares e ingredientes para indústria alimentícia</t>
  </si>
  <si>
    <t>Aricanduva</t>
  </si>
  <si>
    <t xml:space="preserve">Fabricação de produtos domissanitários, exclusive sabões e  detergentes. </t>
  </si>
  <si>
    <t>D-02-01-1</t>
  </si>
  <si>
    <t>Fabricação de vinhos</t>
  </si>
  <si>
    <t>Arinos</t>
  </si>
  <si>
    <t>NOROESTE</t>
  </si>
  <si>
    <t xml:space="preserve">Fabricação de agrotóxicos e afins. </t>
  </si>
  <si>
    <t>D-02-02-1</t>
  </si>
  <si>
    <t>Fabricação de aguardente</t>
  </si>
  <si>
    <t>Astolfo Dutra</t>
  </si>
  <si>
    <t xml:space="preserve">Fabricação de tintas, esmaltes, lacas, vernizes, impermeabilizantes, solventes e secantes. </t>
  </si>
  <si>
    <t>D-02-04-6</t>
  </si>
  <si>
    <t>Fabricação de cervejas, chopes e maltes</t>
  </si>
  <si>
    <t>Ataléia</t>
  </si>
  <si>
    <t xml:space="preserve">Fabricação de ácido sulfúrico a partir de enxofre elementar, inclusive quando associada à produção de fertilizantes </t>
  </si>
  <si>
    <t>D-02-05-4</t>
  </si>
  <si>
    <t>Fabricação de sucos</t>
  </si>
  <si>
    <t>Augusto de Lima</t>
  </si>
  <si>
    <t xml:space="preserve">Fabricação de ácido fosfórico associada à produção de adubos e fertilizantes. </t>
  </si>
  <si>
    <t>D-02-06-2</t>
  </si>
  <si>
    <t>Fabricação de licores e outras bebidas alcoólicas</t>
  </si>
  <si>
    <t>Baependi</t>
  </si>
  <si>
    <t xml:space="preserve">Fabricação de produto intermediários para fins fertilizantes (uréia, nitratos de amônio (NA e CAN), fosfatos de amônio (DAP e MAP) e fosfatos (SSP e TSP). </t>
  </si>
  <si>
    <t>D-02-07-0</t>
  </si>
  <si>
    <t>Fabricação de refrigerantes (inclusive quando associada à extração de água mineral) e de outras bebidas não alcóolicas, exceto sucos</t>
  </si>
  <si>
    <t>Baldim</t>
  </si>
  <si>
    <t xml:space="preserve">Formulação de adubos e fertilizantes. </t>
  </si>
  <si>
    <t>D-03-01-8</t>
  </si>
  <si>
    <t>Preparação de fumo, fabricação de cigarros, charutos e cigarrilhas</t>
  </si>
  <si>
    <t>Bambuí</t>
  </si>
  <si>
    <t xml:space="preserve">Fabricação de ácido sulfúrico não associada a enxofre elementar. </t>
  </si>
  <si>
    <t>E-01-01-5</t>
  </si>
  <si>
    <t>Implantação ou duplicação de rodovias ou contornos rodoviários</t>
  </si>
  <si>
    <t>Bandeira</t>
  </si>
  <si>
    <t xml:space="preserve">Fabricação de outros produtos químicos não especificados ou não classificados </t>
  </si>
  <si>
    <t>E-01-03-1</t>
  </si>
  <si>
    <t>Pavimentação e/ou melhoramentos de rodovias</t>
  </si>
  <si>
    <t>Bandeira do Sul</t>
  </si>
  <si>
    <t xml:space="preserve">Fabricação de produtos para diagnósticos com sangue e hemoderivados, farmoquímicos (matéria-prima e princípios ativos), vacinas, produtos biológicos e /ou aqueles provenientes de organismos geneticamente modificados. </t>
  </si>
  <si>
    <t>E-01-04-1</t>
  </si>
  <si>
    <t>Ferrovias</t>
  </si>
  <si>
    <t>Barão de Cocais</t>
  </si>
  <si>
    <t xml:space="preserve">Fabricação de medicamentos exceto aqueles previstos no item C-05-01 </t>
  </si>
  <si>
    <t>E-01-05-8</t>
  </si>
  <si>
    <t>Trens metropolitanos de superfície</t>
  </si>
  <si>
    <t>Barão do Monte Alto</t>
  </si>
  <si>
    <t>C-05-03-7</t>
  </si>
  <si>
    <t xml:space="preserve">Fabricação de medicamentos fitoterápicos. </t>
  </si>
  <si>
    <t>E-01-05-9</t>
  </si>
  <si>
    <t>Trens metropolitanos subterrâneos</t>
  </si>
  <si>
    <t>Barbacena</t>
  </si>
  <si>
    <t>C-05-04-5</t>
  </si>
  <si>
    <t xml:space="preserve">Fabricação de produtos para diagnóstico. </t>
  </si>
  <si>
    <t>E-01-06-6</t>
  </si>
  <si>
    <t>Portos fluviais</t>
  </si>
  <si>
    <t>Barra Longa</t>
  </si>
  <si>
    <t xml:space="preserve">Fabricação de produtos de perfumaria e cosméticos. </t>
  </si>
  <si>
    <t>E-01-07-4</t>
  </si>
  <si>
    <t>Canais para navegação</t>
  </si>
  <si>
    <t>Barroso</t>
  </si>
  <si>
    <t>C-06-02-5</t>
  </si>
  <si>
    <t xml:space="preserve">Fabricação de velas </t>
  </si>
  <si>
    <t>E-01-08-2</t>
  </si>
  <si>
    <t>Abertura de barras e embocaduras</t>
  </si>
  <si>
    <t>Bela Vista de Minas</t>
  </si>
  <si>
    <t xml:space="preserve">Moldagem de termoplástico não organo-clorado, sem a utilização de matéria-prima reciclada ou com a utilização de matéria-prima reciclada a seco, sem utilização de tinta para gravação. </t>
  </si>
  <si>
    <t>E-01-09-0</t>
  </si>
  <si>
    <t>Aeroportos</t>
  </si>
  <si>
    <t>Belmiro Braga</t>
  </si>
  <si>
    <t>C-07-02-1</t>
  </si>
  <si>
    <t xml:space="preserve">Moldagem de termoplástico não organo-clorado, sem a utilização de matéria-prima reciclada ou com a utilização de matéria-prima reciclada a seco, com utilização de tinta para gravação. </t>
  </si>
  <si>
    <t>E-01-10-4</t>
  </si>
  <si>
    <t>Dutos para transporte e distribuição de gás natural, exceto malha de distribuição</t>
  </si>
  <si>
    <t>Belo Horizonte</t>
  </si>
  <si>
    <t>C-07-03-1</t>
  </si>
  <si>
    <t xml:space="preserve">Moldagem de termoplástico não organo-clorado, com utilização de matéria-prima reciclada à base de lavagem com água, sem utilização de tinta para gravação. </t>
  </si>
  <si>
    <t>E-01-11-2</t>
  </si>
  <si>
    <t>Dutos para transporte  e distribuição de gás, exceto gás natural  ou malha de distribuição</t>
  </si>
  <si>
    <t>Belo Oriente</t>
  </si>
  <si>
    <t>C-07-04-8</t>
  </si>
  <si>
    <t xml:space="preserve">Moldagem de termoplástico não organo-clorado, com utilização de matéria-prima reciclada à base de lavagem com água, com utilização de tinta para gravação. </t>
  </si>
  <si>
    <t>E-01-12-0</t>
  </si>
  <si>
    <t>Dutos para transporte de produtos químicos e oleodutos</t>
  </si>
  <si>
    <t>Belo Vale</t>
  </si>
  <si>
    <t xml:space="preserve">Moldagem de termoplástico organo-clorado, sem a utilização de matéria-prima reciclada ou com a utilização de matéria-prima reciclada a seco. </t>
  </si>
  <si>
    <t>E-01-13-9</t>
  </si>
  <si>
    <t>Mineroduto ou rejeitoduto externo aos limites de empreendimentos minerários</t>
  </si>
  <si>
    <t>Berilo</t>
  </si>
  <si>
    <t xml:space="preserve">Moldagem de termofixo ou endurente. </t>
  </si>
  <si>
    <t>E-01-14-7</t>
  </si>
  <si>
    <t>Terminal de minério</t>
  </si>
  <si>
    <t>Berizal</t>
  </si>
  <si>
    <t xml:space="preserve">NORTE DE MINAS </t>
  </si>
  <si>
    <t>C-07-07-2</t>
  </si>
  <si>
    <t xml:space="preserve">Outras indústrias de transformação de termoplásticos, não especificadas ou não classificadas. </t>
  </si>
  <si>
    <t>E-01-15-5</t>
  </si>
  <si>
    <t>Terminal de produtos químicos e petroquímicos</t>
  </si>
  <si>
    <t>Bertópolis</t>
  </si>
  <si>
    <t xml:space="preserve">Beneficiamento de fibras têxteis naturais e artificiais </t>
  </si>
  <si>
    <t>E-01-15-6</t>
  </si>
  <si>
    <t>Terminal de armazenamento de gás natural</t>
  </si>
  <si>
    <t>Betim</t>
  </si>
  <si>
    <t>C-08-02-8</t>
  </si>
  <si>
    <t xml:space="preserve">Recuperação de resíduos têxteis </t>
  </si>
  <si>
    <t>E-01-15-7</t>
  </si>
  <si>
    <t>Terminal de armazenamento de petróleo</t>
  </si>
  <si>
    <t>Bias Fortes</t>
  </si>
  <si>
    <t>C-08-03-6</t>
  </si>
  <si>
    <t xml:space="preserve">Fiação de algodão, seda animal, lã, fibras duras e fibras artificiais sem acabamento </t>
  </si>
  <si>
    <t>E-01-18-1</t>
  </si>
  <si>
    <t>Correia transportadora externa aos limites de empreendimentos minerários</t>
  </si>
  <si>
    <t>Bicas</t>
  </si>
  <si>
    <t>C-08-04-4</t>
  </si>
  <si>
    <t xml:space="preserve">Fiação de algodão, seda animal, lã, fibras duras e fibras artificiais, com acabamento </t>
  </si>
  <si>
    <t>E-02-01-1</t>
  </si>
  <si>
    <t>Sistemas de geração de energia hidrelétrica, exceto Central Geradora Hidrelétrica – CGH</t>
  </si>
  <si>
    <t>Biquinhas</t>
  </si>
  <si>
    <t>C-08-05-2</t>
  </si>
  <si>
    <t xml:space="preserve">Tecelagem plana de fibras naturais e sintéticas, sem acabamento e com engomagem. </t>
  </si>
  <si>
    <t>E-02-01-2</t>
  </si>
  <si>
    <t>Central Geradora Hidrelétrica – CGH</t>
  </si>
  <si>
    <t>Boa Esperança</t>
  </si>
  <si>
    <t>C-08-06-0</t>
  </si>
  <si>
    <t xml:space="preserve">Tecelagem plana e tubular com fibras naturais e sintéticas, com acabamento, inclusive artefatos de tricô e crochê </t>
  </si>
  <si>
    <t>E-02-02-1</t>
  </si>
  <si>
    <t>Sistema de geração de energia termoelétrica, utilizando combustível fóssil</t>
  </si>
  <si>
    <t>Bocaina de Minas</t>
  </si>
  <si>
    <t xml:space="preserve">Fiação e tecelagem plana e tubular com fibras naturais e sintéticas, sem acabamento, exclusive tricô e crochê </t>
  </si>
  <si>
    <t>E-02-02-2</t>
  </si>
  <si>
    <t>Sistema de geração de energia termelétrica utilizando combustível não fóssil</t>
  </si>
  <si>
    <t>Bocaiúva</t>
  </si>
  <si>
    <t>C-08-08-7</t>
  </si>
  <si>
    <t xml:space="preserve">Fiação e tecelagem plana e tubular com fibras naturais e sintéticas, com acabamento </t>
  </si>
  <si>
    <t>E-02-03-8</t>
  </si>
  <si>
    <t>Linhas de transmissão de energia elétrica</t>
  </si>
  <si>
    <t>Bom Despacho</t>
  </si>
  <si>
    <t>C-09-01-6</t>
  </si>
  <si>
    <t xml:space="preserve">Facção e confecção de roupas, peças de vestuário e artefatos diversos de tecidos com lavagem, tingimento e outros acabamentos </t>
  </si>
  <si>
    <t>E-02-05-4</t>
  </si>
  <si>
    <t>Usina eólica</t>
  </si>
  <si>
    <t>Bom Jardim de Minas</t>
  </si>
  <si>
    <t>C-09-02-4</t>
  </si>
  <si>
    <t>Facção e confecção de artefatos diversos de couros (exclusive calçados).</t>
  </si>
  <si>
    <t>E-02-06-2</t>
  </si>
  <si>
    <t>Usina solar fotovoltaica</t>
  </si>
  <si>
    <t>Bom Jesus da Penha</t>
  </si>
  <si>
    <t xml:space="preserve">Fabricação de calçados em geral. </t>
  </si>
  <si>
    <t>E-02-06-3</t>
  </si>
  <si>
    <t>Usina solar heliotérmica</t>
  </si>
  <si>
    <t>Bom Jesus do Amparo</t>
  </si>
  <si>
    <t xml:space="preserve">Usinas de produção de concreto comum. </t>
  </si>
  <si>
    <t>E-03-01-8</t>
  </si>
  <si>
    <t>Barragem de acumulação de água para abastecimento público, industrial e na mineração ou para perenização</t>
  </si>
  <si>
    <t>Bom Jesus do Galho</t>
  </si>
  <si>
    <t xml:space="preserve">Usinas de produção de concreto asfáltico. </t>
  </si>
  <si>
    <t>E-03-02-6</t>
  </si>
  <si>
    <t>Canalização e/ou retificação de curso d’água</t>
  </si>
  <si>
    <t>Bom Repouso</t>
  </si>
  <si>
    <t>C-10-03-0</t>
  </si>
  <si>
    <t xml:space="preserve">Fabricação de próteses e equipamentos ortopédicos em geral, inclusive materiais para uso em medicina, cirurgia e odontologia </t>
  </si>
  <si>
    <t>E-03-04-2</t>
  </si>
  <si>
    <t>Estação de tratamento de água para abastecimento</t>
  </si>
  <si>
    <t>Bom Sucesso</t>
  </si>
  <si>
    <t>C-10-04-9</t>
  </si>
  <si>
    <t>Fabricação de materiais fotográfico, cinematográfico ou fonográfico.</t>
  </si>
  <si>
    <t>E-03-05-0</t>
  </si>
  <si>
    <t>Interceptores, Emissários, Elevatórias e Reversão de Esgoto</t>
  </si>
  <si>
    <t>Bonfim</t>
  </si>
  <si>
    <t xml:space="preserve">Fabricação de instrumentos e material ótico. </t>
  </si>
  <si>
    <t>E-03-06-9</t>
  </si>
  <si>
    <t>Estação de tratamento de esgoto sanitário</t>
  </si>
  <si>
    <t>Bonfinópolis de Minas</t>
  </si>
  <si>
    <t>C-10-06-5</t>
  </si>
  <si>
    <t xml:space="preserve">Fabricação de artigos de joalheria, bijuteria, ourivesaria e lapidação </t>
  </si>
  <si>
    <t>E-03-07-7</t>
  </si>
  <si>
    <t>Aterro sanitário, inclusive Aterro Sanitário de Pequeno Porte – ASPP</t>
  </si>
  <si>
    <t>Bonito de Minas</t>
  </si>
  <si>
    <t>C-10-07-3</t>
  </si>
  <si>
    <t xml:space="preserve">Fabricação de instrumentos musicais, inclusive elétricos </t>
  </si>
  <si>
    <t>E-03-07-8</t>
  </si>
  <si>
    <t>Estação de transbordo de resíduos sólidos urbanos</t>
  </si>
  <si>
    <t>Borda da Mata</t>
  </si>
  <si>
    <t>C-10-08-1</t>
  </si>
  <si>
    <t xml:space="preserve">Fabricação de escovas, pincéis, vassouras, espanadores e semelhantes </t>
  </si>
  <si>
    <t>E-03-07-9</t>
  </si>
  <si>
    <t>Unidade de triagem de recicláveis e/ou de tratamento de resíduos orgânicos originados de resíduos sólidos urbanos.</t>
  </si>
  <si>
    <t>Botelhos</t>
  </si>
  <si>
    <t>C-10-09-1</t>
  </si>
  <si>
    <t xml:space="preserve">Fabricação de outros artigos de plástico, borracha, madeira ou outros materiais (exclusive metais), não especificados ou não classificados </t>
  </si>
  <si>
    <t>E-03-07-11</t>
  </si>
  <si>
    <t>Outras formas de destinação de resíduos sólidos urbanos não listadas ou não classificadas</t>
  </si>
  <si>
    <t>Botumirim</t>
  </si>
  <si>
    <t xml:space="preserve">Torrefação e moagem de grãos. </t>
  </si>
  <si>
    <t>E-04-01-4</t>
  </si>
  <si>
    <t>Loteamento do solo urbano, exceto distritos industriais e similares</t>
  </si>
  <si>
    <t>Brás Pires</t>
  </si>
  <si>
    <t xml:space="preserve">Abate de animais de pequeno porte (aves, coelhos, rãs, etc.). </t>
  </si>
  <si>
    <t>E-04-02-2</t>
  </si>
  <si>
    <t>Distrito industrial e zona estritamente industrial, comercial ou logística</t>
  </si>
  <si>
    <t>Brasilândia de Minas</t>
  </si>
  <si>
    <t>D-01-03-1</t>
  </si>
  <si>
    <t xml:space="preserve">Abate de animais de médio e grande porte (suínos, ovinos, caprinos, bovinos, eqüinos, bubalinos, muares, etc.). </t>
  </si>
  <si>
    <t>E-05-01-1</t>
  </si>
  <si>
    <t>Barragens ou bacias de amortecimento de cheias</t>
  </si>
  <si>
    <t>Brasília de Minas</t>
  </si>
  <si>
    <t xml:space="preserve">Industrialização da carne, inclusive desossa, charqueada e preparação de conservas </t>
  </si>
  <si>
    <t>E-05-02-9</t>
  </si>
  <si>
    <t>Diques de contenção de cheias de corpo d’água</t>
  </si>
  <si>
    <t>Braúnas</t>
  </si>
  <si>
    <t>Processamento de subprodutos de origem animal para produção de sebo, óleos e farinha.</t>
  </si>
  <si>
    <t>E-05-03-7</t>
  </si>
  <si>
    <t>Dragagem para desassoreamento de corpos d’água</t>
  </si>
  <si>
    <t>Brazópolis</t>
  </si>
  <si>
    <t>D-01-06-6</t>
  </si>
  <si>
    <t xml:space="preserve">Preparação do leite e fabricação de produtos de laticínios. </t>
  </si>
  <si>
    <t>E-05-04-5</t>
  </si>
  <si>
    <t>Transposição de águas entre bacias</t>
  </si>
  <si>
    <t>Brumadinho</t>
  </si>
  <si>
    <t xml:space="preserve">Resfriamento e distribuição de leite em instalações industriais </t>
  </si>
  <si>
    <t>E-05-06-0</t>
  </si>
  <si>
    <t>Parques cemitérios</t>
  </si>
  <si>
    <t>Bueno Brandão</t>
  </si>
  <si>
    <t xml:space="preserve">Fabricação e refinação de açúcar </t>
  </si>
  <si>
    <t>E-05-06-1</t>
  </si>
  <si>
    <t>Crematório</t>
  </si>
  <si>
    <t>Buenópolis</t>
  </si>
  <si>
    <t xml:space="preserve">Refinação e preparação de óleos e gorduras vegetais, produção de manteiga de cacau e de gorduras de origem animal destinadas à alimentação. </t>
  </si>
  <si>
    <t>E-05-07-0</t>
  </si>
  <si>
    <t>Atividades e empreendimentos residenciais multifamiliar, comerciais ou industriais previstos no art. 4º-B, da Lei Estadual 15.979 de 2006, desde que sujeitos ao licenciamento ambiental estadual nos termos da Deliberação Normativa Copam nº 222, de 23 de maio de 2018</t>
  </si>
  <si>
    <t>Bugre</t>
  </si>
  <si>
    <t>D-01-10-4</t>
  </si>
  <si>
    <t xml:space="preserve">Fabricação de vinagre </t>
  </si>
  <si>
    <t>F-01-01-5</t>
  </si>
  <si>
    <t>Central de recebimento, armazenamento temporário, triagem ou transbordo de sucata metálica, papel, papelão, plásticos ou vidro para reciclagem, não contaminados com óleos, graxas, agrotóxicos ou produtos químicos</t>
  </si>
  <si>
    <t>Buritis</t>
  </si>
  <si>
    <t xml:space="preserve">Fabricação de fermentos e leveduras </t>
  </si>
  <si>
    <t>F-01-01-6</t>
  </si>
  <si>
    <t>Central de recebimento, armazenamento, triagem e/ou transbordo de sucata metálica, papel, papelão, plásticos ou vidro para reciclagem, contaminados com óleos, graxas ou produtos químicos, exceto agrotóxicos</t>
  </si>
  <si>
    <t>Buritizeiro</t>
  </si>
  <si>
    <t xml:space="preserve">Fabricação de conservas e condimentos. </t>
  </si>
  <si>
    <t>F-01-01-7</t>
  </si>
  <si>
    <t>Central de recebimento, armazenamento, triagem e/ou transbordo de embalagens plásticas usadas de óleos lubrificantes com ou sem sistema de picotagem ou outro processo de cominuição, e/ou filtros de óleo lubrificante</t>
  </si>
  <si>
    <t>Cabeceira Grande</t>
  </si>
  <si>
    <t xml:space="preserve">Formulação de rações balanceadas e de alimentos preparados para animais. </t>
  </si>
  <si>
    <t>F-01-08-1</t>
  </si>
  <si>
    <t>Centrais e postos de recebimento de embalagens de agrotóxicos e afins, vazias ou contendo resíduos</t>
  </si>
  <si>
    <t>Cabo Verde</t>
  </si>
  <si>
    <t xml:space="preserve">Fabricação de produtos alimentares, não especificados ou não classificados </t>
  </si>
  <si>
    <t>F-01-09-1</t>
  </si>
  <si>
    <t>Central de recebimento, armazenamento, triagem e/ou transbordo de lâmpadas fluorescentes, de vapor de sódio, vapor de mercúrio, outros vapores metálicos, de luz mista e lâmpadas especiais que contenham mercúrio</t>
  </si>
  <si>
    <t>Cachoeira da Prata</t>
  </si>
  <si>
    <t xml:space="preserve">Fabricação de vinhos </t>
  </si>
  <si>
    <t>F-01-09-2</t>
  </si>
  <si>
    <t>Central de recebimento, armazenamento, triagem e/ou transbordo de pilhas e baterias; ou baterias automotivas</t>
  </si>
  <si>
    <t>Cachoeira de Minas</t>
  </si>
  <si>
    <t xml:space="preserve">Fabricação de aguardente </t>
  </si>
  <si>
    <t>F-01-09-3</t>
  </si>
  <si>
    <t>Central de recebimento, armazenamento, triagem e/ou transbordo de resíduos eletroeletrônicos com a separação de componentes que implique exposição de resíduos perigosos</t>
  </si>
  <si>
    <t>Cachoeira de Pajeú</t>
  </si>
  <si>
    <t>D-02-03-8</t>
  </si>
  <si>
    <t xml:space="preserve">Padronização, envelhecimento ou engarrafamento de bebidas. </t>
  </si>
  <si>
    <t>F-01-09-4</t>
  </si>
  <si>
    <t>Central de recebimento, armazenamento, triagem e/ou transbordo de resíduos eletroeletrônicos, sem a separação de componentes, que não implique exposição de resíduos perigosos</t>
  </si>
  <si>
    <t>Cachoeira Dourada</t>
  </si>
  <si>
    <t xml:space="preserve">Fabricação de cervejas, chopes e maltes </t>
  </si>
  <si>
    <t>F-01-09-5</t>
  </si>
  <si>
    <t>Central de recebimento, armazenamento, triagem e/ou transbordo de outros resíduos não listados ou não classificados</t>
  </si>
  <si>
    <t>Caetanópolis</t>
  </si>
  <si>
    <t xml:space="preserve">Fabricação de sucos. </t>
  </si>
  <si>
    <t>F-01-10-1</t>
  </si>
  <si>
    <t>Central de armazenamento temporário e/ou transferência de resíduos Classe I perigosos</t>
  </si>
  <si>
    <t>Caeté</t>
  </si>
  <si>
    <t xml:space="preserve">Fabricação de licores e outras bebidas alcoólicas </t>
  </si>
  <si>
    <t>F-01-10-2</t>
  </si>
  <si>
    <t>Unidade de Transferência de Resíduos de Serviços de Saúde (UTRSS)</t>
  </si>
  <si>
    <t>Caiana</t>
  </si>
  <si>
    <t xml:space="preserve">Fabricação de refrigerantes (inclusive quando associada à extração de água mineral) e de outras bebidas não alcóolicas, exclusive sucos. </t>
  </si>
  <si>
    <t>F-02-01-1</t>
  </si>
  <si>
    <t>Transporte rodoviário de produtos e resíduos perigosos</t>
  </si>
  <si>
    <t>Cajuri</t>
  </si>
  <si>
    <t>D-02-08-9</t>
  </si>
  <si>
    <t xml:space="preserve">Destilação de álcool </t>
  </si>
  <si>
    <t>F-05-01-0</t>
  </si>
  <si>
    <t>Reciclagem de plásticos com a utilização de processo de reciclagem a seco</t>
  </si>
  <si>
    <t>Caldas</t>
  </si>
  <si>
    <t xml:space="preserve">Preparação de fumo, fabricação de cigarros, charutos e cigarrilhas </t>
  </si>
  <si>
    <t>F-05-02-9</t>
  </si>
  <si>
    <t>Reciclagem de plásticos com a utilização de processo de reciclagem a base de lavagem com água</t>
  </si>
  <si>
    <t>Camacho</t>
  </si>
  <si>
    <t>Implantação ou duplicação de rodovias</t>
  </si>
  <si>
    <t>F-05-03-7</t>
  </si>
  <si>
    <t>Reciclagem de embalagens de agrotóxicos</t>
  </si>
  <si>
    <t>Camanducaia</t>
  </si>
  <si>
    <t>E-01-02-3</t>
  </si>
  <si>
    <t>Contorno rodoviário de cidades com população superior a 100.000 habitantes ou sistemas viários de regiões metropolitanas ou áreas conurbadas</t>
  </si>
  <si>
    <t>F-05-04-5</t>
  </si>
  <si>
    <t>Reciclagem de pilhas, baterias e acumuladores</t>
  </si>
  <si>
    <t>Cambuí</t>
  </si>
  <si>
    <t>F-05-05-3</t>
  </si>
  <si>
    <t>Compostagem de resíduos industriais</t>
  </si>
  <si>
    <t>Cambuquira</t>
  </si>
  <si>
    <t>F-05-06-1</t>
  </si>
  <si>
    <t>Reciclagem de lâmpadas</t>
  </si>
  <si>
    <t>Campanário</t>
  </si>
  <si>
    <t>Trens metropolitanos</t>
  </si>
  <si>
    <t>F-05-07-1</t>
  </si>
  <si>
    <t>Reciclagem ou regeneração de outros resíduos classe 2 (não-perigosos) não especificados</t>
  </si>
  <si>
    <t>Campanha</t>
  </si>
  <si>
    <t>F-05-07-2</t>
  </si>
  <si>
    <t>Reciclagem ou regeneração de outros resíduos classe 1 (perigosos) não especificados</t>
  </si>
  <si>
    <t>Campestre</t>
  </si>
  <si>
    <t>F-05-09-6</t>
  </si>
  <si>
    <t>Rerrefino de óleos lubrificantes usados</t>
  </si>
  <si>
    <t>Campina Verde</t>
  </si>
  <si>
    <t>F-05-10-2</t>
  </si>
  <si>
    <t>Reciclagem de eletroeletrônicos contendo clorofluorcarbonetos (CFC) ou hidroclorofluorcarbonos (HCFCs) em sua composição</t>
  </si>
  <si>
    <t>Campo Azul</t>
  </si>
  <si>
    <t>F-05-10-7</t>
  </si>
  <si>
    <t>Reciclagem de eletroeletrônicos contendo resíduos perigosos classe I</t>
  </si>
  <si>
    <t>Campo Belo</t>
  </si>
  <si>
    <t>Dutos para o transporte de gás natural</t>
  </si>
  <si>
    <t>F-05-11-8</t>
  </si>
  <si>
    <t>Aterro para resíduos perigosos - classe I</t>
  </si>
  <si>
    <t>Campo do Meio</t>
  </si>
  <si>
    <t>Gasodutos, exclusive para o transporte de gás natural</t>
  </si>
  <si>
    <t>F-05-12-6</t>
  </si>
  <si>
    <t>Aterro para resíduos não perigosos – Classe II-A e II-B, exceto resíduos sólidos urbanos e resíduos da construção civil</t>
  </si>
  <si>
    <t>Campo Florido</t>
  </si>
  <si>
    <t>F-05-13-4</t>
  </si>
  <si>
    <t>Tratamento térmico de resíduos tais como incineração, pirólise, gaseificação e plasma</t>
  </si>
  <si>
    <t>Campos Altos</t>
  </si>
  <si>
    <t>Minerodutos</t>
  </si>
  <si>
    <t>F-05-13-5</t>
  </si>
  <si>
    <t>Disposição final de resíduos de serviços de saúde (Grupos A4, B sólido não perigoso, E sem contaminação biológica, Grupo D, e Grupos A1, A2 e E com contaminação biológica submetidos a tratamento prévio) em aterro sanitário, aterro para resíduos não perigosos – classe II A, ou célula de disposição especial</t>
  </si>
  <si>
    <t>Campos Gerais</t>
  </si>
  <si>
    <t>F-05-13-7</t>
  </si>
  <si>
    <t>Tratamento de resíduos de serviços de saúde (Grupos A e E com contaminação biológica), visando a redução ou eliminação da carga microbiana, tais como desinfecção química, autoclave ou micro-ondas</t>
  </si>
  <si>
    <t>Cana Verde</t>
  </si>
  <si>
    <t>F-05-14-1</t>
  </si>
  <si>
    <t>Unidade de mistura e pré-condicionamento de resíduos para coprocessamento em fornos de clínquer</t>
  </si>
  <si>
    <t>Canaã</t>
  </si>
  <si>
    <t>F-05-14-2</t>
  </si>
  <si>
    <t>Coprocessamento de resíduos em forno de clínquer</t>
  </si>
  <si>
    <t>Canápolis</t>
  </si>
  <si>
    <t>F-05-15-0</t>
  </si>
  <si>
    <t>Outras formas de destinação de resíduos não listadas ou não classificadas</t>
  </si>
  <si>
    <t>Candeias</t>
  </si>
  <si>
    <t>E-01-16-3</t>
  </si>
  <si>
    <t>Terminal de cargas, exceto minérios, gás natural, petróleo, produtos químicos e petroquímicos</t>
  </si>
  <si>
    <t>F-05-16-0</t>
  </si>
  <si>
    <t>Descaracterização de veículos</t>
  </si>
  <si>
    <t>Cantagalo</t>
  </si>
  <si>
    <t>E-01-17-1</t>
  </si>
  <si>
    <t>Teleféricos</t>
  </si>
  <si>
    <t>F-05-17-0</t>
  </si>
  <si>
    <t>Processamento ou reciclagem de sucata</t>
  </si>
  <si>
    <t>Caparaó</t>
  </si>
  <si>
    <t>Correias transportadoras</t>
  </si>
  <si>
    <t>F-05-18-0</t>
  </si>
  <si>
    <t>Aterro de resíduos da construção civil (classe “A”), exceto aterro para armazenamento/disposição de solo proveniente de obras de terraplanagem previsto em projeto aprovado da ocupação</t>
  </si>
  <si>
    <t>Capela Nova</t>
  </si>
  <si>
    <t>Barragens de geração de energia – Hidrelétricas</t>
  </si>
  <si>
    <t>F-05-18-1</t>
  </si>
  <si>
    <t>Áreas de triagem, transbordo e armazenamento transitório e/ou reciclagem de resíduos da construção civil e volumosos</t>
  </si>
  <si>
    <t>Capelinha</t>
  </si>
  <si>
    <t>Produção de Energia Termoelétrica, exclusive Gás Natural e Biogás</t>
  </si>
  <si>
    <t>F-05-19-0</t>
  </si>
  <si>
    <t xml:space="preserve"> Barragem de contenção de resíduos industriais</t>
  </si>
  <si>
    <t>Capetinga</t>
  </si>
  <si>
    <t>Geração de Bioeletricidade Sucroenergética</t>
  </si>
  <si>
    <t>F-06-01-7</t>
  </si>
  <si>
    <t>Postos revendedores, postos ou pontos de abastecimento, instalações de sistemas retalhistas, postos flutuantes de combustíveis e postos revendedores de combustíveis de aviação</t>
  </si>
  <si>
    <t>Capim Branco</t>
  </si>
  <si>
    <t>E-02-02-3</t>
  </si>
  <si>
    <t>Repotenciação de geração de Bioeletricidade Sucroenergética</t>
  </si>
  <si>
    <t>F-06-02-5</t>
  </si>
  <si>
    <t>Lavanderias industriais para tingimento, amaciamento e outros acabamentos em roupas, peças do vestuário e higienização e lavagem de artefatos diversos</t>
  </si>
  <si>
    <t>Capinópolis</t>
  </si>
  <si>
    <t>E-02-02-4</t>
  </si>
  <si>
    <t>Produção de Energia Termoelétrica a Gás Natural e Biogás</t>
  </si>
  <si>
    <t>F-06-03-3</t>
  </si>
  <si>
    <t>Serigrafia</t>
  </si>
  <si>
    <t>Capitão Andrade</t>
  </si>
  <si>
    <t>F-06-04-6</t>
  </si>
  <si>
    <t>Base de armazenamento e distribuição de lubrificantes, combustíveis líquidos derivados de petróleo, álcool combustível e outros combustíveis automotivos</t>
  </si>
  <si>
    <t>Capitão Enéas</t>
  </si>
  <si>
    <t>E-02-04-6</t>
  </si>
  <si>
    <t>Subestação de energia elétrica</t>
  </si>
  <si>
    <t>F-06-05-4</t>
  </si>
  <si>
    <t>Base de armazenamento e distribuição dos seguintes solventes: I - rafinados de pirólise; II - rafinados de reforma; III - solventes C9/C9 diidrogenados; IV - correntes C9; V - correntes C6-C8; VI - correntes C10; VII - tolueno; VIII - reformados pesados; IX - xilenos mistos; X - outros alquilbenzenos; XI - benzeno; XII - hexanos; XIII - outros solventes alifáticos; IV - aguarrás mineral</t>
  </si>
  <si>
    <t>Capitólio</t>
  </si>
  <si>
    <t>Usinas Eólicas</t>
  </si>
  <si>
    <t>F-06-06-2</t>
  </si>
  <si>
    <t>Base de envasamento de Gás Liquefeito de Petróleo – GLP</t>
  </si>
  <si>
    <t>Caputira</t>
  </si>
  <si>
    <t>Usina Solar Fotovoltaica</t>
  </si>
  <si>
    <t>F-06-07-0</t>
  </si>
  <si>
    <t>Unidades de compressão e distribuição de Gás Natural Comprimido – GNC a granel</t>
  </si>
  <si>
    <t>Caraí</t>
  </si>
  <si>
    <t>Barragens de saneamento</t>
  </si>
  <si>
    <t>G-01-01-5</t>
  </si>
  <si>
    <t>Horticultura (floricultura, olericultura, fruticultura anual, viveiricultura e cultura de ervas medicinais e aromáticas)</t>
  </si>
  <si>
    <t>Caranaíba</t>
  </si>
  <si>
    <t>Canais para drenagem</t>
  </si>
  <si>
    <t>G-01-03-1</t>
  </si>
  <si>
    <t>Culturas anuais, semiperenes e perenes, silvicultura e cultivos agrossilvipastoris, exceto horticultura</t>
  </si>
  <si>
    <t>Carandaí</t>
  </si>
  <si>
    <t>E-03-03-4</t>
  </si>
  <si>
    <t>Retificação de curso d’água</t>
  </si>
  <si>
    <t>G-02-02-1</t>
  </si>
  <si>
    <t>Avicultura</t>
  </si>
  <si>
    <t>Carangola</t>
  </si>
  <si>
    <t>Tratamento de água para abastecimento</t>
  </si>
  <si>
    <t>G-02-04-6</t>
  </si>
  <si>
    <t>Suinocultura</t>
  </si>
  <si>
    <t>Caratinga</t>
  </si>
  <si>
    <t>G-02-07-0</t>
  </si>
  <si>
    <t>Criação de bovinos, bubalinos, equinos, muares, ovinos e caprinos, em regime extensivo</t>
  </si>
  <si>
    <t>Carbonita</t>
  </si>
  <si>
    <t>Tratamento de esgoto sanitário</t>
  </si>
  <si>
    <t>G-02-08-9</t>
  </si>
  <si>
    <t>Criação de bovinos, bubalinos, equinos, muares, ovinos e caprinos, em regime de confinamento</t>
  </si>
  <si>
    <t>Careaçu</t>
  </si>
  <si>
    <t>Tratamento e/ou disposição final de resíduos sólidos urbanos</t>
  </si>
  <si>
    <t>G-02-12-7</t>
  </si>
  <si>
    <t>Aquicultura e/ou unidade de pesca esportiva tipo pesque-pague, exceto tanque-rede</t>
  </si>
  <si>
    <t>Carlos Chagas</t>
  </si>
  <si>
    <t>G-02-13-5</t>
  </si>
  <si>
    <t>Aquicultura em tanque-rede </t>
  </si>
  <si>
    <t>Carmésia</t>
  </si>
  <si>
    <t>E-03-08-5</t>
  </si>
  <si>
    <t>Tratamento e disposição final de resíduos de serviços de saúde (Grupo A – infectantes ou biológicos), exceto incineração</t>
  </si>
  <si>
    <t>G-03-03-4</t>
  </si>
  <si>
    <t>Produção de carvão vegetal oriunda de floresta plantada</t>
  </si>
  <si>
    <t>Carmo da Cachoeira</t>
  </si>
  <si>
    <t>E-03-08-6</t>
  </si>
  <si>
    <t>G-03-04-2</t>
  </si>
  <si>
    <t>Produção de carvão vegetal de origem nativa/aproveitamento do rendimento lenhoso</t>
  </si>
  <si>
    <t>Carmo da Mata</t>
  </si>
  <si>
    <t>E-03-09-3</t>
  </si>
  <si>
    <t>Aterro e/ou área de reciclagem de resíduos classe “A” da construção civil, e/ou áreas de triagem, transbordo e armazenamento transitório de resíduos da construção civil e volumosos</t>
  </si>
  <si>
    <t>G-04-01-4</t>
  </si>
  <si>
    <t>Beneficiamento primário de produtos agrícolas: limpeza, lavagem, secagem, despolpamento, descascamento, classificação e/ou tratamento de sementes</t>
  </si>
  <si>
    <t>Carmo de Minas</t>
  </si>
  <si>
    <t>Loteamento do solo urbano para fins exclusiva ou predominantemente residenciais</t>
  </si>
  <si>
    <t>G-05-02-0</t>
  </si>
  <si>
    <t>Barragem de irrigação ou de perenização para agricultura</t>
  </si>
  <si>
    <t>Carmo do Cajuru</t>
  </si>
  <si>
    <t>E-04-01-5</t>
  </si>
  <si>
    <t>Loteamento do solo urbano para fins exclusiva ou predominantemente residenciais para construção de habitações de interesse social, nos termos da Resolução CONAMA nº. 412, de 13 de maio de 2009</t>
  </si>
  <si>
    <t>G-05-04-3</t>
  </si>
  <si>
    <t>Canais de irrigação</t>
  </si>
  <si>
    <t>Carmo do Paranaíba</t>
  </si>
  <si>
    <t>Distrito industrial e zona estritamente industrial</t>
  </si>
  <si>
    <t>Carmo do Rio Claro</t>
  </si>
  <si>
    <t>E-05-01-0</t>
  </si>
  <si>
    <t>Barragens de perenização</t>
  </si>
  <si>
    <t>Carmópolis de Minas</t>
  </si>
  <si>
    <t>Diques de proteção de margens de curso d água</t>
  </si>
  <si>
    <t>Carneirinho</t>
  </si>
  <si>
    <t>Carrancas</t>
  </si>
  <si>
    <t>Carvalhópolis</t>
  </si>
  <si>
    <t>E-05-05-3</t>
  </si>
  <si>
    <t>Descarga de Fundo de represa</t>
  </si>
  <si>
    <t>Carvalhos</t>
  </si>
  <si>
    <t>Depósito de sucata metálica, papel, papelão, plásticos ou vidro para reciclagem, não contaminados com óleos, graxas ou produtos químicos, exceto embalagens de agrotóxicos</t>
  </si>
  <si>
    <t>Casa Grande</t>
  </si>
  <si>
    <t>Depósito de sucata metálica, papel, papelão, plásticos ou vidro para reciclagem, contaminados com óleos, graxas ou produtos químicos, exceto embalagens de agrotóxicos</t>
  </si>
  <si>
    <t>Cascalho Rico</t>
  </si>
  <si>
    <t>Central de recebimento de embalagens plásticas usadas de óleos lubrificantes, com ou sem sistema de picotagem ou outro processo de cominuição.</t>
  </si>
  <si>
    <t>Cássia</t>
  </si>
  <si>
    <t>F-01-02-3</t>
  </si>
  <si>
    <t>Estocagem e/ou comércio atacadista de produtos extrativos de origem vegetal, em bruto</t>
  </si>
  <si>
    <t>Cataguases</t>
  </si>
  <si>
    <t>F-01-03-1</t>
  </si>
  <si>
    <t>Estocagem e/ou comércio atacadista de produtos extrativos de origem mineral, em bruto</t>
  </si>
  <si>
    <t>Catas Altas</t>
  </si>
  <si>
    <t>F-01-04-1</t>
  </si>
  <si>
    <t>Estocagem e/ou comércio atacadista de produtos químicos em geral, inclusive fogos de artifício e explosivos, exclusive produtos veterinários e agrotóxicos</t>
  </si>
  <si>
    <t>Catas Altas da Noruega</t>
  </si>
  <si>
    <t>F-01-06-6</t>
  </si>
  <si>
    <t>Comércio atacadista de produtos, subprodutos e resíduos de origem animal exclusive produtos alimentícios</t>
  </si>
  <si>
    <t>Catuji</t>
  </si>
  <si>
    <t>F-01-07-4</t>
  </si>
  <si>
    <t>Comércio atacadista de produtos farmacêuticos</t>
  </si>
  <si>
    <t>Catuti</t>
  </si>
  <si>
    <t>Transporte rodoviário de resíduos perigosos - classe I</t>
  </si>
  <si>
    <t>Caxambu</t>
  </si>
  <si>
    <t>F-02-03-8</t>
  </si>
  <si>
    <t>Transporte rodoviário de produtos perigosos, conforme Decreto Federal 96.044, de 18-5-1988</t>
  </si>
  <si>
    <t>Cedro do Abaeté</t>
  </si>
  <si>
    <t>F-02-04-6</t>
  </si>
  <si>
    <t>Central de Minas</t>
  </si>
  <si>
    <t>F-02-05-4</t>
  </si>
  <si>
    <t>Centralina</t>
  </si>
  <si>
    <t>F-02-06-2</t>
  </si>
  <si>
    <t>Base de armazenamento e distribuição de gás liquefeito de petróleo - GLP</t>
  </si>
  <si>
    <t>Chácara</t>
  </si>
  <si>
    <t>F-02-07-0</t>
  </si>
  <si>
    <t xml:space="preserve">Unidades de compressão e de distribuição de gás natural comprimido - GNC. </t>
  </si>
  <si>
    <t>Chalé</t>
  </si>
  <si>
    <t>F-03-01-8</t>
  </si>
  <si>
    <t>Serviços de combate a pragas e ervas daninhas em área urbana</t>
  </si>
  <si>
    <t>Chapada do Norte</t>
  </si>
  <si>
    <t>F-03-02-6</t>
  </si>
  <si>
    <t xml:space="preserve">Centros de pesquisas científicas e tecnológicas, com laboratórios de análises físico-químicos e biológicas em áreas urbanas </t>
  </si>
  <si>
    <t>Chapada Gaúcha</t>
  </si>
  <si>
    <t>F-03-03-4</t>
  </si>
  <si>
    <t xml:space="preserve">Centros de pesquisas científicas e tecnológicas, não classificadas ou especificadas, exclusive de pesquisa nuclear. </t>
  </si>
  <si>
    <t>Chiador</t>
  </si>
  <si>
    <t>F-03-04-2</t>
  </si>
  <si>
    <t xml:space="preserve">Prestação de serviços de esterilização de materiais de uso médico-hospitalar, com o uso de óxido de etileno, executada fora dos hospitais </t>
  </si>
  <si>
    <t>Cipotânea</t>
  </si>
  <si>
    <t>F-03-05-0</t>
  </si>
  <si>
    <t xml:space="preserve">Prestação de outros serviços não citados ou não classificados. </t>
  </si>
  <si>
    <t>Claraval</t>
  </si>
  <si>
    <t>F-04-01-4</t>
  </si>
  <si>
    <t>Complexos turísticos e de lazer , inclusive parques temáticos e autódromos</t>
  </si>
  <si>
    <t>Claro dos Poções</t>
  </si>
  <si>
    <t>F-04-02-2</t>
  </si>
  <si>
    <t>Cláudio</t>
  </si>
  <si>
    <t>F-04-02-3</t>
  </si>
  <si>
    <t>Coimbra</t>
  </si>
  <si>
    <t>F-04-03-0</t>
  </si>
  <si>
    <t>Estabelecimentos prisionais</t>
  </si>
  <si>
    <t>Coluna</t>
  </si>
  <si>
    <t xml:space="preserve">Reciclagem de plásticos com a utilização de processo de reciclagem a seco. </t>
  </si>
  <si>
    <t>Comendador Gomes</t>
  </si>
  <si>
    <t xml:space="preserve">F-05-02-9 </t>
  </si>
  <si>
    <t xml:space="preserve">Reciclagem de plásticos com a utilização de processo de reciclagem a base de lavagem com água. </t>
  </si>
  <si>
    <t>Comercinho</t>
  </si>
  <si>
    <t xml:space="preserve">Reciclagem de embalagens de agrotóxicos. </t>
  </si>
  <si>
    <t>Conceição da Aparecida</t>
  </si>
  <si>
    <t xml:space="preserve">Reciclagem de pilhas, baterias e acumuladores. </t>
  </si>
  <si>
    <t>Conceição da Barra de Minas</t>
  </si>
  <si>
    <t xml:space="preserve">Compostagem de resíduos industriais </t>
  </si>
  <si>
    <t>Conceição das Alagoas</t>
  </si>
  <si>
    <t xml:space="preserve">Reciclagem de lâmpadas. </t>
  </si>
  <si>
    <t>Conceição das Pedras</t>
  </si>
  <si>
    <t xml:space="preserve">Reciclagem ou regeneração de outros resíduos classe 2 (não-perigosos) não especificados </t>
  </si>
  <si>
    <t>Conceição de Ipanema</t>
  </si>
  <si>
    <t>Conceição do Mato Dentro</t>
  </si>
  <si>
    <t>F-05-08-8</t>
  </si>
  <si>
    <t xml:space="preserve">Reciclagem ou regeneração de produtos químicos </t>
  </si>
  <si>
    <t>Conceição do Pará</t>
  </si>
  <si>
    <t xml:space="preserve">Re-refino de óleos lubrificantes usados. </t>
  </si>
  <si>
    <t>Conceição do Rio Verde</t>
  </si>
  <si>
    <t>F-05-10-1</t>
  </si>
  <si>
    <t xml:space="preserve">Reciclagem de resíduos de couro </t>
  </si>
  <si>
    <t>Conceição dos Ouros</t>
  </si>
  <si>
    <t>Aterro para resíduos perigosos - classe I, de origem industrial</t>
  </si>
  <si>
    <t>Cônego Marinho</t>
  </si>
  <si>
    <t>Aterro para resíduos não perigosos - classe II, de origem industrial</t>
  </si>
  <si>
    <t>Confins</t>
  </si>
  <si>
    <t xml:space="preserve">Incineração de resíduos. </t>
  </si>
  <si>
    <t>Congonhal</t>
  </si>
  <si>
    <t>Unidade de mistura e pré-condicionamento de resíduos para co-processamento em fornos de clínquer</t>
  </si>
  <si>
    <t>Congonhas</t>
  </si>
  <si>
    <t xml:space="preserve">Co-processamento de resíduos em forno de clínquer. </t>
  </si>
  <si>
    <t>Congonhas do Norte</t>
  </si>
  <si>
    <t xml:space="preserve">Outras formas de tratamento ou de disposição de resíduos não listadas ou não classificadas </t>
  </si>
  <si>
    <t>Conquista</t>
  </si>
  <si>
    <t>Reciclagem de veículos</t>
  </si>
  <si>
    <t>Conselheiro Lafaiete</t>
  </si>
  <si>
    <t>Conselheiro Pena</t>
  </si>
  <si>
    <t xml:space="preserve">Postos revendedores, postos ou pontos de abastecimento, instalações de sistemas retalhistas, postos flutuantes de combustíveis e postos revendedores de combustíveis de aviação </t>
  </si>
  <si>
    <t>Consolação</t>
  </si>
  <si>
    <t xml:space="preserve">Lavanderias industriais com tingimento, amaciamento e outros acabamentos em roupas, peças do vestuário e artefatos diversos de tecidos. </t>
  </si>
  <si>
    <t>Contagem</t>
  </si>
  <si>
    <t xml:space="preserve">Serigrafia </t>
  </si>
  <si>
    <t>Coqueiral</t>
  </si>
  <si>
    <t>Horticultura (floricultura, cultivo de hortaliças, legumes e especiarias horticulturas)</t>
  </si>
  <si>
    <t>Coração de Jesus</t>
  </si>
  <si>
    <t>G-01-02-3</t>
  </si>
  <si>
    <t>Horticultura Orgânica, tenha certificação reconhecida em resolução conjunta SEMAD/SEAPA</t>
  </si>
  <si>
    <t>Cordisburgo</t>
  </si>
  <si>
    <t xml:space="preserve">G-01-03-1 </t>
  </si>
  <si>
    <t>Culturas anuais, excluindo a olericultura</t>
  </si>
  <si>
    <t>Cordislândia</t>
  </si>
  <si>
    <t>G-01-04-1</t>
  </si>
  <si>
    <t>Cultivo orgânico, tenha certificação reconhecida em resolução conjunta SEMAD/SEAPA</t>
  </si>
  <si>
    <t>Corinto</t>
  </si>
  <si>
    <t>G-01-05-8</t>
  </si>
  <si>
    <t>Culturas perenes e cultivos classificados no programa de manejo integrado de pragas, conforme normas do Ministério da Agricultura, exceto cafeicultura e citricultura</t>
  </si>
  <si>
    <t>Coroaci</t>
  </si>
  <si>
    <t>G-01-06-6</t>
  </si>
  <si>
    <t>Cafeicultura e citricultura</t>
  </si>
  <si>
    <t>Coromandel</t>
  </si>
  <si>
    <t>G-01-07-4</t>
  </si>
  <si>
    <t>Cultura de cana-de-açúcar com queima</t>
  </si>
  <si>
    <t>Coronel Fabriciano</t>
  </si>
  <si>
    <t>G-01-07-5</t>
  </si>
  <si>
    <t>Cultura de cana-de-açúcar sem queima</t>
  </si>
  <si>
    <t>Coronel Murta</t>
  </si>
  <si>
    <t>G-01-08-2</t>
  </si>
  <si>
    <t>Viveiro de produção de mudas de espécies agrícolas, florestais e ornamentais</t>
  </si>
  <si>
    <t>Coronel Pacheco</t>
  </si>
  <si>
    <t>G-01-09-1</t>
  </si>
  <si>
    <t>Cultivos agroflorestais com espécies florestais nativas diversificada</t>
  </si>
  <si>
    <t>Coronel Xavier Chaves</t>
  </si>
  <si>
    <t>G-01-09-2</t>
  </si>
  <si>
    <t>Cultivos agroflorestais com espécies florestais exóticas</t>
  </si>
  <si>
    <t>Córrego Danta</t>
  </si>
  <si>
    <t>G-02-01-1</t>
  </si>
  <si>
    <t>Avicultura de corte e reprodução</t>
  </si>
  <si>
    <t>Córrego do Bom Jesus</t>
  </si>
  <si>
    <t>Avicultura de postura</t>
  </si>
  <si>
    <t>Córrego Fundo</t>
  </si>
  <si>
    <t>G-02-03-8</t>
  </si>
  <si>
    <t>Incubatório</t>
  </si>
  <si>
    <t>Córrego Novo</t>
  </si>
  <si>
    <t>Suinocultura (ciclo completo)</t>
  </si>
  <si>
    <t>Couto de Magalhães de Minas</t>
  </si>
  <si>
    <t>G-02-05-4</t>
  </si>
  <si>
    <t>Suinocultura (crescimento e terminação)</t>
  </si>
  <si>
    <t>Crisólita</t>
  </si>
  <si>
    <t>G-02-06-2</t>
  </si>
  <si>
    <t>Suinocultura (unidade de produção de leitões)</t>
  </si>
  <si>
    <t>Cristais</t>
  </si>
  <si>
    <t>Bovinocultura de leite, bubalinocultura de leite e caprinocultura de leite</t>
  </si>
  <si>
    <t>Cristália</t>
  </si>
  <si>
    <t>Criação de eqüinos, muares, ovinos, caprinos, bovinos de corte e búfalos de corte (confinados)</t>
  </si>
  <si>
    <t>Cristiano Otoni</t>
  </si>
  <si>
    <t>G-02-10-0</t>
  </si>
  <si>
    <t>Criação de ovinos, caprinos, bovinos de corte e búfalos de corte (extensivo)</t>
  </si>
  <si>
    <t>Cristina</t>
  </si>
  <si>
    <t>Aquicultura convencional e/ou unidade de pesca esportiva tipo pesque-pague</t>
  </si>
  <si>
    <t>Crucilândia</t>
  </si>
  <si>
    <t>Piscicultura em tanque-rede</t>
  </si>
  <si>
    <t>Cruzeiro da Fortaleza</t>
  </si>
  <si>
    <t>G-02-14-3</t>
  </si>
  <si>
    <t>Preparação do pescado associada à pesca ou à criação</t>
  </si>
  <si>
    <t>Cruzília</t>
  </si>
  <si>
    <t>G-02-15-1</t>
  </si>
  <si>
    <t>Resfriamento e distribuição do leite associados à atividade rural de produção de leite</t>
  </si>
  <si>
    <t>Cuparaque</t>
  </si>
  <si>
    <t>G-03-01-8</t>
  </si>
  <si>
    <t>Manejo Sustentável de Florestas Nativas</t>
  </si>
  <si>
    <t>Curral de Dentro</t>
  </si>
  <si>
    <t>G-03-02-6</t>
  </si>
  <si>
    <t>Silvicultura</t>
  </si>
  <si>
    <t>Curvelo</t>
  </si>
  <si>
    <t>Datas</t>
  </si>
  <si>
    <t>Delfim Moreira</t>
  </si>
  <si>
    <t>G-03-05-0</t>
  </si>
  <si>
    <t>Desdobramento da madeira</t>
  </si>
  <si>
    <t>Delfinópolis</t>
  </si>
  <si>
    <t>G-03-06-9</t>
  </si>
  <si>
    <t>Fabricação de madeira laminada ou chapas de madeira aglomerada, prensada ou compensada, revestida ou não revestida</t>
  </si>
  <si>
    <t>Delta</t>
  </si>
  <si>
    <t>G-03-07-7</t>
  </si>
  <si>
    <t>Tratamento químico para preservação de madeira</t>
  </si>
  <si>
    <t>Descoberto</t>
  </si>
  <si>
    <t>Beneficiamento primário de produtos agrícolas: limpeza, lavagem, secagem, descascamento ou classificação</t>
  </si>
  <si>
    <t>Desterro de Entre Rios</t>
  </si>
  <si>
    <t>G-04-02-2</t>
  </si>
  <si>
    <t>Beneficiamento de sementes</t>
  </si>
  <si>
    <t>Desterro do Melo</t>
  </si>
  <si>
    <t>G-04-03-0</t>
  </si>
  <si>
    <t>Armazenagem de grãos ou sementes não-associada a outras atividades listadas</t>
  </si>
  <si>
    <t>Diamantina</t>
  </si>
  <si>
    <t>G-05-01-0</t>
  </si>
  <si>
    <t>Projeto agropecuário irrigado, público ou privado, com infra-estrutura coletiva</t>
  </si>
  <si>
    <t>Diogo de Vasconcelos</t>
  </si>
  <si>
    <t>G-05-02-9</t>
  </si>
  <si>
    <t>Barragem de irrigação ou de perenização para agricultura sem deslocamento de população atingida</t>
  </si>
  <si>
    <t>Dionísio</t>
  </si>
  <si>
    <t>Barragem de irrigação ou de perenização para agricultura com deslocamento população atingida</t>
  </si>
  <si>
    <t>Divinésia</t>
  </si>
  <si>
    <t>G-05-03-7</t>
  </si>
  <si>
    <t>Projeto de assentamento para fins de reforma agrária</t>
  </si>
  <si>
    <t>Divino</t>
  </si>
  <si>
    <t>Canais de Irrigação</t>
  </si>
  <si>
    <t>Divino das Laranjeiras</t>
  </si>
  <si>
    <t>G-06-01-7</t>
  </si>
  <si>
    <t>Centrais e postos de recolhimento de embalagens de agrotóxicos e seus componentes</t>
  </si>
  <si>
    <t>Divinolândia de Minas</t>
  </si>
  <si>
    <t>G-06-01-8</t>
  </si>
  <si>
    <t>Comércio e/ou armazenamento de produtos agrotóxicos, veterinários e afins</t>
  </si>
  <si>
    <t>Divinópolis</t>
  </si>
  <si>
    <t>G-06-01-9</t>
  </si>
  <si>
    <t>Prestadora de serviço na aplicação terrestre de agrotóxicos e afins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</si>
  <si>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</si>
  <si>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</si>
  <si>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</si>
  <si>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</si>
  <si>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</si>
  <si>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</si>
  <si>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</si>
  <si>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</si>
  <si>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</si>
  <si>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</si>
  <si>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</si>
  <si>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</si>
  <si>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</si>
  <si>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</si>
  <si>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</si>
  <si>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</si>
  <si>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</si>
  <si>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</si>
  <si>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</si>
  <si>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</si>
  <si>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</si>
  <si>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</si>
  <si>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</si>
  <si>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</si>
  <si>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</si>
  <si>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</si>
  <si>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</si>
  <si>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</si>
  <si>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</si>
  <si>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</si>
  <si>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</si>
  <si>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</si>
  <si>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</si>
  <si>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</si>
  <si>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</si>
  <si>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</si>
  <si>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Felixlândia</t>
  </si>
  <si>
    <t>Felizburgo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</si>
  <si>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</si>
  <si>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</si>
  <si>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</si>
  <si>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</si>
  <si>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</si>
  <si>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</si>
  <si>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</si>
  <si>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</si>
  <si>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</si>
  <si>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</si>
  <si>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</si>
  <si>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</si>
  <si>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</si>
  <si>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</si>
  <si>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</si>
  <si>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</si>
  <si>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</si>
  <si>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</si>
  <si>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</si>
  <si>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</si>
  <si>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</si>
  <si>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</si>
  <si>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</si>
  <si>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</si>
  <si>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</si>
  <si>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</si>
  <si>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</si>
  <si>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</si>
  <si>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</si>
  <si>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</si>
  <si>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</si>
  <si>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</si>
  <si>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</si>
  <si>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</si>
  <si>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</si>
  <si>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</si>
  <si>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</si>
  <si>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</si>
  <si>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</si>
  <si>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</si>
  <si>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</si>
  <si>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</si>
  <si>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</si>
  <si>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</si>
  <si>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</si>
  <si>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</si>
  <si>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</si>
  <si>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Ibiaí</t>
  </si>
  <si>
    <t>Ibiá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</si>
  <si>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</si>
  <si>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</si>
  <si>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</si>
  <si>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</si>
  <si>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</si>
  <si>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</si>
  <si>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</si>
  <si>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</si>
  <si>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</si>
  <si>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</si>
  <si>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</si>
  <si>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</si>
  <si>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</si>
  <si>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</si>
  <si>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</si>
  <si>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</si>
  <si>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</si>
  <si>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</si>
  <si>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</si>
  <si>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</si>
  <si>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</si>
  <si>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</si>
  <si>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</si>
  <si>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</si>
  <si>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</si>
  <si>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</si>
  <si>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</si>
  <si>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</si>
  <si>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</si>
  <si>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</si>
  <si>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</si>
  <si>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</si>
  <si>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</si>
  <si>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</si>
  <si>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</si>
  <si>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</si>
  <si>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</si>
  <si>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</si>
  <si>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</si>
  <si>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</si>
  <si>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</si>
  <si>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</si>
  <si>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</si>
  <si>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</si>
  <si>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</si>
  <si>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</si>
  <si>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</si>
  <si>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</si>
  <si>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</si>
  <si>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</si>
  <si>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</si>
  <si>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</si>
  <si>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</si>
  <si>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</si>
  <si>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</si>
  <si>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</si>
  <si>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</si>
  <si>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</si>
  <si>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</si>
  <si>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</si>
  <si>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</si>
  <si>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</si>
  <si>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</si>
  <si>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</si>
  <si>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</si>
  <si>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</si>
  <si>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</si>
  <si>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</si>
  <si>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</si>
  <si>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</si>
  <si>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</si>
  <si>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</si>
  <si>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</si>
  <si>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</si>
  <si>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</si>
  <si>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</si>
  <si>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</si>
  <si>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</si>
  <si>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</si>
  <si>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</si>
  <si>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</si>
  <si>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</si>
  <si>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</si>
  <si>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</si>
  <si>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</si>
  <si>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</si>
  <si>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</si>
  <si>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</si>
  <si>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</si>
  <si>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</si>
  <si>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</si>
  <si>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</si>
  <si>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</si>
  <si>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</si>
  <si>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</si>
  <si>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</si>
  <si>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</si>
  <si>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</si>
  <si>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</si>
  <si>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</si>
  <si>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</si>
  <si>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</si>
  <si>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</si>
  <si>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</si>
  <si>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</si>
  <si>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</si>
  <si>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</si>
  <si>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</si>
  <si>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</si>
  <si>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</si>
  <si>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</si>
  <si>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</si>
  <si>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</si>
  <si>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</si>
  <si>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</si>
  <si>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</si>
  <si>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</si>
  <si>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</si>
  <si>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</si>
  <si>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</si>
  <si>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</si>
  <si>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</si>
  <si>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</si>
  <si>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</si>
  <si>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</si>
  <si>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</si>
  <si>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</si>
  <si>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</si>
  <si>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</si>
  <si>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</si>
  <si>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</si>
  <si>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</si>
  <si>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</si>
  <si>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</si>
  <si>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</si>
  <si>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</si>
  <si>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</si>
  <si>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</si>
  <si>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</si>
  <si>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</si>
  <si>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</si>
  <si>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</si>
  <si>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</si>
  <si>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</si>
  <si>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</si>
  <si>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</si>
  <si>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</si>
  <si>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</si>
  <si>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</si>
  <si>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</si>
  <si>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</si>
  <si>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</si>
  <si>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</si>
  <si>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</si>
  <si>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</si>
  <si>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</si>
  <si>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</si>
  <si>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</si>
  <si>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</si>
  <si>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</si>
  <si>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</si>
  <si>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</si>
  <si>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</si>
  <si>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</si>
  <si>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</si>
  <si>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</si>
  <si>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</si>
  <si>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</si>
  <si>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</si>
  <si>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</si>
  <si>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</si>
  <si>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</si>
  <si>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</si>
  <si>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</si>
  <si>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</si>
  <si>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</si>
  <si>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</si>
  <si>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</si>
  <si>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</si>
  <si>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</si>
  <si>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</si>
  <si>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</si>
  <si>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</si>
  <si>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</si>
  <si>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</si>
  <si>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</si>
  <si>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</si>
  <si>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</si>
  <si>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</si>
  <si>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</si>
  <si>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</si>
  <si>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</si>
  <si>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</si>
  <si>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</si>
  <si>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</si>
  <si>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</si>
  <si>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</si>
  <si>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</si>
  <si>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</si>
  <si>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</si>
  <si>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</si>
  <si>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</si>
  <si>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</si>
  <si>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</si>
  <si>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</si>
  <si>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</si>
  <si>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</si>
  <si>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</si>
  <si>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</si>
  <si>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</si>
  <si>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</si>
  <si>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</si>
  <si>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</si>
  <si>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</si>
  <si>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</si>
  <si>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</si>
  <si>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</si>
  <si>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</si>
  <si>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</si>
  <si>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</si>
  <si>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</si>
  <si>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</si>
  <si>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</si>
  <si>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</si>
  <si>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</si>
  <si>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</si>
  <si>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</si>
  <si>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</si>
  <si>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</si>
  <si>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</si>
  <si>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</si>
  <si>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</si>
  <si>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</si>
  <si>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</si>
  <si>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</si>
  <si>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</si>
  <si>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</si>
  <si>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</si>
  <si>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</si>
  <si>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</si>
  <si>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</si>
  <si>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</si>
  <si>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</si>
  <si>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</si>
  <si>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</si>
  <si>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</si>
  <si>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</si>
  <si>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</si>
  <si>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</si>
  <si>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</si>
  <si>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</si>
  <si>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</si>
  <si>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</si>
  <si>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</si>
  <si>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</si>
  <si>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</si>
  <si>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</si>
  <si>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</si>
  <si>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</si>
  <si>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</si>
  <si>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</si>
  <si>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</si>
  <si>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</si>
  <si>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</si>
  <si>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</si>
  <si>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</si>
  <si>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</si>
  <si>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</si>
  <si>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</si>
  <si>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</si>
  <si>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</si>
  <si>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</si>
  <si>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</si>
  <si>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</si>
  <si>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</si>
  <si>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</si>
  <si>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</si>
  <si>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</si>
  <si>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</si>
  <si>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</si>
  <si>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</si>
  <si>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</si>
  <si>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</si>
  <si>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</si>
  <si>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</si>
  <si>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</si>
  <si>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</si>
  <si>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</si>
  <si>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</si>
  <si>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</si>
  <si>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</si>
  <si>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</si>
  <si>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</si>
  <si>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</si>
  <si>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</si>
  <si>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</si>
  <si>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</si>
  <si>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</si>
  <si>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</si>
  <si>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</si>
  <si>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</si>
  <si>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</si>
  <si>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</si>
  <si>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</si>
  <si>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</si>
  <si>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</si>
  <si>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</si>
  <si>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</si>
  <si>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</si>
  <si>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</si>
  <si>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</si>
  <si>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</si>
  <si>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</si>
  <si>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</si>
  <si>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</si>
  <si>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</si>
  <si>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</si>
  <si>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</si>
  <si>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</si>
  <si>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</si>
  <si>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</si>
  <si>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</si>
  <si>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</si>
  <si>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</si>
  <si>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</si>
  <si>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</si>
  <si>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</si>
  <si>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</si>
  <si>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</si>
  <si>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</si>
  <si>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</si>
  <si>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</si>
  <si>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</si>
  <si>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</si>
  <si>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</si>
  <si>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</si>
  <si>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</si>
  <si>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</si>
  <si>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</si>
  <si>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</si>
  <si>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</si>
  <si>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</si>
  <si>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</si>
  <si>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</si>
  <si>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</si>
  <si>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Minas</t>
  </si>
  <si>
    <t>Santa Rita do Ibitipoca</t>
  </si>
  <si>
    <t>Santa Rita do Itueto</t>
  </si>
  <si>
    <t>Santa Rita do Jacutinga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</si>
  <si>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</si>
  <si>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</si>
  <si>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</si>
  <si>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</si>
  <si>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</si>
  <si>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</si>
  <si>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</si>
  <si>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</si>
  <si>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</si>
  <si>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</si>
  <si>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</si>
  <si>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</si>
  <si>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</si>
  <si>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</si>
  <si>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</si>
  <si>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</si>
  <si>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</si>
  <si>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</si>
  <si>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</si>
  <si>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</si>
  <si>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</si>
  <si>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</si>
  <si>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</si>
  <si>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</si>
  <si>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</si>
  <si>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</si>
  <si>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</si>
  <si>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</si>
  <si>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</si>
  <si>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</si>
  <si>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</si>
  <si>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</si>
  <si>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</si>
  <si>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</si>
  <si>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</si>
  <si>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</si>
  <si>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</si>
  <si>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</si>
  <si>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</si>
  <si>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</si>
  <si>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</si>
  <si>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</si>
  <si>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</si>
  <si>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</si>
  <si>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</si>
  <si>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</si>
  <si>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</si>
  <si>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</si>
  <si>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</si>
  <si>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</si>
  <si>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</si>
  <si>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</si>
  <si>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</si>
  <si>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</si>
  <si>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</si>
  <si>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</si>
  <si>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</si>
  <si>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</si>
  <si>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</si>
  <si>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</si>
  <si>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</si>
  <si>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</si>
  <si>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</si>
  <si>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</si>
  <si>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</si>
  <si>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</si>
  <si>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</si>
  <si>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</si>
  <si>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</si>
  <si>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</si>
  <si>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</si>
  <si>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</si>
  <si>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</si>
  <si>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</si>
  <si>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</si>
  <si>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</si>
  <si>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</si>
  <si>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</si>
  <si>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</si>
  <si>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</si>
  <si>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</si>
  <si>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</si>
  <si>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</si>
  <si>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</si>
  <si>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</si>
  <si>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</si>
  <si>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</si>
  <si>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</si>
  <si>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</si>
  <si>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</si>
  <si>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</si>
  <si>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</si>
  <si>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</si>
  <si>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</si>
  <si>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</si>
  <si>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</si>
  <si>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</si>
  <si>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</si>
  <si>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</si>
  <si>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</si>
  <si>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</si>
  <si>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</si>
  <si>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</si>
  <si>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</si>
  <si>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</si>
  <si>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</si>
  <si>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</si>
  <si>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</si>
  <si>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</si>
  <si>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</si>
  <si>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</si>
  <si>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</si>
  <si>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</si>
  <si>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</si>
  <si>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</si>
  <si>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</si>
  <si>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</si>
  <si>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</si>
  <si>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</si>
  <si>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</si>
  <si>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</si>
  <si>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</si>
  <si>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</si>
  <si>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</si>
  <si>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</si>
  <si>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</si>
  <si>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</si>
  <si>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</si>
  <si>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</si>
  <si>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</si>
  <si>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</si>
  <si>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</si>
  <si>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</si>
  <si>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</si>
  <si>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</si>
  <si>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</si>
  <si>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</si>
  <si>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</si>
  <si>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Ubá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</si>
  <si>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</si>
  <si>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</si>
  <si>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</si>
  <si>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</si>
  <si>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</si>
  <si>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</si>
  <si>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</si>
  <si>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</si>
  <si>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</si>
  <si>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</si>
  <si>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</si>
  <si>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</si>
  <si>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</si>
  <si>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</si>
  <si>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</si>
  <si>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</si>
  <si>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</si>
  <si>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</si>
  <si>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</si>
  <si>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</si>
  <si>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</si>
  <si>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</si>
  <si>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</si>
  <si>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</si>
  <si>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</si>
  <si>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</si>
  <si>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</si>
  <si>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</si>
  <si>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</si>
  <si>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</si>
  <si>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TELA 2 - Dados sobre o lançamento do efluente</t>
  </si>
  <si>
    <t>2.1 Nome do ponto de lançamento:</t>
  </si>
  <si>
    <t>2.2 Tipo de efluente líquido no ponto de lançamento e responsável pelo tratamento do efluente</t>
  </si>
  <si>
    <t>Sanitário</t>
  </si>
  <si>
    <t>Percolado de aterro industrial</t>
  </si>
  <si>
    <t>Industrial</t>
  </si>
  <si>
    <t>Lixiviado de aterro sanitário</t>
  </si>
  <si>
    <t>Sanitário e industrial tratados juntos</t>
  </si>
  <si>
    <t>Efluente de caixa SAO</t>
  </si>
  <si>
    <t>Outros.</t>
  </si>
  <si>
    <t>Especificar:</t>
  </si>
  <si>
    <r>
      <t xml:space="preserve">2.2.1 </t>
    </r>
    <r>
      <rPr>
        <sz val="10"/>
        <color rgb="FF000000"/>
        <rFont val="Calibri"/>
        <family val="2"/>
      </rPr>
      <t>Assinalar abaixo, qual o(s) responsável(éis) pelo tratamento do efluente do ponto de lançamento declarado:</t>
    </r>
  </si>
  <si>
    <t>O próprio empreendimento</t>
  </si>
  <si>
    <t>Terceiros</t>
  </si>
  <si>
    <t>Ambos</t>
  </si>
  <si>
    <r>
      <t xml:space="preserve">2.2.2 </t>
    </r>
    <r>
      <rPr>
        <sz val="10"/>
        <color rgb="FF000000"/>
        <rFont val="Calibri"/>
        <family val="2"/>
      </rPr>
      <t>Caso o empreendimento lance efluentes em rede pública, informar o número do contrato com a concessionária . No caso da concessionária ser a COPASA, informar o PRECEND</t>
    </r>
  </si>
  <si>
    <r>
      <t xml:space="preserve">2.2.3 </t>
    </r>
    <r>
      <rPr>
        <sz val="10"/>
        <color rgb="FF000000"/>
        <rFont val="Calibri"/>
        <family val="2"/>
      </rPr>
      <t xml:space="preserve">Se o </t>
    </r>
    <r>
      <rPr>
        <b/>
        <sz val="10"/>
        <color rgb="FFFF0000"/>
        <rFont val="Calibri"/>
        <family val="2"/>
      </rPr>
      <t>empreendimento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a que se refere a DCP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for uma Estação de Tratamento de Esgoto Sanitário (ETE) municipal</t>
    </r>
    <r>
      <rPr>
        <b/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além de assinalar, no item 2.1, TODOS os tipos de efluentes recebidos para tratamento na ETE, informar:</t>
    </r>
  </si>
  <si>
    <t>População atual atendida pela ETE municipal:</t>
  </si>
  <si>
    <t>habitantes</t>
  </si>
  <si>
    <t>2.3 O efluente líquido bruto (sem tratamento) é encaminhado para:</t>
  </si>
  <si>
    <t>Selecionar local do lançamento:</t>
  </si>
  <si>
    <t>2.4 Nível máximo de tratamento realizado até o ponto de lançamento:</t>
  </si>
  <si>
    <t>Sem tratamento</t>
  </si>
  <si>
    <t>Preliminar</t>
  </si>
  <si>
    <t>Primário</t>
  </si>
  <si>
    <t>Primário quimicamente assistido</t>
  </si>
  <si>
    <t>Secundário</t>
  </si>
  <si>
    <t>Terciário</t>
  </si>
  <si>
    <t>2.5 Marcar as unidades do sistema de tratamento do efluente, caso exista no empreendimento:</t>
  </si>
  <si>
    <t>Medidor de Vazão</t>
  </si>
  <si>
    <t>Filtro Anaeróbio</t>
  </si>
  <si>
    <t>Decantador Secundário</t>
  </si>
  <si>
    <t>Bombeamento</t>
  </si>
  <si>
    <t>Físico químico</t>
  </si>
  <si>
    <t>Lagoas</t>
  </si>
  <si>
    <t>Gradeamento</t>
  </si>
  <si>
    <t>Filtro Biológico Percolador</t>
  </si>
  <si>
    <t>Lodos ativados</t>
  </si>
  <si>
    <t>Peneiramento</t>
  </si>
  <si>
    <t>Decantador Primário</t>
  </si>
  <si>
    <t>Desarenador</t>
  </si>
  <si>
    <t>Reator anaeróbio de fluxo ascendente</t>
  </si>
  <si>
    <t>Tanque de equalização</t>
  </si>
  <si>
    <t>2.6 Informar nome do corpo de água, caso haja lançamento direto de efluente no mesmo (com ou sem tratamento). Caso contrário, informar o destino do efluente. Ex: Rede Pública, Sumidouro, Solo, Sistema de tratamento de terceiros, etc.:</t>
  </si>
  <si>
    <t>2.7 Bacia/CH:</t>
  </si>
  <si>
    <r>
      <t>2.8 Coordenadas de lançamento no corpo receptor/descarte</t>
    </r>
    <r>
      <rPr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(formato LAT/LONG 19°53'21,30"/46°26'22,82" ou decimais -19,887213 /       -46,439672)</t>
    </r>
  </si>
  <si>
    <t>Município do Ponto de Lançamento:</t>
  </si>
  <si>
    <t xml:space="preserve">SUPRAM: </t>
  </si>
  <si>
    <t>UTM (X, Y)</t>
  </si>
  <si>
    <t>Long. ou X (6 dígitos):</t>
  </si>
  <si>
    <t>Lat. ou Y (7 dígitos):</t>
  </si>
  <si>
    <t>,</t>
  </si>
  <si>
    <t>Fuso horário</t>
  </si>
  <si>
    <t>2.9 No ano base, o empreendimento:</t>
  </si>
  <si>
    <t>- Realizou monitoramento de efluente líquido?</t>
  </si>
  <si>
    <t>Sim. Preencher a "Tela 3".</t>
  </si>
  <si>
    <t>- Realizou monitoramento do corpo de água receptor?</t>
  </si>
  <si>
    <t>Sim. Preencher a "Tela 4".</t>
  </si>
  <si>
    <t>- Tinha mais de um ponto de lançamento?</t>
  </si>
  <si>
    <t>Sim. Preencher uma nova planilha para cada ponto de lançamento</t>
  </si>
  <si>
    <t>Caso todas as respostas ao item 2.9 sejam "Não", justificar  no campo abaixo e encerrar a declaração.</t>
  </si>
  <si>
    <t xml:space="preserve">Justificativa: </t>
  </si>
  <si>
    <t>Em caso positivo, prosseguir  declaração nas telas indicadas.</t>
  </si>
  <si>
    <t>Rede pública/Estação de tratamento de efluentes municipal</t>
  </si>
  <si>
    <t>Corpo de água receptor</t>
  </si>
  <si>
    <t>Estação de tratamento de efluente no próprio empreendimento</t>
  </si>
  <si>
    <t>Outro.</t>
  </si>
  <si>
    <t>Selecione bacia/CH:</t>
  </si>
  <si>
    <t xml:space="preserve">Rio Doce  - DO1 - Rio Piranga </t>
  </si>
  <si>
    <t xml:space="preserve">Rio Doce  - DO2 - Rio Piracicaba </t>
  </si>
  <si>
    <t xml:space="preserve">Rio Doce  - DO3 - Rio Santo Antônio </t>
  </si>
  <si>
    <t xml:space="preserve">Rio Doce  - DO4 - Rio Suaçuí Grande </t>
  </si>
  <si>
    <t xml:space="preserve">Rio Doce  - DO5 - Rio Caratinga </t>
  </si>
  <si>
    <t>Rio Doce  - DO6 - Rio Manhuaçú</t>
  </si>
  <si>
    <t xml:space="preserve">Rio Grande - GD1 - Alto Rio Grande </t>
  </si>
  <si>
    <t xml:space="preserve">Rio Grande - GD2 - Rio das Mortes </t>
  </si>
  <si>
    <t xml:space="preserve">Rio Grande - GD3 - Entorno do Reservatório de Furnas </t>
  </si>
  <si>
    <t xml:space="preserve">Rio Grande - GD4 - Rio Verde </t>
  </si>
  <si>
    <t xml:space="preserve">Rio Grande - GD5 - Rio Sapucaí </t>
  </si>
  <si>
    <t xml:space="preserve">Rio Grande - GD6 - Afluentes Mineiros dos Rios Mogi-Guaçu e Pardo </t>
  </si>
  <si>
    <t xml:space="preserve">Rio Grande - GD7 - Médio Rio Grande </t>
  </si>
  <si>
    <t>Rio Grande - GD8 - Baixo Rio Grande</t>
  </si>
  <si>
    <t xml:space="preserve">Rio Jequitinhonha - JQ1 - Alto Rio Jequitinhonha </t>
  </si>
  <si>
    <t xml:space="preserve">Rio Jequitinhonha - JQ2 - Rio Araçuaí </t>
  </si>
  <si>
    <t>Rio Jequitinhonha - JQ3 - Médio e Baixo Rio Jequitinhonha</t>
  </si>
  <si>
    <t xml:space="preserve">Rio Paranaíba - PN1 - Alto Rio Paranaiba </t>
  </si>
  <si>
    <t xml:space="preserve">Rio Paranaíba - PN2 - Rio Araguari </t>
  </si>
  <si>
    <t>Rio Paranaíba - PN3 - Baixo Rio Paranaíba</t>
  </si>
  <si>
    <t xml:space="preserve">Rio Paraíba do Sul - PS1 - Rios Preto e Paraibuna </t>
  </si>
  <si>
    <t>Rio Paraíba do Sul - PS2 - Rios Pomba e Muriaé</t>
  </si>
  <si>
    <t>Rio Pardo - PA1 - Rio Pardo</t>
  </si>
  <si>
    <t>Rios Piracicaba e Jaguari - PJ1 - Rios Piracicaba e Jaguarí</t>
  </si>
  <si>
    <t xml:space="preserve">Rio São Francisco - SF1 - Alto Rio São Francisco </t>
  </si>
  <si>
    <t xml:space="preserve">Rio São Francisco - SF2 - Rio Pará </t>
  </si>
  <si>
    <t xml:space="preserve">Rio São Francisco - SF3 - Rio Paraopeba </t>
  </si>
  <si>
    <t xml:space="preserve">Rio São Francisco - SF4 - Entorno da Represa de Três Marias </t>
  </si>
  <si>
    <t xml:space="preserve">Rio São Francisco - SF5 - Rio das Velhas </t>
  </si>
  <si>
    <t xml:space="preserve">Rio São Francisco - SF6 - Rios Jequitaí e Pacuí </t>
  </si>
  <si>
    <t xml:space="preserve">Rio São Francisco - SF7 - Rio Paracatu </t>
  </si>
  <si>
    <t xml:space="preserve">Rio São Francisco - SF8 - Rio Urucuia </t>
  </si>
  <si>
    <t xml:space="preserve">Rio São Francisco - SF9 - Rio Pandeiros </t>
  </si>
  <si>
    <t>Rio São Francisco - SF10 - Rio Verde Grande</t>
  </si>
  <si>
    <t>Rios do Leste - MU1 - Rio Mucuri</t>
  </si>
  <si>
    <t>Rios do Leste - SM1 - Rio São Mateus</t>
  </si>
  <si>
    <t xml:space="preserve">Rios do Leste - Rio Alcobaça ou Itanhém </t>
  </si>
  <si>
    <t xml:space="preserve">Rios do Leste - Rio Buranhém </t>
  </si>
  <si>
    <t xml:space="preserve">Rios do Leste - Rio Itabapoana </t>
  </si>
  <si>
    <t xml:space="preserve">Rios do Leste - Rio Itapemirim </t>
  </si>
  <si>
    <t xml:space="preserve">Rios do Leste - Rio Itaúnas </t>
  </si>
  <si>
    <t xml:space="preserve">Rios do Leste - Rio Jucuruçu </t>
  </si>
  <si>
    <t>Rios do Leste - Rio Peruíbe</t>
  </si>
  <si>
    <t>TELA 3 - Dados sobre o programa de automonitoramento de efluente do lançamento</t>
  </si>
  <si>
    <t>Instruções de preenchimento:</t>
  </si>
  <si>
    <t>1 - Selecionar os parâmetros monitorados de acordo com a condicionante de licença. Editar "Outros" para inserir parâmetros não listados.</t>
  </si>
  <si>
    <t>2 - Informar se o parâmetro faz parte de condicionante ambiental ou não, selecionando a resposta na coluna "E" .</t>
  </si>
  <si>
    <t>3 - Inserir os resultados das análises nas colunas referentes aos meses em que foram realizadas as coletas.</t>
  </si>
  <si>
    <r>
      <t>4 - Caso a medição do parâmetro monitorado resulte em valor inferior ao limite de quantificação/detecção do método do laboratório, inserir sinal de "</t>
    </r>
    <r>
      <rPr>
        <b/>
        <sz val="10"/>
        <color rgb="FF000000"/>
        <rFont val="Calibri"/>
        <family val="2"/>
      </rPr>
      <t xml:space="preserve">&lt; </t>
    </r>
    <r>
      <rPr>
        <sz val="10"/>
        <color rgb="FF000000"/>
        <rFont val="Calibri"/>
        <family val="2"/>
      </rPr>
      <t>"na célula imediatamente a frente do valor.</t>
    </r>
  </si>
  <si>
    <r>
      <t xml:space="preserve">5 - Se a frequência de monitoramento for </t>
    </r>
    <r>
      <rPr>
        <b/>
        <sz val="10"/>
        <color rgb="FF000000"/>
        <rFont val="Calibri"/>
        <family val="2"/>
      </rPr>
      <t>inferior</t>
    </r>
    <r>
      <rPr>
        <sz val="10"/>
        <color rgb="FF000000"/>
        <rFont val="Calibri"/>
        <family val="2"/>
      </rPr>
      <t xml:space="preserve"> a mensal (diária, semanal, quinzenal, etc), o empreendimento deverá informar a média mensal.</t>
    </r>
  </si>
  <si>
    <r>
      <t xml:space="preserve">6 - Se a frequência de monitoramento for </t>
    </r>
    <r>
      <rPr>
        <b/>
        <sz val="10"/>
        <color rgb="FF000000"/>
        <rFont val="Calibri"/>
        <family val="2"/>
      </rPr>
      <t>superior</t>
    </r>
    <r>
      <rPr>
        <sz val="10"/>
        <color rgb="FF000000"/>
        <rFont val="Calibri"/>
        <family val="2"/>
      </rPr>
      <t xml:space="preserve"> a mensal (bimestral, trimestral, semestral, etc), o empreendimento escreverá a sigla "NMP"  para o mês onde o parâmetro não foi monitorado.</t>
    </r>
  </si>
  <si>
    <t>7 - Inserir, para cada mês declarado, o número do relatório a que se refere o resultado.</t>
  </si>
  <si>
    <t>8 - O empreendimento deverá preencher uma declaração (planilha) para cada ponto de lançamento de efluente.</t>
  </si>
  <si>
    <t>9 - OBRIGATORIAMENTE - Informar a VAZÃO e DBO do efluente tratado, pois estes parâmetros fazem parte do cálculo automático da Carga poluidora.</t>
  </si>
  <si>
    <t>RESULTADOS DO EFLUENTE BRUTO (ENTRADA)</t>
  </si>
  <si>
    <t xml:space="preserve">                       Utilizar o número do relatório aqui</t>
  </si>
  <si>
    <t>CÁLCULO AUTOMÁTICO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</si>
  <si>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</si>
  <si>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</si>
  <si>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</si>
  <si>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</si>
  <si>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</si>
  <si>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</si>
  <si>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</si>
  <si>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</si>
  <si>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</si>
  <si>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</si>
  <si>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</si>
  <si>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</si>
  <si>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PARÂMETRO</t>
  </si>
  <si>
    <t>Unidade</t>
  </si>
  <si>
    <t>Condicionante?</t>
  </si>
  <si>
    <t>Carga Poluidora (t/ano)</t>
  </si>
  <si>
    <t>Carga Poluidora (t/ano) (auxiliar)</t>
  </si>
  <si>
    <t>Concentração Média Anual</t>
  </si>
  <si>
    <t>Média Anual (auxliar)</t>
  </si>
  <si>
    <t>Resultado</t>
  </si>
  <si>
    <t>Vazão média</t>
  </si>
  <si>
    <t>(m³/dia)</t>
  </si>
  <si>
    <t>-</t>
  </si>
  <si>
    <r>
      <t>DBO</t>
    </r>
    <r>
      <rPr>
        <b/>
        <vertAlign val="subscript"/>
        <sz val="10"/>
        <color rgb="FF000000"/>
        <rFont val="Calibri"/>
        <family val="2"/>
      </rPr>
      <t>5</t>
    </r>
  </si>
  <si>
    <t>(mg/L)</t>
  </si>
  <si>
    <t>DQO</t>
  </si>
  <si>
    <t>RESULTADOS DO EFLUENTE TRATADO (SAÍDA)</t>
  </si>
  <si>
    <t xml:space="preserve">                      Utilizar o número do relatório aqui</t>
  </si>
  <si>
    <t>Média Anual (m³/dia)</t>
  </si>
  <si>
    <t>sinal</t>
  </si>
  <si>
    <t>Escolher:</t>
  </si>
  <si>
    <t>Escolha o parâmetro</t>
  </si>
  <si>
    <t>(Unidade)</t>
  </si>
  <si>
    <t>Auxliares para cálculo de carga poluidora</t>
  </si>
  <si>
    <t>Fator de correção de unidade</t>
  </si>
  <si>
    <t>de mg/L vezes m³/dia para t/ano</t>
  </si>
  <si>
    <t>Arsênio Total</t>
  </si>
  <si>
    <t>Alumínio dissolvido</t>
  </si>
  <si>
    <t>Alumínio total</t>
  </si>
  <si>
    <t>Bário Total</t>
  </si>
  <si>
    <t>Benzeno</t>
  </si>
  <si>
    <t>Boro Total</t>
  </si>
  <si>
    <t>Cádmio Total</t>
  </si>
  <si>
    <t>Chumbo Total</t>
  </si>
  <si>
    <t>Cianeto Livre</t>
  </si>
  <si>
    <t>Cloreto Total</t>
  </si>
  <si>
    <t>Cobre Dissolvido</t>
  </si>
  <si>
    <t>Condutividade elétrica</t>
  </si>
  <si>
    <t>(µS.cm-1)</t>
  </si>
  <si>
    <t>Cor</t>
  </si>
  <si>
    <t>(mg Pt/L)</t>
  </si>
  <si>
    <t>Clorofórmio</t>
  </si>
  <si>
    <t>(mg/l)</t>
  </si>
  <si>
    <t>Cromo Hexavalente</t>
  </si>
  <si>
    <t>Cromo Total</t>
  </si>
  <si>
    <t>Cromo Trivalente</t>
  </si>
  <si>
    <t>Coliformes termotolerantes</t>
  </si>
  <si>
    <t>NMP/100mL</t>
  </si>
  <si>
    <t>E. coli</t>
  </si>
  <si>
    <t>NMP</t>
  </si>
  <si>
    <t>Dicloroeteno</t>
  </si>
  <si>
    <t>Ecotoxicidade aguda</t>
  </si>
  <si>
    <t>Estanho Total</t>
  </si>
  <si>
    <t>Etilbenzeno</t>
  </si>
  <si>
    <t>Fenóis Totais</t>
  </si>
  <si>
    <t>Ferro Dissolvido</t>
  </si>
  <si>
    <t>Fluoreto Total</t>
  </si>
  <si>
    <t>Fósforo Total</t>
  </si>
  <si>
    <t>Manganês Dissolvido</t>
  </si>
  <si>
    <t>Mercúrio Total</t>
  </si>
  <si>
    <t>Níquel Total</t>
  </si>
  <si>
    <t>Nitrato</t>
  </si>
  <si>
    <t>Nitrogênio Amoniacal Total</t>
  </si>
  <si>
    <t>Óleos e graxas</t>
  </si>
  <si>
    <t>Oxigênio Dissolvido</t>
  </si>
  <si>
    <t>pH</t>
  </si>
  <si>
    <t>Prata Total</t>
  </si>
  <si>
    <t>Selênio Total</t>
  </si>
  <si>
    <t>Sólidos Sedimentáveis</t>
  </si>
  <si>
    <t>(mL/L)</t>
  </si>
  <si>
    <t>Sólidos Suspensos</t>
  </si>
  <si>
    <t>Substâncias tensoativas/ ABS /Detergentes /LAS</t>
  </si>
  <si>
    <t xml:space="preserve"> (mg/L LAS)</t>
  </si>
  <si>
    <t>Sulfatos</t>
  </si>
  <si>
    <t>Sulfetos</t>
  </si>
  <si>
    <t>Temperatura</t>
  </si>
  <si>
    <t xml:space="preserve"> (°C)</t>
  </si>
  <si>
    <t>Tetracloreto de carbono</t>
  </si>
  <si>
    <t>Tolueno</t>
  </si>
  <si>
    <t>Tricloroeteno</t>
  </si>
  <si>
    <t>Turbidez</t>
  </si>
  <si>
    <t>(UNT)</t>
  </si>
  <si>
    <t>Xileno</t>
  </si>
  <si>
    <t>Zinco Total</t>
  </si>
  <si>
    <t>TELA 4 - Dados sobre o programa de automonitoramento do CORPO DE ÁGUA RECEPTOR</t>
  </si>
  <si>
    <t>1 - Selecionar os parâmetros monitorados de acordo com a condicionante de licença. Editar "Outros" para inserir novos parâmetros.</t>
  </si>
  <si>
    <r>
      <t xml:space="preserve">4 - Se a frequência de monitoramento for </t>
    </r>
    <r>
      <rPr>
        <b/>
        <sz val="10"/>
        <color rgb="FF000000"/>
        <rFont val="Calibri"/>
        <family val="2"/>
      </rPr>
      <t>inferior</t>
    </r>
    <r>
      <rPr>
        <sz val="10"/>
        <color rgb="FF000000"/>
        <rFont val="Calibri"/>
        <family val="2"/>
      </rPr>
      <t xml:space="preserve"> a mensal (diária, semanal, quinzenal, etc), o emprendimento deverá informar a média mensal.</t>
    </r>
  </si>
  <si>
    <r>
      <t xml:space="preserve">5 - Se a frequência de monitoramento for </t>
    </r>
    <r>
      <rPr>
        <b/>
        <sz val="10"/>
        <color rgb="FF000000"/>
        <rFont val="Calibri"/>
        <family val="2"/>
      </rPr>
      <t>superior</t>
    </r>
    <r>
      <rPr>
        <sz val="10"/>
        <color rgb="FF000000"/>
        <rFont val="Calibri"/>
        <family val="2"/>
      </rPr>
      <t xml:space="preserve"> a mensal (bimestral, trimestral, semestral, etc), o emprendimento escreverá a sigla "NMP"  para o mês onde o parâmetro não foi monitorado no período.</t>
    </r>
  </si>
  <si>
    <t>6 - Inserir, para cada período declarado, o número do relatório a que se refere o resultado.</t>
  </si>
  <si>
    <t>RESULTADOS NO CORPO RECEPTOR (MONTANTE E JUSANTE)</t>
  </si>
  <si>
    <t xml:space="preserve">     Utilizar o número do relatório aqui</t>
  </si>
  <si>
    <t>Data</t>
  </si>
  <si>
    <t>Montante</t>
  </si>
  <si>
    <t>Jusante</t>
  </si>
  <si>
    <t xml:space="preserve"> </t>
  </si>
  <si>
    <t>Acidez total</t>
  </si>
  <si>
    <t>mg/L</t>
  </si>
  <si>
    <t>Alcalinidade</t>
  </si>
  <si>
    <t>Amônia</t>
  </si>
  <si>
    <t>Arsênio solúvel</t>
  </si>
  <si>
    <t>Cianeto Total</t>
  </si>
  <si>
    <r>
      <t xml:space="preserve">Clorofila </t>
    </r>
    <r>
      <rPr>
        <i/>
        <sz val="10"/>
        <color rgb="FF969696"/>
        <rFont val="Arial"/>
        <family val="2"/>
      </rPr>
      <t>a</t>
    </r>
  </si>
  <si>
    <t>µg/L</t>
  </si>
  <si>
    <t xml:space="preserve">Cobre Total </t>
  </si>
  <si>
    <t>Coliformes Totais</t>
  </si>
  <si>
    <t>(UFC/100mL)</t>
  </si>
  <si>
    <t>Cromo total</t>
  </si>
  <si>
    <t>Demanda Bioquímica de oxigênio (DBO)</t>
  </si>
  <si>
    <t>Demanda Química de oxigênio (DQO)</t>
  </si>
  <si>
    <t>Densidade de cianobactéricas</t>
  </si>
  <si>
    <r>
      <t>cel/mL; mm</t>
    </r>
    <r>
      <rPr>
        <vertAlign val="superscript"/>
        <sz val="10"/>
        <color rgb="FF969696"/>
        <rFont val="Arial"/>
        <family val="2"/>
      </rPr>
      <t>3</t>
    </r>
    <r>
      <rPr>
        <sz val="10"/>
        <color rgb="FF969696"/>
        <rFont val="Arial"/>
        <family val="2"/>
      </rPr>
      <t>/L</t>
    </r>
  </si>
  <si>
    <t>Dureza Total</t>
  </si>
  <si>
    <t>Ecotoxicidade crônica</t>
  </si>
  <si>
    <t xml:space="preserve">Ferro Total  </t>
  </si>
  <si>
    <t>Fosfato Total</t>
  </si>
  <si>
    <t xml:space="preserve">Manganês Total </t>
  </si>
  <si>
    <t>Nitrito</t>
  </si>
  <si>
    <t xml:space="preserve">Nitrogênio Orgânico  </t>
  </si>
  <si>
    <t>Potencial Redox (ORP)</t>
  </si>
  <si>
    <t>Sólidos Dissolvidos Totais</t>
  </si>
  <si>
    <t>Sólidos Suspensos Fixos</t>
  </si>
  <si>
    <t xml:space="preserve">Sólidos Totais </t>
  </si>
  <si>
    <t>Sólidos Totais Fixos</t>
  </si>
  <si>
    <t>Streptococos Fecais</t>
  </si>
  <si>
    <t>Substâncias tensoativas</t>
  </si>
  <si>
    <t>Sulfato</t>
  </si>
  <si>
    <t>Tiossulfato</t>
  </si>
  <si>
    <r>
      <rPr>
        <b/>
        <sz val="11"/>
        <color rgb="FF000000"/>
        <rFont val="Calibri"/>
        <family val="2"/>
      </rPr>
      <t>Observações complementares</t>
    </r>
    <r>
      <rPr>
        <sz val="11"/>
        <color rgb="FF000000"/>
        <rFont val="Calibri"/>
        <family val="2"/>
      </rPr>
      <t xml:space="preserve"> (assinalar, todo e qualquer esclarecimento sobre o preenchimento dos  campos do formulário, bem como indicar alguma informação adicional relevante a ser feita/incluir aqui o número da Portaria de Outorga de lançamento de efluente, quando houver):</t>
    </r>
  </si>
  <si>
    <t>Tela Inicial</t>
  </si>
  <si>
    <t>Tela 1 - Identificação do Empreendimento</t>
  </si>
  <si>
    <t>TELA 2 - Dados sobre o lançamento FINAL do efluente</t>
  </si>
  <si>
    <t>TELA 3 - Dados sobre o programa de automonitoramento de efluente do lançamento FINAL</t>
  </si>
  <si>
    <t>Observações:</t>
  </si>
  <si>
    <t>Protocolos sistema SEI</t>
  </si>
  <si>
    <t>Localização do campo nas telas</t>
  </si>
  <si>
    <t>Resumo da declaração</t>
  </si>
  <si>
    <t>Dados do declarante</t>
  </si>
  <si>
    <t>1.1 IDENTIFICAÇÃO EMPREENDEDOR</t>
  </si>
  <si>
    <t>1.2 IDENTIFICAÇÃO EMPREENDIMENTO</t>
  </si>
  <si>
    <t>CONTATOS EMPREENDEDOR</t>
  </si>
  <si>
    <t>CONTATOS EMPREENDIMENTO</t>
  </si>
  <si>
    <t>1.3</t>
  </si>
  <si>
    <t>1.4 DATUM</t>
  </si>
  <si>
    <t>GEOGRAFICA GMS</t>
  </si>
  <si>
    <t>GEOGRÁFICA GRAU DECIMAL</t>
  </si>
  <si>
    <t>7 UTM</t>
  </si>
  <si>
    <t>1.5 INFORMAÇÕES BÁSICAS - REGULARIZAÇÃO AMBIENTAL E OPERAÇÃO</t>
  </si>
  <si>
    <t>1.6</t>
  </si>
  <si>
    <t>2.1</t>
  </si>
  <si>
    <t xml:space="preserve">2.2 Tipo de efluente </t>
  </si>
  <si>
    <t>Assinalar abaixo, qual o(s) responsável(éis) pelo tratamento do efluente do ponto de lançamento declarado:</t>
  </si>
  <si>
    <t>2.3</t>
  </si>
  <si>
    <t>2.4 Nível de tratamento</t>
  </si>
  <si>
    <t>2.5 Unidades do tratamento</t>
  </si>
  <si>
    <t>2.6</t>
  </si>
  <si>
    <t>2.7</t>
  </si>
  <si>
    <t xml:space="preserve">2.8  </t>
  </si>
  <si>
    <t>2.9</t>
  </si>
  <si>
    <t>Bruto</t>
  </si>
  <si>
    <t>Tratado</t>
  </si>
  <si>
    <t>Demais parâmetros (parte 1)</t>
  </si>
  <si>
    <t>Demais parâmetros (parte 2)</t>
  </si>
  <si>
    <t>Demais parâmetros (parte 3)</t>
  </si>
  <si>
    <t>Demais parâmetros (parte 4)</t>
  </si>
  <si>
    <t>Outros</t>
  </si>
  <si>
    <t>Observações complementares (preencher caso haja alguma informação adicional relevante a ser feita):</t>
  </si>
  <si>
    <t>N° do peticionamento SEI</t>
  </si>
  <si>
    <t>Nº Protocolo SEI</t>
  </si>
  <si>
    <t>Nº</t>
  </si>
  <si>
    <t>Ano base</t>
  </si>
  <si>
    <t>CNPJ</t>
  </si>
  <si>
    <t>Nº Protocolo anterior</t>
  </si>
  <si>
    <t>RESPONSÁVEL PELO PREENCHIMENTO DCP:</t>
  </si>
  <si>
    <t>Vínculo - Empresa/Cargo:</t>
  </si>
  <si>
    <t>Telefone</t>
  </si>
  <si>
    <t>E-mail</t>
  </si>
  <si>
    <t>Endereço Empreendedor</t>
  </si>
  <si>
    <t>Responsável Legal</t>
  </si>
  <si>
    <t>Endereço Empreendimento</t>
  </si>
  <si>
    <t>Município</t>
  </si>
  <si>
    <t>Referência do Local</t>
  </si>
  <si>
    <t>Telefone Empreendedor</t>
  </si>
  <si>
    <t>EMAIL Empreendedor</t>
  </si>
  <si>
    <t>Telefone Empreendimento</t>
  </si>
  <si>
    <t>EMAIL Empreendimento</t>
  </si>
  <si>
    <t>Endereço de correspondência</t>
  </si>
  <si>
    <t>DATUM</t>
  </si>
  <si>
    <t>LATITUDE</t>
  </si>
  <si>
    <t>LONGITUDE</t>
  </si>
  <si>
    <t>X</t>
  </si>
  <si>
    <t>Y</t>
  </si>
  <si>
    <t>Fuso - Meridiano</t>
  </si>
  <si>
    <t>Tipo de licenciamento</t>
  </si>
  <si>
    <t>Nº Processo COPAM</t>
  </si>
  <si>
    <t>Código 
(DN 74/04)</t>
  </si>
  <si>
    <t>Atividade</t>
  </si>
  <si>
    <t>Código 
(DN 217/2017)</t>
  </si>
  <si>
    <t>Classe do empreendimento</t>
  </si>
  <si>
    <t>SUPRAM</t>
  </si>
  <si>
    <t>Nº total de empregados</t>
  </si>
  <si>
    <t>DNPM</t>
  </si>
  <si>
    <t>Fase DNPM</t>
  </si>
  <si>
    <t>O empreendimento deixou em algum momento de lançar efluente líquido no ano base?</t>
  </si>
  <si>
    <t>Motivo</t>
  </si>
  <si>
    <t>Especificar "Outro"</t>
  </si>
  <si>
    <t>Justificativa</t>
  </si>
  <si>
    <t>Nome do ponto de lançamento</t>
  </si>
  <si>
    <t>Efluente de SAO</t>
  </si>
  <si>
    <t>Sanitário e industrial tratados conjuntamente</t>
  </si>
  <si>
    <t>Pop. Atendida ETE municipal (habitantes)</t>
  </si>
  <si>
    <t>Se Rede pública,  informar número do contrato com a concessionária/ PRECEND</t>
  </si>
  <si>
    <t>Lançamento</t>
  </si>
  <si>
    <t>Disposição no solo</t>
  </si>
  <si>
    <t>Nome corpo de água</t>
  </si>
  <si>
    <t>Bacia/UPGRH</t>
  </si>
  <si>
    <t>Município - Ponto</t>
  </si>
  <si>
    <t>SUPRAM - Ponto</t>
  </si>
  <si>
    <t>Monitora efluente sanitário?</t>
  </si>
  <si>
    <t>Monitora corpo de água?</t>
  </si>
  <si>
    <t>Outros pontos de lançamento final?</t>
  </si>
  <si>
    <t>Prosseguir?</t>
  </si>
  <si>
    <t>Sinal (Vazão Média Anual)</t>
  </si>
  <si>
    <t>Vazão Média Anual (m³/dia)</t>
  </si>
  <si>
    <r>
      <t>Sinal (Carga Poluidora DBO</t>
    </r>
    <r>
      <rPr>
        <vertAlign val="sub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)</t>
    </r>
  </si>
  <si>
    <r>
      <t>Carga Poluidora DBO</t>
    </r>
    <r>
      <rPr>
        <vertAlign val="sub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 (t/ano)</t>
    </r>
  </si>
  <si>
    <r>
      <t>Sinal (Média anual DBO</t>
    </r>
    <r>
      <rPr>
        <vertAlign val="sub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)</t>
    </r>
  </si>
  <si>
    <r>
      <t>Média anual DBO</t>
    </r>
    <r>
      <rPr>
        <vertAlign val="sub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 (mg/L)</t>
    </r>
  </si>
  <si>
    <t>Sinal (Carga Poluidora DQO)</t>
  </si>
  <si>
    <t>Carga Poluidora DQO (t/ano)</t>
  </si>
  <si>
    <t>Sinal (Média Anual DQO)</t>
  </si>
  <si>
    <t>Média Anual DQO (mg/L)</t>
  </si>
  <si>
    <t>Sinal (Vazão Media Anual)</t>
  </si>
  <si>
    <r>
      <t>Sinal (Carga Poluidora DBO</t>
    </r>
    <r>
      <rPr>
        <vertAlign val="subscript"/>
        <sz val="10"/>
        <color rgb="FF000000"/>
        <rFont val="Calibri"/>
        <family val="2"/>
      </rPr>
      <t>5  )</t>
    </r>
  </si>
  <si>
    <t>TELA 3 - Dados sobre o programa de automonitoramento de efluente do lançamento BRUTO</t>
  </si>
  <si>
    <t>TELA 3 - Dados sobre o programa de automonitoramento de efluente do lançamento TRATADO</t>
  </si>
  <si>
    <r>
      <t>Sinal (Carga Poluidora DBO</t>
    </r>
    <r>
      <rPr>
        <vertAlign val="subscript"/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 xml:space="preserve"> )</t>
    </r>
  </si>
  <si>
    <r>
      <t>Carga Poluidora DBO</t>
    </r>
    <r>
      <rPr>
        <vertAlign val="subscript"/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 xml:space="preserve">  (t/ano)</t>
    </r>
  </si>
  <si>
    <r>
      <t>Sinal (Média anual DBO</t>
    </r>
    <r>
      <rPr>
        <vertAlign val="subscript"/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 xml:space="preserve"> )</t>
    </r>
  </si>
  <si>
    <r>
      <t>Média anual DBO</t>
    </r>
    <r>
      <rPr>
        <vertAlign val="subscript"/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 xml:space="preserve">  (mg/L)</t>
    </r>
  </si>
  <si>
    <r>
      <t>Sinal (Carga Poluidora DBO</t>
    </r>
    <r>
      <rPr>
        <vertAlign val="subscript"/>
        <sz val="8"/>
        <color rgb="FF000000"/>
        <rFont val="Calibri"/>
        <family val="2"/>
      </rPr>
      <t>5  )</t>
    </r>
  </si>
  <si>
    <t>Parâmetro 1</t>
  </si>
  <si>
    <t>Sinal</t>
  </si>
  <si>
    <t>Média anual m³/dia</t>
  </si>
  <si>
    <t>Parâmetro 2</t>
  </si>
  <si>
    <t>Parâmetro 3</t>
  </si>
  <si>
    <t>Parâmetro 4</t>
  </si>
  <si>
    <t>Parâmetro 5</t>
  </si>
  <si>
    <t>Parâmetro 6</t>
  </si>
  <si>
    <t>Parâmetro 7</t>
  </si>
  <si>
    <t>Parâmetro 8</t>
  </si>
  <si>
    <t>Parâmetro 9</t>
  </si>
  <si>
    <t>Parâmetro 10</t>
  </si>
  <si>
    <t>Parâmetro 11</t>
  </si>
  <si>
    <t>Parâmetro 12</t>
  </si>
  <si>
    <t>Parâmetro 13</t>
  </si>
  <si>
    <t>Parâmetro 14</t>
  </si>
  <si>
    <t>Parâmetro 15</t>
  </si>
  <si>
    <t>Parâmetro 16</t>
  </si>
  <si>
    <t>Parâmetro 17</t>
  </si>
  <si>
    <t>Parâmetro 18</t>
  </si>
  <si>
    <t>Parâmetro 19</t>
  </si>
  <si>
    <t>Parâmetro 20</t>
  </si>
  <si>
    <t>Parâmetro 21</t>
  </si>
  <si>
    <t>Parâmetro 22</t>
  </si>
  <si>
    <t>Parâmetro 23</t>
  </si>
  <si>
    <t>Parâmetro 24</t>
  </si>
  <si>
    <t>Parâmetro 25</t>
  </si>
  <si>
    <t>Parâmetro 26</t>
  </si>
  <si>
    <t>Parâmetro 27</t>
  </si>
  <si>
    <t>Parâmetro 28</t>
  </si>
  <si>
    <t>Parâmetro 29</t>
  </si>
  <si>
    <t>Parâmetro 30</t>
  </si>
  <si>
    <t>Parâmetro 31</t>
  </si>
  <si>
    <t>Parâmetro 32</t>
  </si>
  <si>
    <t>Parâmetro 33</t>
  </si>
  <si>
    <t>Parâmetro 34</t>
  </si>
  <si>
    <t>Parâmetro 35</t>
  </si>
  <si>
    <t>Parâmetro 36</t>
  </si>
  <si>
    <t>Parâmetro 37</t>
  </si>
  <si>
    <t>Parâmetro 38</t>
  </si>
  <si>
    <t>Parâmetro 39</t>
  </si>
  <si>
    <t>Parâmetro 40</t>
  </si>
  <si>
    <t>Parâmetro 41</t>
  </si>
  <si>
    <t>Parâmetro 42</t>
  </si>
  <si>
    <t>Parâmetro 43</t>
  </si>
  <si>
    <t>Parâmetro 44</t>
  </si>
  <si>
    <t>Parâmetro 45</t>
  </si>
  <si>
    <t>Parâmetro 46</t>
  </si>
  <si>
    <t>Parâmetro 47</t>
  </si>
  <si>
    <t>Parâmetro 48</t>
  </si>
  <si>
    <t>Parâmetro 49</t>
  </si>
  <si>
    <t>Parâmetro 50</t>
  </si>
  <si>
    <t>Parâmetro 51</t>
  </si>
  <si>
    <t>Parâmetro 52</t>
  </si>
  <si>
    <t>Parâmetro 53</t>
  </si>
  <si>
    <t>Parâmetro 54</t>
  </si>
  <si>
    <t>Parâmetro 55</t>
  </si>
  <si>
    <t>Parâmetro 56</t>
  </si>
  <si>
    <t>Parâmetro 57</t>
  </si>
  <si>
    <t>Parâmetro 58</t>
  </si>
  <si>
    <t>Parâmetro 59</t>
  </si>
  <si>
    <t>Parâmetro 60</t>
  </si>
  <si>
    <t>Parâmetro 61</t>
  </si>
  <si>
    <t>Parâmetro 62</t>
  </si>
  <si>
    <t>Parâmetro 63</t>
  </si>
  <si>
    <t>Parâmetro 64</t>
  </si>
  <si>
    <t>Parâmetro 65</t>
  </si>
  <si>
    <t>Parâmetro 66</t>
  </si>
  <si>
    <t>Parâmetro 67</t>
  </si>
  <si>
    <t>Telefone: (31) 3915 -1289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</si>
</sst>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00"/>
    <numFmt numFmtId="166" formatCode="0.000"/>
    <numFmt numFmtId="167" formatCode="000000000&quot;-&quot;00"/>
    <numFmt numFmtId="168" formatCode="0.000000"/>
    <numFmt numFmtId="169" formatCode="[$-416]d\-mmm"/>
  </numFmts>
  <fonts count="5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2F2F2"/>
      <name val="Calibri"/>
      <family val="2"/>
    </font>
    <font>
      <i/>
      <sz val="11"/>
      <color rgb="FFFF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140"/>
      <color rgb="FFFF0000"/>
      <name val="Calibri"/>
      <family val="2"/>
    </font>
    <font>
      <sz val="10"/>
      <color rgb="FF4472C4"/>
      <name val="Calibri"/>
      <family val="2"/>
    </font>
    <font>
      <b/>
      <sz val="10"/>
      <color rgb="FF000000"/>
      <name val="Calibri"/>
      <family val="2"/>
    </font>
    <font>
      <u/>
      <sz val="11"/>
      <color rgb="FF0563C1"/>
      <name val="Calibri"/>
      <family val="2"/>
    </font>
    <font>
      <b/>
      <u/>
      <sz val="10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i/>
      <sz val="10"/>
      <color rgb="FF000000"/>
      <name val="Calibri"/>
      <family val="2"/>
    </font>
    <font>
      <sz val="11"/>
      <color rgb="FFBFBFBF"/>
      <name val="Calibri"/>
      <family val="2"/>
    </font>
    <font>
      <b/>
      <sz val="10"/>
      <color rgb="FFBFBFBF"/>
      <name val="Calibri"/>
      <family val="2"/>
    </font>
    <font>
      <sz val="10"/>
      <color rgb="FFBFBFBF"/>
      <name val="Times New Roman"/>
      <family val="1"/>
    </font>
    <font>
      <sz val="10"/>
      <color rgb="FFBFBFBF"/>
      <name val="Calibri"/>
      <family val="2"/>
    </font>
    <font>
      <sz val="10"/>
      <color rgb="FF0066CC"/>
      <name val="Calibri"/>
      <family val="2"/>
    </font>
    <font>
      <b/>
      <sz val="9"/>
      <color rgb="FF000000"/>
      <name val="Calibri"/>
      <family val="2"/>
    </font>
    <font>
      <sz val="10"/>
      <color rgb="FF2E75B5"/>
      <name val="Calibri"/>
      <family val="2"/>
    </font>
    <font>
      <sz val="12"/>
      <color rgb="FFBFBFBF"/>
      <name val="Times New Roman"/>
      <family val="1"/>
    </font>
    <font>
      <b/>
      <i/>
      <sz val="10"/>
      <color rgb="FF000000"/>
      <name val="Calibri"/>
      <family val="2"/>
    </font>
    <font>
      <b/>
      <sz val="10"/>
      <color rgb="FF2E75B5"/>
      <name val="Calibri"/>
      <family val="2"/>
    </font>
    <font>
      <i/>
      <sz val="10"/>
      <color rgb="FFFF0000"/>
      <name val="Calibri"/>
      <family val="2"/>
    </font>
    <font>
      <sz val="8"/>
      <color rgb="FFBFBFBF"/>
      <name val="Calibri"/>
      <family val="2"/>
    </font>
    <font>
      <sz val="8"/>
      <color rgb="FF4472C4"/>
      <name val="Calibri"/>
      <family val="2"/>
    </font>
    <font>
      <sz val="9"/>
      <color rgb="FF000000"/>
      <name val="Calibri"/>
      <family val="2"/>
    </font>
    <font>
      <b/>
      <i/>
      <sz val="10"/>
      <color rgb="FFFF0000"/>
      <name val="Calibri"/>
      <family val="2"/>
    </font>
    <font>
      <i/>
      <sz val="10"/>
      <color rgb="FFBFBFBF"/>
      <name val="Calibri"/>
      <family val="2"/>
    </font>
    <font>
      <b/>
      <sz val="11"/>
      <color rgb="FF2E75B5"/>
      <name val="Calibri"/>
      <family val="2"/>
    </font>
    <font>
      <sz val="8"/>
      <color rgb="FF000000"/>
      <name val="Calibri"/>
      <family val="2"/>
    </font>
    <font>
      <b/>
      <sz val="11"/>
      <color rgb="FFBFBFBF"/>
      <name val="Calibri"/>
      <family val="2"/>
    </font>
    <font>
      <b/>
      <vertAlign val="subscript"/>
      <sz val="10"/>
      <color rgb="FF000000"/>
      <name val="Calibri"/>
      <family val="2"/>
    </font>
    <font>
      <u/>
      <sz val="9"/>
      <color rgb="FF0563C1"/>
      <name val="Calibri"/>
      <family val="2"/>
    </font>
    <font>
      <sz val="10"/>
      <color rgb="FFFFFFFF"/>
      <name val="Calibri"/>
      <family val="2"/>
    </font>
    <font>
      <i/>
      <u/>
      <sz val="10"/>
      <color rgb="FFBFBFBF"/>
      <name val="Calibri"/>
      <family val="2"/>
    </font>
    <font>
      <sz val="10"/>
      <color rgb="FFBFBFBF"/>
      <name val="Arial"/>
      <family val="2"/>
    </font>
    <font>
      <b/>
      <sz val="8"/>
      <color rgb="FF000000"/>
      <name val="Calibri"/>
      <family val="2"/>
    </font>
    <font>
      <sz val="10"/>
      <color rgb="FFF2F2F2"/>
      <name val="Calibri"/>
      <family val="2"/>
    </font>
    <font>
      <i/>
      <sz val="10"/>
      <color rgb="FF969696"/>
      <name val="Arial"/>
      <family val="2"/>
    </font>
    <font>
      <vertAlign val="superscript"/>
      <sz val="10"/>
      <color rgb="FF969696"/>
      <name val="Arial"/>
      <family val="2"/>
    </font>
    <font>
      <sz val="10"/>
      <color rgb="FF969696"/>
      <name val="Arial"/>
      <family val="2"/>
    </font>
    <font>
      <vertAlign val="subscript"/>
      <sz val="10"/>
      <color rgb="FF000000"/>
      <name val="Calibri"/>
      <family val="2"/>
    </font>
    <font>
      <vertAlign val="subscript"/>
      <sz val="8"/>
      <color rgb="FF00000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i/>
      <sz val="12"/>
      <name val="Calibri"/>
      <family val="2"/>
    </font>
    <font>
      <b/>
      <sz val="12"/>
      <color theme="0"/>
      <name val="Calibri"/>
      <family val="2"/>
    </font>
    <font>
      <sz val="11"/>
      <color rgb="FF3E6F9C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A5C1DF"/>
        <bgColor rgb="FF9CC2E5"/>
      </patternFill>
    </fill>
    <fill>
      <patternFill patternType="solid">
        <fgColor rgb="FFA5C1DF"/>
        <bgColor rgb="FFBDD6EE"/>
      </patternFill>
    </fill>
    <fill>
      <patternFill patternType="solid">
        <fgColor rgb="FF5B8EBD"/>
        <bgColor rgb="FF9CC2E5"/>
      </patternFill>
    </fill>
    <fill>
      <patternFill patternType="solid">
        <fgColor rgb="FF467CA8"/>
        <bgColor rgb="FFDEEAF6"/>
      </patternFill>
    </fill>
    <fill>
      <patternFill patternType="solid">
        <fgColor rgb="FF3E6F9C"/>
        <bgColor rgb="FF2E75B5"/>
      </patternFill>
    </fill>
  </fills>
  <borders count="62">
    <border>
      <left/>
      <right/>
      <top/>
      <bottom/>
      <diagonal/>
    </border>
    <border>
      <left style="medium">
        <color rgb="FF003366"/>
      </left>
      <right/>
      <top style="medium">
        <color rgb="FF003366"/>
      </top>
      <bottom/>
      <diagonal/>
    </border>
    <border>
      <left/>
      <right/>
      <top style="medium">
        <color rgb="FF003366"/>
      </top>
      <bottom/>
      <diagonal/>
    </border>
    <border>
      <left/>
      <right style="medium">
        <color rgb="FF003366"/>
      </right>
      <top style="medium">
        <color rgb="FF003366"/>
      </top>
      <bottom/>
      <diagonal/>
    </border>
    <border>
      <left style="medium">
        <color rgb="FF003366"/>
      </left>
      <right/>
      <top/>
      <bottom/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/>
      <right style="medium">
        <color rgb="FF003366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3366"/>
      </left>
      <right/>
      <top/>
      <bottom style="medium">
        <color rgb="FF003366"/>
      </bottom>
      <diagonal/>
    </border>
    <border>
      <left/>
      <right/>
      <top/>
      <bottom style="medium">
        <color rgb="FF003366"/>
      </bottom>
      <diagonal/>
    </border>
    <border>
      <left/>
      <right style="medium">
        <color rgb="FF003366"/>
      </right>
      <top/>
      <bottom style="medium">
        <color rgb="FF003366"/>
      </bottom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3366"/>
      </left>
      <right style="medium">
        <color rgb="FF003366"/>
      </right>
      <top/>
      <bottom/>
      <diagonal/>
    </border>
    <border>
      <left/>
      <right/>
      <top style="thin">
        <color rgb="FF000000"/>
      </top>
      <bottom style="medium">
        <color rgb="FF003366"/>
      </bottom>
      <diagonal/>
    </border>
    <border>
      <left style="medium">
        <color rgb="FF003366"/>
      </left>
      <right style="medium">
        <color rgb="FF003366"/>
      </right>
      <top/>
      <bottom style="medium">
        <color rgb="FF0033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9CC2E5"/>
      </bottom>
      <diagonal/>
    </border>
    <border>
      <left style="medium">
        <color rgb="FF9CC2E5"/>
      </left>
      <right/>
      <top style="medium">
        <color rgb="FF9CC2E5"/>
      </top>
      <bottom/>
      <diagonal/>
    </border>
    <border>
      <left/>
      <right/>
      <top style="medium">
        <color rgb="FF9CC2E5"/>
      </top>
      <bottom/>
      <diagonal/>
    </border>
    <border>
      <left/>
      <right style="medium">
        <color rgb="FF9CC2E5"/>
      </right>
      <top style="medium">
        <color rgb="FF9CC2E5"/>
      </top>
      <bottom/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9CC2E5"/>
      </right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9CC2E5"/>
      </left>
      <right/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2" fillId="0" borderId="0" applyNumberFormat="0" applyBorder="0" applyAlignment="0" applyProtection="0"/>
    <xf numFmtId="0" fontId="3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Border="0" applyAlignment="0" applyProtection="0"/>
  </cellStyleXfs>
  <cellXfs count="451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0" xfId="0" applyFill="1"/>
    <xf numFmtId="0" fontId="6" fillId="4" borderId="0" xfId="0" applyFont="1" applyFill="1"/>
    <xf numFmtId="0" fontId="9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0" fillId="4" borderId="0" xfId="0" applyFill="1" applyAlignment="1">
      <alignment vertical="center" wrapText="1"/>
    </xf>
    <xf numFmtId="0" fontId="9" fillId="3" borderId="0" xfId="0" applyFont="1" applyFill="1"/>
    <xf numFmtId="0" fontId="9" fillId="4" borderId="4" xfId="0" applyFont="1" applyFill="1" applyBorder="1"/>
    <xf numFmtId="0" fontId="9" fillId="4" borderId="6" xfId="0" applyFont="1" applyFill="1" applyBorder="1"/>
    <xf numFmtId="49" fontId="12" fillId="4" borderId="6" xfId="0" applyNumberFormat="1" applyFont="1" applyFill="1" applyBorder="1"/>
    <xf numFmtId="49" fontId="12" fillId="4" borderId="6" xfId="0" applyNumberFormat="1" applyFont="1" applyFill="1" applyBorder="1" applyAlignment="1">
      <alignment horizontal="left"/>
    </xf>
    <xf numFmtId="0" fontId="0" fillId="7" borderId="0" xfId="0" applyFill="1" applyAlignment="1">
      <alignment vertical="center" wrapText="1"/>
    </xf>
    <xf numFmtId="0" fontId="19" fillId="4" borderId="0" xfId="0" applyFont="1" applyFill="1" applyAlignment="1">
      <alignment horizontal="left" vertical="center" wrapText="1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 applyAlignment="1">
      <alignment vertical="center" wrapText="1"/>
    </xf>
    <xf numFmtId="14" fontId="23" fillId="3" borderId="0" xfId="0" applyNumberFormat="1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9" fillId="6" borderId="0" xfId="0" applyFont="1" applyFill="1"/>
    <xf numFmtId="0" fontId="17" fillId="6" borderId="0" xfId="0" applyFont="1" applyFill="1"/>
    <xf numFmtId="0" fontId="23" fillId="3" borderId="0" xfId="0" applyFont="1" applyFill="1"/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49" fontId="9" fillId="4" borderId="6" xfId="0" applyNumberFormat="1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7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49" fontId="26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5" fillId="6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167" fontId="9" fillId="4" borderId="6" xfId="0" applyNumberFormat="1" applyFont="1" applyFill="1" applyBorder="1" applyAlignment="1">
      <alignment horizontal="left"/>
    </xf>
    <xf numFmtId="0" fontId="26" fillId="4" borderId="0" xfId="0" applyFont="1" applyFill="1" applyAlignment="1">
      <alignment horizontal="center" vertical="center"/>
    </xf>
    <xf numFmtId="49" fontId="12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right" vertical="center"/>
    </xf>
    <xf numFmtId="3" fontId="23" fillId="3" borderId="0" xfId="0" applyNumberFormat="1" applyFont="1" applyFill="1"/>
    <xf numFmtId="0" fontId="9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27" fillId="3" borderId="0" xfId="0" applyFont="1" applyFill="1"/>
    <xf numFmtId="0" fontId="13" fillId="6" borderId="14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/>
    </xf>
    <xf numFmtId="0" fontId="9" fillId="6" borderId="15" xfId="0" applyFont="1" applyFill="1" applyBorder="1" applyAlignment="1">
      <alignment horizontal="left"/>
    </xf>
    <xf numFmtId="0" fontId="9" fillId="6" borderId="15" xfId="0" applyFont="1" applyFill="1" applyBorder="1" applyAlignment="1">
      <alignment horizontal="left" vertical="center"/>
    </xf>
    <xf numFmtId="0" fontId="19" fillId="6" borderId="15" xfId="0" applyFont="1" applyFill="1" applyBorder="1" applyAlignment="1">
      <alignment horizontal="right" vertical="center"/>
    </xf>
    <xf numFmtId="0" fontId="29" fillId="2" borderId="16" xfId="0" applyFont="1" applyFill="1" applyBorder="1" applyAlignment="1" applyProtection="1">
      <alignment horizontal="center" vertical="center"/>
      <protection locked="0"/>
    </xf>
    <xf numFmtId="0" fontId="30" fillId="6" borderId="15" xfId="0" applyFont="1" applyFill="1" applyBorder="1" applyAlignment="1">
      <alignment horizontal="left" vertical="center"/>
    </xf>
    <xf numFmtId="0" fontId="17" fillId="6" borderId="15" xfId="0" applyFont="1" applyFill="1" applyBorder="1" applyAlignment="1">
      <alignment vertical="center"/>
    </xf>
    <xf numFmtId="0" fontId="17" fillId="6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>
      <alignment horizontal="left"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right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13" fillId="6" borderId="18" xfId="0" applyFont="1" applyFill="1" applyBorder="1"/>
    <xf numFmtId="0" fontId="13" fillId="6" borderId="19" xfId="0" applyFont="1" applyFill="1" applyBorder="1"/>
    <xf numFmtId="0" fontId="9" fillId="6" borderId="19" xfId="0" applyFont="1" applyFill="1" applyBorder="1"/>
    <xf numFmtId="0" fontId="9" fillId="6" borderId="20" xfId="0" applyFont="1" applyFill="1" applyBorder="1"/>
    <xf numFmtId="0" fontId="9" fillId="6" borderId="21" xfId="0" applyFont="1" applyFill="1" applyBorder="1"/>
    <xf numFmtId="0" fontId="17" fillId="6" borderId="21" xfId="0" applyFont="1" applyFill="1" applyBorder="1"/>
    <xf numFmtId="0" fontId="17" fillId="6" borderId="22" xfId="0" applyFont="1" applyFill="1" applyBorder="1"/>
    <xf numFmtId="0" fontId="17" fillId="6" borderId="19" xfId="0" applyFont="1" applyFill="1" applyBorder="1"/>
    <xf numFmtId="0" fontId="9" fillId="6" borderId="23" xfId="0" applyFont="1" applyFill="1" applyBorder="1"/>
    <xf numFmtId="0" fontId="9" fillId="4" borderId="24" xfId="0" applyFont="1" applyFill="1" applyBorder="1"/>
    <xf numFmtId="0" fontId="9" fillId="4" borderId="9" xfId="0" applyFont="1" applyFill="1" applyBorder="1"/>
    <xf numFmtId="0" fontId="31" fillId="3" borderId="0" xfId="0" applyFont="1" applyFill="1"/>
    <xf numFmtId="0" fontId="9" fillId="4" borderId="4" xfId="0" applyFont="1" applyFill="1" applyBorder="1" applyAlignment="1">
      <alignment vertical="center"/>
    </xf>
    <xf numFmtId="0" fontId="19" fillId="4" borderId="24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9" fillId="4" borderId="9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9" fillId="4" borderId="25" xfId="0" applyFont="1" applyFill="1" applyBorder="1"/>
    <xf numFmtId="0" fontId="9" fillId="4" borderId="26" xfId="0" applyFont="1" applyFill="1" applyBorder="1"/>
    <xf numFmtId="0" fontId="9" fillId="4" borderId="26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17" fillId="4" borderId="26" xfId="0" applyFont="1" applyFill="1" applyBorder="1"/>
    <xf numFmtId="0" fontId="9" fillId="4" borderId="27" xfId="0" applyFont="1" applyFill="1" applyBorder="1"/>
    <xf numFmtId="0" fontId="28" fillId="4" borderId="6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49" fontId="29" fillId="0" borderId="7" xfId="0" applyNumberFormat="1" applyFont="1" applyBorder="1" applyAlignment="1" applyProtection="1">
      <alignment horizontal="center" vertical="center"/>
      <protection locked="0"/>
    </xf>
    <xf numFmtId="49" fontId="9" fillId="4" borderId="0" xfId="0" applyNumberFormat="1" applyFont="1" applyFill="1" applyAlignment="1">
      <alignment horizontal="left" vertical="center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9" fillId="4" borderId="4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6" xfId="0" applyFill="1" applyBorder="1" applyAlignment="1">
      <alignment vertical="top"/>
    </xf>
    <xf numFmtId="0" fontId="23" fillId="3" borderId="0" xfId="0" applyFont="1" applyFill="1" applyAlignment="1">
      <alignment vertical="top"/>
    </xf>
    <xf numFmtId="0" fontId="20" fillId="3" borderId="0" xfId="0" applyFont="1" applyFill="1" applyAlignment="1">
      <alignment vertical="top"/>
    </xf>
    <xf numFmtId="0" fontId="23" fillId="3" borderId="0" xfId="0" applyFont="1" applyFill="1" applyAlignment="1">
      <alignment horizontal="left" vertical="top"/>
    </xf>
    <xf numFmtId="0" fontId="27" fillId="3" borderId="0" xfId="0" applyFont="1" applyFill="1" applyAlignment="1">
      <alignment vertical="top"/>
    </xf>
    <xf numFmtId="0" fontId="9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49" fontId="17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0" fontId="9" fillId="4" borderId="10" xfId="0" applyFont="1" applyFill="1" applyBorder="1"/>
    <xf numFmtId="49" fontId="9" fillId="4" borderId="11" xfId="0" applyNumberFormat="1" applyFont="1" applyFill="1" applyBorder="1" applyAlignment="1">
      <alignment horizontal="left" vertical="top" wrapText="1"/>
    </xf>
    <xf numFmtId="49" fontId="9" fillId="4" borderId="12" xfId="0" applyNumberFormat="1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center"/>
    </xf>
    <xf numFmtId="0" fontId="17" fillId="3" borderId="0" xfId="0" applyFont="1" applyFill="1"/>
    <xf numFmtId="0" fontId="35" fillId="3" borderId="0" xfId="0" applyFont="1" applyFill="1"/>
    <xf numFmtId="0" fontId="27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top"/>
    </xf>
    <xf numFmtId="49" fontId="12" fillId="4" borderId="6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top"/>
    </xf>
    <xf numFmtId="0" fontId="13" fillId="4" borderId="0" xfId="0" applyFont="1" applyFill="1" applyAlignment="1">
      <alignment horizontal="left" vertical="center"/>
    </xf>
    <xf numFmtId="0" fontId="36" fillId="0" borderId="7" xfId="0" applyFont="1" applyBorder="1" applyAlignment="1" applyProtection="1">
      <alignment horizontal="center" vertical="center"/>
      <protection locked="0"/>
    </xf>
    <xf numFmtId="4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left" vertical="top"/>
    </xf>
    <xf numFmtId="0" fontId="19" fillId="4" borderId="0" xfId="0" applyFont="1" applyFill="1" applyAlignment="1">
      <alignment horizontal="left" vertical="top" wrapText="1"/>
    </xf>
    <xf numFmtId="0" fontId="33" fillId="4" borderId="0" xfId="0" applyFont="1" applyFill="1" applyAlignment="1">
      <alignment vertical="top"/>
    </xf>
    <xf numFmtId="0" fontId="19" fillId="4" borderId="0" xfId="0" applyFont="1" applyFill="1" applyAlignment="1">
      <alignment horizontal="center" vertical="top" wrapText="1"/>
    </xf>
    <xf numFmtId="0" fontId="33" fillId="4" borderId="0" xfId="0" applyFont="1" applyFill="1" applyAlignment="1">
      <alignment vertical="center"/>
    </xf>
    <xf numFmtId="0" fontId="19" fillId="4" borderId="0" xfId="0" applyFont="1" applyFill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top"/>
    </xf>
    <xf numFmtId="0" fontId="0" fillId="4" borderId="0" xfId="0" applyFill="1" applyAlignment="1">
      <alignment horizontal="left" vertical="center"/>
    </xf>
    <xf numFmtId="0" fontId="9" fillId="4" borderId="24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9" fillId="4" borderId="0" xfId="0" applyFont="1" applyFill="1" applyAlignment="1">
      <alignment vertical="top"/>
    </xf>
    <xf numFmtId="0" fontId="0" fillId="4" borderId="0" xfId="0" applyFill="1" applyAlignment="1">
      <alignment horizontal="right" vertical="center"/>
    </xf>
    <xf numFmtId="0" fontId="0" fillId="4" borderId="10" xfId="0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35" fillId="3" borderId="0" xfId="0" applyFont="1" applyFill="1" applyAlignment="1">
      <alignment vertical="top"/>
    </xf>
    <xf numFmtId="49" fontId="23" fillId="3" borderId="0" xfId="0" applyNumberFormat="1" applyFont="1" applyFill="1" applyAlignment="1">
      <alignment horizontal="left" vertical="top" wrapText="1"/>
    </xf>
    <xf numFmtId="0" fontId="38" fillId="3" borderId="0" xfId="0" applyFont="1" applyFill="1" applyAlignment="1">
      <alignment vertical="top"/>
    </xf>
    <xf numFmtId="164" fontId="0" fillId="3" borderId="0" xfId="0" applyNumberFormat="1" applyFill="1"/>
    <xf numFmtId="0" fontId="9" fillId="3" borderId="0" xfId="0" applyFont="1" applyFill="1" applyAlignment="1">
      <alignment horizontal="center" vertical="center"/>
    </xf>
    <xf numFmtId="0" fontId="13" fillId="4" borderId="4" xfId="0" applyFont="1" applyFill="1" applyBorder="1"/>
    <xf numFmtId="0" fontId="28" fillId="6" borderId="33" xfId="0" applyFont="1" applyFill="1" applyBorder="1" applyAlignment="1">
      <alignment vertical="center"/>
    </xf>
    <xf numFmtId="0" fontId="28" fillId="6" borderId="34" xfId="0" applyFont="1" applyFill="1" applyBorder="1" applyAlignment="1">
      <alignment vertical="center"/>
    </xf>
    <xf numFmtId="0" fontId="28" fillId="4" borderId="34" xfId="0" applyFont="1" applyFill="1" applyBorder="1" applyAlignment="1">
      <alignment vertical="center"/>
    </xf>
    <xf numFmtId="164" fontId="28" fillId="4" borderId="34" xfId="0" applyNumberFormat="1" applyFont="1" applyFill="1" applyBorder="1" applyAlignment="1">
      <alignment vertical="center"/>
    </xf>
    <xf numFmtId="165" fontId="28" fillId="4" borderId="34" xfId="0" applyNumberFormat="1" applyFont="1" applyFill="1" applyBorder="1" applyAlignment="1">
      <alignment vertical="center"/>
    </xf>
    <xf numFmtId="0" fontId="28" fillId="4" borderId="35" xfId="0" applyFont="1" applyFill="1" applyBorder="1" applyAlignment="1">
      <alignment vertical="center"/>
    </xf>
    <xf numFmtId="0" fontId="13" fillId="4" borderId="0" xfId="0" applyFont="1" applyFill="1"/>
    <xf numFmtId="0" fontId="13" fillId="4" borderId="6" xfId="0" applyFont="1" applyFill="1" applyBorder="1"/>
    <xf numFmtId="0" fontId="13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4" fontId="13" fillId="5" borderId="7" xfId="0" applyNumberFormat="1" applyFont="1" applyFill="1" applyBorder="1" applyAlignment="1">
      <alignment horizontal="center" vertical="center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164" fontId="13" fillId="5" borderId="7" xfId="0" applyNumberFormat="1" applyFont="1" applyFill="1" applyBorder="1" applyAlignment="1" applyProtection="1">
      <alignment horizontal="center" vertical="center"/>
      <protection locked="0"/>
    </xf>
    <xf numFmtId="165" fontId="13" fillId="5" borderId="7" xfId="0" applyNumberFormat="1" applyFont="1" applyFill="1" applyBorder="1" applyAlignment="1" applyProtection="1">
      <alignment horizontal="center" vertical="center"/>
      <protection locked="0"/>
    </xf>
    <xf numFmtId="4" fontId="26" fillId="5" borderId="7" xfId="0" applyNumberFormat="1" applyFont="1" applyFill="1" applyBorder="1" applyAlignment="1" applyProtection="1">
      <alignment horizontal="center" vertical="center"/>
      <protection locked="0"/>
    </xf>
    <xf numFmtId="0" fontId="26" fillId="7" borderId="7" xfId="0" applyFont="1" applyFill="1" applyBorder="1" applyAlignment="1" applyProtection="1">
      <alignment horizontal="center" vertical="center"/>
      <protection locked="0"/>
    </xf>
    <xf numFmtId="4" fontId="26" fillId="7" borderId="7" xfId="0" applyNumberFormat="1" applyFont="1" applyFill="1" applyBorder="1" applyAlignment="1" applyProtection="1">
      <alignment horizontal="center" vertical="center"/>
      <protection locked="0"/>
    </xf>
    <xf numFmtId="4" fontId="26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>
      <alignment horizontal="center" vertical="center" wrapText="1"/>
    </xf>
    <xf numFmtId="164" fontId="26" fillId="5" borderId="7" xfId="0" applyNumberFormat="1" applyFont="1" applyFill="1" applyBorder="1" applyAlignment="1" applyProtection="1">
      <alignment horizontal="center" vertical="center"/>
      <protection locked="0"/>
    </xf>
    <xf numFmtId="165" fontId="9" fillId="5" borderId="7" xfId="0" applyNumberFormat="1" applyFont="1" applyFill="1" applyBorder="1" applyAlignment="1" applyProtection="1">
      <alignment horizontal="center" vertical="center"/>
      <protection locked="0"/>
    </xf>
    <xf numFmtId="0" fontId="40" fillId="2" borderId="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vertical="center" textRotation="90"/>
    </xf>
    <xf numFmtId="0" fontId="13" fillId="6" borderId="20" xfId="0" applyFont="1" applyFill="1" applyBorder="1" applyAlignment="1">
      <alignment vertical="center"/>
    </xf>
    <xf numFmtId="164" fontId="29" fillId="5" borderId="7" xfId="0" applyNumberFormat="1" applyFont="1" applyFill="1" applyBorder="1" applyAlignment="1" applyProtection="1">
      <alignment horizontal="center" vertical="center"/>
      <protection locked="0"/>
    </xf>
    <xf numFmtId="165" fontId="29" fillId="5" borderId="7" xfId="0" applyNumberFormat="1" applyFont="1" applyFill="1" applyBorder="1" applyAlignment="1" applyProtection="1">
      <alignment horizontal="center" vertical="center"/>
      <protection locked="0"/>
    </xf>
    <xf numFmtId="165" fontId="26" fillId="5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49" fontId="17" fillId="3" borderId="0" xfId="0" applyNumberFormat="1" applyFont="1" applyFill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41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49" fontId="41" fillId="3" borderId="0" xfId="0" applyNumberFormat="1" applyFont="1" applyFill="1" applyAlignment="1">
      <alignment horizontal="center" vertical="center"/>
    </xf>
    <xf numFmtId="164" fontId="41" fillId="3" borderId="0" xfId="0" applyNumberFormat="1" applyFont="1" applyFill="1" applyAlignment="1">
      <alignment horizontal="center" vertical="center"/>
    </xf>
    <xf numFmtId="165" fontId="41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49" fontId="23" fillId="3" borderId="0" xfId="0" applyNumberFormat="1" applyFont="1" applyFill="1" applyAlignment="1">
      <alignment horizontal="center" vertical="center"/>
    </xf>
    <xf numFmtId="164" fontId="23" fillId="3" borderId="0" xfId="0" applyNumberFormat="1" applyFont="1" applyFill="1" applyAlignment="1">
      <alignment horizontal="center" vertical="center"/>
    </xf>
    <xf numFmtId="165" fontId="23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1" fontId="23" fillId="3" borderId="0" xfId="0" applyNumberFormat="1" applyFont="1" applyFill="1" applyAlignment="1">
      <alignment horizontal="center" vertical="center"/>
    </xf>
    <xf numFmtId="11" fontId="23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166" fontId="9" fillId="4" borderId="0" xfId="0" applyNumberFormat="1" applyFont="1" applyFill="1"/>
    <xf numFmtId="49" fontId="9" fillId="4" borderId="0" xfId="0" applyNumberFormat="1" applyFont="1" applyFill="1"/>
    <xf numFmtId="49" fontId="9" fillId="4" borderId="6" xfId="0" applyNumberFormat="1" applyFont="1" applyFill="1" applyBorder="1"/>
    <xf numFmtId="0" fontId="19" fillId="6" borderId="33" xfId="0" applyFont="1" applyFill="1" applyBorder="1" applyAlignment="1">
      <alignment horizontal="left" vertical="center"/>
    </xf>
    <xf numFmtId="0" fontId="9" fillId="4" borderId="34" xfId="0" applyFont="1" applyFill="1" applyBorder="1"/>
    <xf numFmtId="166" fontId="9" fillId="4" borderId="34" xfId="0" applyNumberFormat="1" applyFont="1" applyFill="1" applyBorder="1"/>
    <xf numFmtId="0" fontId="9" fillId="4" borderId="35" xfId="0" applyFont="1" applyFill="1" applyBorder="1"/>
    <xf numFmtId="0" fontId="9" fillId="4" borderId="39" xfId="0" applyFont="1" applyFill="1" applyBorder="1" applyAlignment="1">
      <alignment horizontal="left" vertical="center"/>
    </xf>
    <xf numFmtId="0" fontId="9" fillId="4" borderId="40" xfId="0" applyFont="1" applyFill="1" applyBorder="1"/>
    <xf numFmtId="0" fontId="9" fillId="4" borderId="0" xfId="0" applyFont="1" applyFill="1" applyAlignment="1">
      <alignment vertical="center" wrapText="1"/>
    </xf>
    <xf numFmtId="49" fontId="9" fillId="4" borderId="6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left" vertical="center"/>
    </xf>
    <xf numFmtId="0" fontId="9" fillId="4" borderId="32" xfId="0" applyFont="1" applyFill="1" applyBorder="1"/>
    <xf numFmtId="166" fontId="9" fillId="4" borderId="32" xfId="0" applyNumberFormat="1" applyFont="1" applyFill="1" applyBorder="1"/>
    <xf numFmtId="0" fontId="9" fillId="4" borderId="43" xfId="0" applyFont="1" applyFill="1" applyBorder="1"/>
    <xf numFmtId="0" fontId="44" fillId="6" borderId="7" xfId="0" applyFont="1" applyFill="1" applyBorder="1" applyAlignment="1">
      <alignment horizontal="center" vertical="center"/>
    </xf>
    <xf numFmtId="166" fontId="25" fillId="6" borderId="22" xfId="0" applyNumberFormat="1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horizontal="center" vertical="center"/>
    </xf>
    <xf numFmtId="0" fontId="9" fillId="2" borderId="20" xfId="0" applyFont="1" applyFill="1" applyBorder="1" applyProtection="1"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166" fontId="26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4" borderId="11" xfId="0" applyFont="1" applyFill="1" applyBorder="1"/>
    <xf numFmtId="166" fontId="9" fillId="4" borderId="11" xfId="0" applyNumberFormat="1" applyFont="1" applyFill="1" applyBorder="1"/>
    <xf numFmtId="0" fontId="9" fillId="4" borderId="12" xfId="0" applyFont="1" applyFill="1" applyBorder="1"/>
    <xf numFmtId="166" fontId="17" fillId="3" borderId="0" xfId="0" applyNumberFormat="1" applyFont="1" applyFill="1"/>
    <xf numFmtId="166" fontId="23" fillId="3" borderId="0" xfId="0" applyNumberFormat="1" applyFont="1" applyFill="1"/>
    <xf numFmtId="0" fontId="45" fillId="3" borderId="0" xfId="0" applyFont="1" applyFill="1"/>
    <xf numFmtId="0" fontId="43" fillId="3" borderId="0" xfId="0" applyFont="1" applyFill="1" applyAlignment="1">
      <alignment horizontal="center"/>
    </xf>
    <xf numFmtId="0" fontId="43" fillId="3" borderId="0" xfId="0" applyFont="1" applyFill="1" applyAlignment="1">
      <alignment horizontal="left"/>
    </xf>
    <xf numFmtId="0" fontId="42" fillId="3" borderId="0" xfId="0" applyFont="1" applyFill="1" applyAlignment="1">
      <alignment vertical="center"/>
    </xf>
    <xf numFmtId="166" fontId="9" fillId="3" borderId="0" xfId="0" applyNumberFormat="1" applyFont="1" applyFill="1"/>
    <xf numFmtId="0" fontId="0" fillId="3" borderId="6" xfId="0" applyFill="1" applyBorder="1"/>
    <xf numFmtId="0" fontId="0" fillId="3" borderId="0" xfId="0" applyFill="1" applyAlignment="1">
      <alignment horizontal="center" vertical="center"/>
    </xf>
    <xf numFmtId="0" fontId="0" fillId="3" borderId="5" xfId="0" applyFill="1" applyBorder="1"/>
    <xf numFmtId="0" fontId="9" fillId="3" borderId="6" xfId="0" applyFont="1" applyFill="1" applyBorder="1"/>
    <xf numFmtId="0" fontId="0" fillId="2" borderId="0" xfId="0" applyFill="1"/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/>
    </xf>
    <xf numFmtId="0" fontId="44" fillId="4" borderId="48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31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vertical="center"/>
    </xf>
    <xf numFmtId="0" fontId="44" fillId="4" borderId="22" xfId="0" applyFont="1" applyFill="1" applyBorder="1" applyAlignment="1">
      <alignment vertical="center"/>
    </xf>
    <xf numFmtId="0" fontId="44" fillId="4" borderId="2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167" fontId="9" fillId="0" borderId="51" xfId="0" applyNumberFormat="1" applyFont="1" applyBorder="1" applyAlignment="1">
      <alignment horizontal="center" vertical="center" wrapText="1"/>
    </xf>
    <xf numFmtId="1" fontId="9" fillId="0" borderId="51" xfId="0" applyNumberFormat="1" applyFont="1" applyBorder="1" applyAlignment="1">
      <alignment horizontal="center" vertical="center" wrapText="1"/>
    </xf>
    <xf numFmtId="49" fontId="9" fillId="0" borderId="51" xfId="0" applyNumberFormat="1" applyFont="1" applyBorder="1" applyAlignment="1">
      <alignment horizontal="center" vertical="center" wrapText="1"/>
    </xf>
    <xf numFmtId="4" fontId="9" fillId="0" borderId="51" xfId="0" applyNumberFormat="1" applyFont="1" applyBorder="1" applyAlignment="1">
      <alignment horizontal="center" vertical="center" wrapText="1"/>
    </xf>
    <xf numFmtId="2" fontId="9" fillId="0" borderId="51" xfId="0" applyNumberFormat="1" applyFont="1" applyBorder="1" applyAlignment="1">
      <alignment horizontal="center" vertical="center" wrapText="1"/>
    </xf>
    <xf numFmtId="168" fontId="9" fillId="0" borderId="51" xfId="0" applyNumberFormat="1" applyFont="1" applyBorder="1" applyAlignment="1">
      <alignment horizontal="center" vertical="center" wrapText="1"/>
    </xf>
    <xf numFmtId="0" fontId="9" fillId="8" borderId="51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3" fontId="9" fillId="0" borderId="55" xfId="0" applyNumberFormat="1" applyFont="1" applyBorder="1" applyAlignment="1">
      <alignment horizontal="center" vertical="center" wrapText="1"/>
    </xf>
    <xf numFmtId="2" fontId="9" fillId="0" borderId="55" xfId="0" applyNumberFormat="1" applyFont="1" applyBorder="1" applyAlignment="1">
      <alignment horizontal="center" vertical="center" wrapText="1"/>
    </xf>
    <xf numFmtId="168" fontId="9" fillId="0" borderId="55" xfId="0" applyNumberFormat="1" applyFont="1" applyBorder="1" applyAlignment="1">
      <alignment horizontal="center" vertical="center" wrapText="1"/>
    </xf>
    <xf numFmtId="1" fontId="9" fillId="0" borderId="55" xfId="0" applyNumberFormat="1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4" fontId="9" fillId="0" borderId="59" xfId="0" applyNumberFormat="1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164" fontId="9" fillId="0" borderId="55" xfId="0" applyNumberFormat="1" applyFont="1" applyBorder="1" applyAlignment="1">
      <alignment horizontal="center" vertical="center" wrapText="1"/>
    </xf>
    <xf numFmtId="4" fontId="9" fillId="0" borderId="5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4" fontId="37" fillId="0" borderId="7" xfId="0" applyNumberFormat="1" applyFont="1" applyBorder="1" applyAlignment="1">
      <alignment horizontal="center" vertical="center" wrapText="1"/>
    </xf>
    <xf numFmtId="164" fontId="37" fillId="0" borderId="7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19" fillId="4" borderId="0" xfId="0" applyFont="1" applyFill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10" borderId="0" xfId="0" applyFill="1"/>
    <xf numFmtId="0" fontId="51" fillId="4" borderId="0" xfId="0" applyFont="1" applyFill="1" applyAlignment="1">
      <alignment horizontal="left" vertical="center"/>
    </xf>
    <xf numFmtId="0" fontId="51" fillId="4" borderId="0" xfId="0" applyFont="1" applyFill="1" applyAlignment="1">
      <alignment horizontal="right" vertical="center"/>
    </xf>
    <xf numFmtId="0" fontId="51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top"/>
    </xf>
    <xf numFmtId="0" fontId="17" fillId="4" borderId="0" xfId="0" applyFont="1" applyFill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4" borderId="9" xfId="0" applyFill="1" applyBorder="1" applyAlignment="1">
      <alignment horizontal="left"/>
    </xf>
    <xf numFmtId="0" fontId="0" fillId="0" borderId="7" xfId="0" applyBorder="1" applyProtection="1">
      <protection locked="0"/>
    </xf>
    <xf numFmtId="0" fontId="6" fillId="5" borderId="0" xfId="0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55" fillId="9" borderId="7" xfId="0" applyFont="1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right"/>
    </xf>
    <xf numFmtId="0" fontId="5" fillId="13" borderId="5" xfId="0" applyFont="1" applyFill="1" applyBorder="1" applyAlignment="1">
      <alignment horizontal="center" vertical="center" wrapText="1"/>
    </xf>
    <xf numFmtId="0" fontId="54" fillId="11" borderId="7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4" borderId="4" xfId="0" applyFill="1" applyBorder="1"/>
    <xf numFmtId="0" fontId="0" fillId="4" borderId="6" xfId="0" applyFill="1" applyBorder="1"/>
    <xf numFmtId="0" fontId="0" fillId="4" borderId="29" xfId="0" applyFill="1" applyBorder="1"/>
    <xf numFmtId="0" fontId="9" fillId="4" borderId="9" xfId="0" applyFont="1" applyFill="1" applyBorder="1" applyAlignment="1">
      <alignment horizontal="left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>
      <alignment horizontal="righ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0" fillId="4" borderId="28" xfId="0" applyFill="1" applyBorder="1"/>
    <xf numFmtId="0" fontId="9" fillId="4" borderId="9" xfId="0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3" fontId="23" fillId="3" borderId="0" xfId="0" applyNumberFormat="1" applyFont="1" applyFill="1" applyAlignment="1">
      <alignment horizontal="center" vertical="center"/>
    </xf>
    <xf numFmtId="0" fontId="0" fillId="4" borderId="0" xfId="0" applyFill="1"/>
    <xf numFmtId="0" fontId="28" fillId="6" borderId="0" xfId="0" applyFont="1" applyFill="1" applyAlignment="1">
      <alignment horizontal="left" vertical="center"/>
    </xf>
    <xf numFmtId="0" fontId="9" fillId="4" borderId="9" xfId="0" applyFont="1" applyFill="1" applyBorder="1" applyAlignment="1">
      <alignment horizontal="center" vertical="top"/>
    </xf>
    <xf numFmtId="49" fontId="9" fillId="4" borderId="8" xfId="0" applyNumberFormat="1" applyFont="1" applyFill="1" applyBorder="1" applyAlignment="1">
      <alignment horizontal="left" vertical="center"/>
    </xf>
    <xf numFmtId="49" fontId="9" fillId="4" borderId="24" xfId="0" applyNumberFormat="1" applyFont="1" applyFill="1" applyBorder="1" applyAlignment="1">
      <alignment horizontal="left" vertical="center"/>
    </xf>
    <xf numFmtId="0" fontId="28" fillId="6" borderId="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49" fontId="17" fillId="2" borderId="7" xfId="0" applyNumberFormat="1" applyFont="1" applyFill="1" applyBorder="1" applyAlignment="1" applyProtection="1">
      <alignment horizontal="center" vertical="center"/>
      <protection locked="0"/>
    </xf>
    <xf numFmtId="0" fontId="52" fillId="12" borderId="13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left" vertical="center"/>
    </xf>
    <xf numFmtId="0" fontId="0" fillId="3" borderId="0" xfId="0" applyFill="1"/>
    <xf numFmtId="49" fontId="53" fillId="4" borderId="29" xfId="0" applyNumberFormat="1" applyFont="1" applyFill="1" applyBorder="1" applyAlignment="1">
      <alignment horizontal="center" vertical="top" wrapText="1"/>
    </xf>
    <xf numFmtId="0" fontId="0" fillId="0" borderId="7" xfId="0" applyBorder="1"/>
    <xf numFmtId="0" fontId="26" fillId="4" borderId="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left" vertical="top" wrapText="1"/>
    </xf>
    <xf numFmtId="0" fontId="0" fillId="2" borderId="30" xfId="0" applyFill="1" applyBorder="1" applyProtection="1">
      <protection locked="0"/>
    </xf>
    <xf numFmtId="0" fontId="13" fillId="6" borderId="9" xfId="0" applyFont="1" applyFill="1" applyBorder="1" applyAlignment="1">
      <alignment horizontal="left" vertical="center"/>
    </xf>
    <xf numFmtId="0" fontId="13" fillId="6" borderId="31" xfId="0" applyFont="1" applyFill="1" applyBorder="1" applyAlignment="1">
      <alignment horizontal="left" vertical="center" wrapText="1"/>
    </xf>
    <xf numFmtId="0" fontId="32" fillId="0" borderId="7" xfId="0" applyFont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/>
    </xf>
    <xf numFmtId="0" fontId="0" fillId="4" borderId="24" xfId="0" applyFill="1" applyBorder="1"/>
    <xf numFmtId="0" fontId="9" fillId="4" borderId="24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0" borderId="26" xfId="0" applyBorder="1" applyProtection="1">
      <protection locked="0"/>
    </xf>
    <xf numFmtId="0" fontId="26" fillId="2" borderId="26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top"/>
    </xf>
    <xf numFmtId="0" fontId="0" fillId="2" borderId="26" xfId="0" applyFill="1" applyBorder="1" applyProtection="1">
      <protection locked="0"/>
    </xf>
    <xf numFmtId="0" fontId="13" fillId="6" borderId="9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/>
    </xf>
    <xf numFmtId="169" fontId="19" fillId="5" borderId="7" xfId="0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0" fillId="7" borderId="38" xfId="0" applyFill="1" applyBorder="1"/>
    <xf numFmtId="0" fontId="28" fillId="6" borderId="0" xfId="0" applyFont="1" applyFill="1" applyAlignment="1">
      <alignment horizontal="center" vertical="center"/>
    </xf>
    <xf numFmtId="0" fontId="0" fillId="0" borderId="0" xfId="0"/>
    <xf numFmtId="0" fontId="13" fillId="4" borderId="37" xfId="0" applyFont="1" applyFill="1" applyBorder="1" applyAlignment="1">
      <alignment horizontal="left" vertical="center" wrapText="1"/>
    </xf>
    <xf numFmtId="0" fontId="0" fillId="4" borderId="32" xfId="0" applyFill="1" applyBorder="1"/>
    <xf numFmtId="0" fontId="9" fillId="4" borderId="3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6" borderId="30" xfId="0" applyFill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4" fillId="4" borderId="44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/>
    </xf>
    <xf numFmtId="0" fontId="44" fillId="4" borderId="44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/>
    </xf>
    <xf numFmtId="0" fontId="0" fillId="6" borderId="44" xfId="0" applyFill="1" applyBorder="1"/>
    <xf numFmtId="0" fontId="13" fillId="6" borderId="45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 wrapText="1"/>
    </xf>
    <xf numFmtId="0" fontId="44" fillId="4" borderId="49" xfId="0" applyFont="1" applyFill="1" applyBorder="1" applyAlignment="1">
      <alignment horizontal="center" vertical="center"/>
    </xf>
    <xf numFmtId="0" fontId="44" fillId="4" borderId="20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0" fillId="5" borderId="7" xfId="0" applyFill="1" applyBorder="1"/>
    <xf numFmtId="0" fontId="44" fillId="5" borderId="7" xfId="0" applyFont="1" applyFill="1" applyBorder="1" applyAlignment="1">
      <alignment horizontal="center" vertical="center"/>
    </xf>
    <xf numFmtId="0" fontId="44" fillId="5" borderId="25" xfId="0" applyFont="1" applyFill="1" applyBorder="1" applyAlignment="1">
      <alignment horizontal="center" vertical="center"/>
    </xf>
  </cellXfs>
  <cellStyles count="7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Normal" xfId="0" builtinId="0" customBuiltin="1"/>
  </cellStyles>
  <dxfs count="9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467CA8"/>
      <color rgb="FF3E6F9C"/>
      <color rgb="FF5B8EBD"/>
      <color rgb="FF4880B2"/>
      <color rgb="FF357AB9"/>
      <color rgb="FFA5C1DF"/>
      <color rgb="FF749FCE"/>
      <color rgb="FF4B91D1"/>
      <color rgb="FF2C70A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142875</xdr:colOff>
      <xdr:row>19</xdr:row>
      <xdr:rowOff>190489</xdr:rowOff>
    </xdr:from>
    <xdr:ext cx="466728" cy="371475"/>
    <xdr:sp macro="" textlink="">
      <xdr:nvSpPr>
        <xdr:cNvPr id="3" name="Shape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799991">
          <a:off x="7353300" y="3400414"/>
          <a:ext cx="466728" cy="371475"/>
        </a:xfrm>
        <a:custGeom>
          <a:avLst>
            <a:gd name="f0" fmla="val 13004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  <xdr:oneCellAnchor>
    <xdr:from>
      <xdr:col>24</xdr:col>
      <xdr:colOff>314325</xdr:colOff>
      <xdr:row>19</xdr:row>
      <xdr:rowOff>123828</xdr:rowOff>
    </xdr:from>
    <xdr:ext cx="1171575" cy="495303"/>
    <xdr:sp macro="" textlink="">
      <xdr:nvSpPr>
        <xdr:cNvPr id="2" name="Shap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05750" y="3333753"/>
          <a:ext cx="1171575" cy="49530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r>
            <a:rPr lang="pt-BR"/>
            <a:t>Informações OBRIGATÓRIAS</a:t>
          </a:r>
        </a:p>
      </xdr:txBody>
    </xdr:sp>
    <xdr:clientData/>
  </xdr:oneCellAnchor>
  <xdr:oneCellAnchor>
    <xdr:from>
      <xdr:col>8</xdr:col>
      <xdr:colOff>123825</xdr:colOff>
      <xdr:row>48</xdr:row>
      <xdr:rowOff>142875</xdr:rowOff>
    </xdr:from>
    <xdr:ext cx="3619500" cy="342900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181225" y="9810750"/>
          <a:ext cx="3619500" cy="342900"/>
          <a:chOff x="3536250" y="3608550"/>
          <a:chExt cx="3619500" cy="342900"/>
        </a:xfrm>
      </xdr:grpSpPr>
      <xdr:grpSp>
        <xdr:nvGrpSpPr>
          <xdr:cNvPr id="30" name="Shape 3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pSpPr/>
        </xdr:nvGrpSpPr>
        <xdr:grpSpPr>
          <a:xfrm>
            <a:off x="3536250" y="3608550"/>
            <a:ext cx="3619500" cy="342900"/>
            <a:chOff x="3536250" y="3608550"/>
            <a:chExt cx="3619500" cy="3429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536250" y="3608550"/>
              <a:ext cx="3619500" cy="342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" name="Shape 5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3536250" y="3608550"/>
              <a:ext cx="3619500" cy="342900"/>
              <a:chOff x="3536250" y="3608550"/>
              <a:chExt cx="3619500" cy="342900"/>
            </a:xfrm>
          </xdr:grpSpPr>
          <xdr:sp macro="" textlink="">
            <xdr:nvSpPr>
              <xdr:cNvPr id="33" name="Shape 6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SpPr/>
            </xdr:nvSpPr>
            <xdr:spPr>
              <a:xfrm>
                <a:off x="3536250" y="3608550"/>
                <a:ext cx="3619500" cy="3429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4" name="Shape 7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GrpSpPr/>
            </xdr:nvGrpSpPr>
            <xdr:grpSpPr>
              <a:xfrm>
                <a:off x="3536250" y="3608550"/>
                <a:ext cx="3619500" cy="342900"/>
                <a:chOff x="3536250" y="3608550"/>
                <a:chExt cx="3619500" cy="342900"/>
              </a:xfrm>
            </xdr:grpSpPr>
            <xdr:sp macro="" textlink="">
              <xdr:nvSpPr>
                <xdr:cNvPr id="35" name="Shape 8">
                  <a:extLst>
                    <a:ext uri="{FF2B5EF4-FFF2-40B4-BE49-F238E27FC236}">
                      <a16:creationId xmlns:a16="http://schemas.microsoft.com/office/drawing/2014/main" id="{00000000-0008-0000-0000-000023000000}"/>
                    </a:ext>
                  </a:extLst>
                </xdr:cNvPr>
                <xdr:cNvSpPr/>
              </xdr:nvSpPr>
              <xdr:spPr>
                <a:xfrm>
                  <a:off x="3536250" y="3608550"/>
                  <a:ext cx="3619500" cy="3429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6" name="Shape 9">
                  <a:extLst>
                    <a:ext uri="{FF2B5EF4-FFF2-40B4-BE49-F238E27FC236}">
                      <a16:creationId xmlns:a16="http://schemas.microsoft.com/office/drawing/2014/main" id="{00000000-0008-0000-0000-000024000000}"/>
                    </a:ext>
                  </a:extLst>
                </xdr:cNvPr>
                <xdr:cNvGrpSpPr/>
              </xdr:nvGrpSpPr>
              <xdr:grpSpPr>
                <a:xfrm>
                  <a:off x="3536250" y="3608550"/>
                  <a:ext cx="3619500" cy="342900"/>
                  <a:chOff x="2299639" y="6061364"/>
                  <a:chExt cx="2910536" cy="291811"/>
                </a:xfrm>
              </xdr:grpSpPr>
              <xdr:sp macro="" textlink="">
                <xdr:nvSpPr>
                  <xdr:cNvPr id="37" name="Shape 10">
                    <a:extLst>
                      <a:ext uri="{FF2B5EF4-FFF2-40B4-BE49-F238E27FC236}">
                        <a16:creationId xmlns:a16="http://schemas.microsoft.com/office/drawing/2014/main" id="{00000000-0008-0000-0000-000025000000}"/>
                      </a:ext>
                    </a:extLst>
                  </xdr:cNvPr>
                  <xdr:cNvSpPr/>
                </xdr:nvSpPr>
                <xdr:spPr>
                  <a:xfrm>
                    <a:off x="2299639" y="6061364"/>
                    <a:ext cx="2910525" cy="2918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pic>
                <xdr:nvPicPr>
                  <xdr:cNvPr id="38" name="Shape 11">
                    <a:extLst>
                      <a:ext uri="{FF2B5EF4-FFF2-40B4-BE49-F238E27FC236}">
                        <a16:creationId xmlns:a16="http://schemas.microsoft.com/office/drawing/2014/main" id="{00000000-0008-0000-0000-000026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">
                    <a:alphaModFix/>
                  </a:blip>
                  <a:srcRect/>
                  <a:stretch/>
                </xdr:blipFill>
                <xdr:spPr>
                  <a:xfrm>
                    <a:off x="4533900" y="6076950"/>
                    <a:ext cx="676275" cy="2762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39" name="Shape 12">
                    <a:extLst>
                      <a:ext uri="{FF2B5EF4-FFF2-40B4-BE49-F238E27FC236}">
                        <a16:creationId xmlns:a16="http://schemas.microsoft.com/office/drawing/2014/main" id="{00000000-0008-0000-0000-000027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2">
                    <a:alphaModFix/>
                  </a:blip>
                  <a:srcRect/>
                  <a:stretch/>
                </xdr:blipFill>
                <xdr:spPr>
                  <a:xfrm>
                    <a:off x="2299639" y="6105525"/>
                    <a:ext cx="609600" cy="2000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40" name="Shape 13">
                    <a:extLst>
                      <a:ext uri="{FF2B5EF4-FFF2-40B4-BE49-F238E27FC236}">
                        <a16:creationId xmlns:a16="http://schemas.microsoft.com/office/drawing/2014/main" id="{00000000-0008-0000-0000-000028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3">
                    <a:alphaModFix/>
                  </a:blip>
                  <a:srcRect t="-4219" r="-3410"/>
                  <a:stretch/>
                </xdr:blipFill>
                <xdr:spPr>
                  <a:xfrm>
                    <a:off x="3563684" y="6061364"/>
                    <a:ext cx="666750" cy="2381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2</xdr:col>
      <xdr:colOff>342900</xdr:colOff>
      <xdr:row>48</xdr:row>
      <xdr:rowOff>133350</xdr:rowOff>
    </xdr:from>
    <xdr:ext cx="762000" cy="314325"/>
    <xdr:pic>
      <xdr:nvPicPr>
        <xdr:cNvPr id="41" name="image1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3900" y="9801225"/>
          <a:ext cx="762000" cy="314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57150</xdr:colOff>
      <xdr:row>60</xdr:row>
      <xdr:rowOff>161921</xdr:rowOff>
    </xdr:from>
    <xdr:ext cx="466728" cy="371475"/>
    <xdr:sp macro="" textlink="">
      <xdr:nvSpPr>
        <xdr:cNvPr id="2" name="Shap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799991">
          <a:off x="6229350" y="8553446"/>
          <a:ext cx="466728" cy="371475"/>
        </a:xfrm>
        <a:custGeom>
          <a:avLst>
            <a:gd name="f0" fmla="val 13004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  <xdr:oneCellAnchor>
    <xdr:from>
      <xdr:col>34</xdr:col>
      <xdr:colOff>9528</xdr:colOff>
      <xdr:row>60</xdr:row>
      <xdr:rowOff>114300</xdr:rowOff>
    </xdr:from>
    <xdr:ext cx="1714500" cy="495303"/>
    <xdr:sp macro="" textlink="">
      <xdr:nvSpPr>
        <xdr:cNvPr id="3" name="Shape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86553" y="8505825"/>
          <a:ext cx="1714500" cy="49530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r>
            <a:rPr lang="pt-BR"/>
            <a:t>Informação OBRIGATÓRIA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95253</xdr:colOff>
      <xdr:row>22</xdr:row>
      <xdr:rowOff>38103</xdr:rowOff>
    </xdr:from>
    <xdr:ext cx="542925" cy="133346"/>
    <xdr:sp macro="" textlink="">
      <xdr:nvSpPr>
        <xdr:cNvPr id="4" name="Shape 1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29203" y="3028953"/>
          <a:ext cx="542925" cy="133346"/>
        </a:xfrm>
        <a:custGeom>
          <a:avLst>
            <a:gd name="f0" fmla="val 18947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  <xdr:oneCellAnchor>
    <xdr:from>
      <xdr:col>34</xdr:col>
      <xdr:colOff>600085</xdr:colOff>
      <xdr:row>8</xdr:row>
      <xdr:rowOff>76189</xdr:rowOff>
    </xdr:from>
    <xdr:ext cx="476246" cy="381003"/>
    <xdr:sp macro="" textlink="">
      <xdr:nvSpPr>
        <xdr:cNvPr id="3" name="Shap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799991">
          <a:off x="7477135" y="1295389"/>
          <a:ext cx="476246" cy="381003"/>
        </a:xfrm>
        <a:custGeom>
          <a:avLst>
            <a:gd name="f0" fmla="val 12960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  <xdr:oneCellAnchor>
    <xdr:from>
      <xdr:col>35</xdr:col>
      <xdr:colOff>438153</xdr:colOff>
      <xdr:row>8</xdr:row>
      <xdr:rowOff>28575</xdr:rowOff>
    </xdr:from>
    <xdr:ext cx="1181103" cy="523878"/>
    <xdr:sp macro="" textlink="">
      <xdr:nvSpPr>
        <xdr:cNvPr id="2" name="Shape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10528" y="1247775"/>
          <a:ext cx="1181103" cy="5238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r>
            <a:rPr lang="pt-BR"/>
            <a:t>Informações OBRIGATÓRIAS</a:t>
          </a:r>
        </a:p>
      </xdr:txBody>
    </xdr:sp>
    <xdr:clientData/>
  </xdr:oneCellAnchor>
  <xdr:oneCellAnchor>
    <xdr:from>
      <xdr:col>34</xdr:col>
      <xdr:colOff>10</xdr:colOff>
      <xdr:row>64</xdr:row>
      <xdr:rowOff>49769</xdr:rowOff>
    </xdr:from>
    <xdr:ext cx="476246" cy="381003"/>
    <xdr:sp macro="" textlink="">
      <xdr:nvSpPr>
        <xdr:cNvPr id="8" name="Shape 1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0799991">
          <a:off x="6877060" y="10127219"/>
          <a:ext cx="476246" cy="381003"/>
        </a:xfrm>
        <a:custGeom>
          <a:avLst>
            <a:gd name="f0" fmla="val 12960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  <xdr:oneCellAnchor>
    <xdr:from>
      <xdr:col>34</xdr:col>
      <xdr:colOff>550377</xdr:colOff>
      <xdr:row>64</xdr:row>
      <xdr:rowOff>0</xdr:rowOff>
    </xdr:from>
    <xdr:ext cx="4477167" cy="523878"/>
    <xdr:sp macro="" textlink="">
      <xdr:nvSpPr>
        <xdr:cNvPr id="9" name="Shape 2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427427" y="10077450"/>
          <a:ext cx="4477167" cy="5238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r>
            <a:rPr lang="pt-BR"/>
            <a:t>Formato de coordenadas OBRIGATÓRIAS Res.IBGE 01/2015 E Portaria 67/2021 IGAM.</a:t>
          </a:r>
        </a:p>
      </xdr:txBody>
    </xdr:sp>
    <xdr:clientData/>
  </xdr:oneCellAnchor>
  <xdr:oneCellAnchor>
    <xdr:from>
      <xdr:col>34</xdr:col>
      <xdr:colOff>10</xdr:colOff>
      <xdr:row>59</xdr:row>
      <xdr:rowOff>53582</xdr:rowOff>
    </xdr:from>
    <xdr:ext cx="476246" cy="381003"/>
    <xdr:sp macro="" textlink="">
      <xdr:nvSpPr>
        <xdr:cNvPr id="6" name="Shape 1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799991">
          <a:off x="6877060" y="9149957"/>
          <a:ext cx="476246" cy="381003"/>
        </a:xfrm>
        <a:custGeom>
          <a:avLst>
            <a:gd name="f0" fmla="val 12960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  <xdr:oneCellAnchor>
    <xdr:from>
      <xdr:col>34</xdr:col>
      <xdr:colOff>554190</xdr:colOff>
      <xdr:row>59</xdr:row>
      <xdr:rowOff>0</xdr:rowOff>
    </xdr:from>
    <xdr:ext cx="4373959" cy="523878"/>
    <xdr:sp macro="" textlink="">
      <xdr:nvSpPr>
        <xdr:cNvPr id="7" name="Shape 2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431240" y="9096375"/>
          <a:ext cx="4373959" cy="5238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r>
            <a:rPr lang="pt-BR"/>
            <a:t>DATUM OBRIGATÓRIO Res.IBGE 01/2015 E Portaria 67/2021 IGAM.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0</xdr:rowOff>
    </xdr:from>
    <xdr:ext cx="1704971" cy="323853"/>
    <xdr:sp macro="" textlink="">
      <xdr:nvSpPr>
        <xdr:cNvPr id="3" name="Shape 2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638800" y="5076825"/>
          <a:ext cx="1704971" cy="323853"/>
        </a:xfrm>
        <a:custGeom>
          <a:avLst>
            <a:gd name="f0" fmla="val 19549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  <xdr:oneCellAnchor>
    <xdr:from>
      <xdr:col>5</xdr:col>
      <xdr:colOff>581028</xdr:colOff>
      <xdr:row>17</xdr:row>
      <xdr:rowOff>0</xdr:rowOff>
    </xdr:from>
    <xdr:ext cx="2876546" cy="304796"/>
    <xdr:sp macro="" textlink="">
      <xdr:nvSpPr>
        <xdr:cNvPr id="2" name="Shape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38653" y="3486150"/>
          <a:ext cx="2876546" cy="304796"/>
        </a:xfrm>
        <a:custGeom>
          <a:avLst>
            <a:gd name="f0" fmla="val 20456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247646</xdr:colOff>
      <xdr:row>14</xdr:row>
      <xdr:rowOff>47621</xdr:rowOff>
    </xdr:from>
    <xdr:ext cx="447671" cy="285750"/>
    <xdr:sp macro="" textlink="">
      <xdr:nvSpPr>
        <xdr:cNvPr id="2" name="Shape 2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05146" y="2476496"/>
          <a:ext cx="447671" cy="285750"/>
        </a:xfrm>
        <a:custGeom>
          <a:avLst>
            <a:gd name="f0" fmla="val 14706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/>
        <a:lstStyle/>
        <a:p>
          <a:pPr lvl="0">
            <a:buNone/>
          </a:pPr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igam.mg.gov.br/declaracaodecargapoluidor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topLeftCell="A37" workbookViewId="0">
      <selection activeCell="C47" sqref="C47:T47"/>
    </sheetView>
  </sheetViews>
  <sheetFormatPr defaultColWidth="14.42578125" defaultRowHeight="15" customHeight="1" x14ac:dyDescent="0.25"/>
  <cols>
    <col min="1" max="2" width="2.85546875" customWidth="1"/>
    <col min="3" max="5" width="5.7109375" customWidth="1"/>
    <col min="6" max="6" width="1.5703125" customWidth="1"/>
    <col min="7" max="7" width="3.28515625" customWidth="1"/>
    <col min="8" max="8" width="3.140625" customWidth="1"/>
    <col min="9" max="10" width="5.7109375" customWidth="1"/>
    <col min="11" max="11" width="3.140625" customWidth="1"/>
    <col min="12" max="12" width="6.140625" customWidth="1"/>
    <col min="13" max="18" width="5.7109375" customWidth="1"/>
    <col min="19" max="19" width="3.28515625" customWidth="1"/>
    <col min="20" max="20" width="5.7109375" customWidth="1"/>
    <col min="21" max="21" width="2.85546875" customWidth="1"/>
    <col min="22" max="22" width="1.85546875" customWidth="1"/>
    <col min="23" max="23" width="8.5703125" customWidth="1"/>
    <col min="24" max="43" width="5.7109375" customWidth="1"/>
    <col min="44" max="44" width="14.42578125" customWidth="1"/>
  </cols>
  <sheetData>
    <row r="1" spans="1:43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6" customHeight="1" thickBot="1" x14ac:dyDescent="0.3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5.75" customHeight="1" thickBot="1" x14ac:dyDescent="0.3">
      <c r="A3" s="1"/>
      <c r="B3" s="6"/>
      <c r="C3" s="366" t="s">
        <v>0</v>
      </c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5.75" customHeight="1" thickBot="1" x14ac:dyDescent="0.3">
      <c r="A4" s="1"/>
      <c r="B4" s="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customHeight="1" thickBot="1" x14ac:dyDescent="0.3">
      <c r="A5" s="1"/>
      <c r="B5" s="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25">
      <c r="A6" s="1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5.75" customHeight="1" x14ac:dyDescent="0.25">
      <c r="A7" s="1"/>
      <c r="B7" s="6"/>
      <c r="C7" s="345" t="s">
        <v>1</v>
      </c>
      <c r="D7" s="345"/>
      <c r="E7" s="345"/>
      <c r="F7" s="345"/>
      <c r="G7" s="345"/>
      <c r="H7" s="345"/>
      <c r="I7" s="345"/>
      <c r="J7" s="367">
        <v>2025</v>
      </c>
      <c r="K7" s="367"/>
      <c r="L7" s="367"/>
      <c r="M7" s="368" t="s">
        <v>2</v>
      </c>
      <c r="N7" s="368"/>
      <c r="O7" s="368"/>
      <c r="P7" s="368"/>
      <c r="Q7" s="368"/>
      <c r="R7" s="367">
        <v>2024</v>
      </c>
      <c r="S7" s="367"/>
      <c r="T7" s="367"/>
      <c r="U7" s="7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6.75" customHeight="1" x14ac:dyDescent="0.25">
      <c r="A8" s="1"/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7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.75" customHeight="1" x14ac:dyDescent="0.25">
      <c r="A9" s="1"/>
      <c r="B9" s="369"/>
      <c r="C9" s="11" t="s">
        <v>3</v>
      </c>
      <c r="D9" s="8"/>
      <c r="E9" s="8"/>
      <c r="F9" s="8"/>
      <c r="G9" s="8"/>
      <c r="H9" s="8"/>
      <c r="I9" s="360" t="s">
        <v>4</v>
      </c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5.75" customHeight="1" x14ac:dyDescent="0.25">
      <c r="A10" s="1"/>
      <c r="B10" s="369"/>
      <c r="C10" s="11" t="s">
        <v>5</v>
      </c>
      <c r="D10" s="8"/>
      <c r="E10" s="8"/>
      <c r="F10" s="8"/>
      <c r="G10" s="8"/>
      <c r="H10" s="8"/>
      <c r="I10" s="360" t="s">
        <v>4</v>
      </c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5.75" customHeight="1" x14ac:dyDescent="0.25">
      <c r="A11" s="1"/>
      <c r="B11" s="369"/>
      <c r="C11" s="11" t="s">
        <v>6</v>
      </c>
      <c r="D11" s="8"/>
      <c r="E11" s="8"/>
      <c r="F11" s="8"/>
      <c r="G11" s="8"/>
      <c r="H11" s="8"/>
      <c r="I11" s="360" t="str">
        <f>IF(Tela_1!K20="","Não preencher - Campo de preenchimento automático",Tela_1!K20)</f>
        <v>Não preencher - Campo de preenchimento automático</v>
      </c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7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.75" customHeight="1" x14ac:dyDescent="0.25">
      <c r="A12" s="1"/>
      <c r="B12" s="369"/>
      <c r="C12" s="12" t="s">
        <v>7</v>
      </c>
      <c r="D12" s="12"/>
      <c r="E12" s="12"/>
      <c r="F12" s="12"/>
      <c r="G12" s="12"/>
      <c r="H12" s="12"/>
      <c r="I12" s="360" t="str">
        <f>IF(Tela_1!H22="","Não preencher - Campo de preenchimento automático",Tela_1!H22)</f>
        <v>Não preencher - Campo de preenchimento automático</v>
      </c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 customHeight="1" x14ac:dyDescent="0.25">
      <c r="A13" s="1"/>
      <c r="B13" s="369"/>
      <c r="C13" s="11" t="s">
        <v>8</v>
      </c>
      <c r="D13" s="8"/>
      <c r="E13" s="8"/>
      <c r="F13" s="8"/>
      <c r="G13" s="13"/>
      <c r="H13" s="13"/>
      <c r="I13" s="360" t="str">
        <f>IF(Tela_1!J55="","Não preencher - Campo de preenchimento automático",Tela_1!J55)</f>
        <v>Não preencher - Campo de preenchimento automático</v>
      </c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7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.75" customHeight="1" x14ac:dyDescent="0.25">
      <c r="A14" s="1"/>
      <c r="B14" s="6"/>
      <c r="C14" s="11" t="s">
        <v>9</v>
      </c>
      <c r="D14" s="11"/>
      <c r="E14" s="11"/>
      <c r="F14" s="11"/>
      <c r="G14" s="11"/>
      <c r="H14" s="11"/>
      <c r="I14" s="360" t="str">
        <f>IF(Tela_2!N6="","Não preencher - Campo de preenchimento automático",Tela_2!N6)</f>
        <v>Não preencher - Campo de preenchimento automático</v>
      </c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6.75" customHeight="1" x14ac:dyDescent="0.25">
      <c r="A15" s="1"/>
      <c r="B15" s="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.75" customHeight="1" x14ac:dyDescent="0.25">
      <c r="A16" s="1"/>
      <c r="B16" s="6"/>
      <c r="C16" s="361" t="s">
        <v>10</v>
      </c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7"/>
      <c r="V16" s="2"/>
      <c r="W16" s="362" t="s">
        <v>11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 customHeight="1" x14ac:dyDescent="0.25">
      <c r="A17" s="1"/>
      <c r="B17" s="6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7"/>
      <c r="V17" s="2"/>
      <c r="W17" s="36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.75" customHeight="1" x14ac:dyDescent="0.25">
      <c r="A18" s="1"/>
      <c r="B18" s="6"/>
      <c r="C18" s="8" t="s">
        <v>12</v>
      </c>
      <c r="D18" s="8"/>
      <c r="E18" s="8"/>
      <c r="F18" s="8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7"/>
      <c r="V18" s="2"/>
      <c r="W18" s="36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4.5" customHeight="1" x14ac:dyDescent="0.25">
      <c r="A19" s="1"/>
      <c r="B19" s="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7"/>
      <c r="V19" s="2"/>
      <c r="W19" s="36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" customHeight="1" x14ac:dyDescent="0.25">
      <c r="A20" s="15"/>
      <c r="B20" s="16"/>
      <c r="C20" s="363" t="s">
        <v>13</v>
      </c>
      <c r="D20" s="363"/>
      <c r="E20" s="363"/>
      <c r="F20" s="363"/>
      <c r="G20" s="363"/>
      <c r="H20" s="363"/>
      <c r="I20" s="363"/>
      <c r="J20" s="363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17"/>
      <c r="V20" s="2"/>
      <c r="W20" s="36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4.5" customHeight="1" x14ac:dyDescent="0.25">
      <c r="A21" s="1"/>
      <c r="B21" s="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7"/>
      <c r="V21" s="2"/>
      <c r="W21" s="36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" customHeight="1" x14ac:dyDescent="0.25">
      <c r="A22" s="15"/>
      <c r="B22" s="16"/>
      <c r="C22" s="364" t="s">
        <v>14</v>
      </c>
      <c r="D22" s="364"/>
      <c r="E22" s="364"/>
      <c r="F22" s="364"/>
      <c r="G22" s="36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17"/>
      <c r="V22" s="2"/>
      <c r="W22" s="36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4.5" customHeight="1" x14ac:dyDescent="0.25">
      <c r="A23" s="1"/>
      <c r="B23" s="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7"/>
      <c r="V23" s="2"/>
      <c r="W23" s="36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" customHeight="1" x14ac:dyDescent="0.25">
      <c r="A24" s="15"/>
      <c r="B24" s="16"/>
      <c r="C24" s="11" t="s">
        <v>15</v>
      </c>
      <c r="D24" s="11"/>
      <c r="E24" s="354"/>
      <c r="F24" s="354"/>
      <c r="G24" s="354"/>
      <c r="H24" s="354"/>
      <c r="I24" s="354"/>
      <c r="J24" s="354"/>
      <c r="K24" s="365" t="s">
        <v>16</v>
      </c>
      <c r="L24" s="365"/>
      <c r="M24" s="354"/>
      <c r="N24" s="354"/>
      <c r="O24" s="354"/>
      <c r="P24" s="354"/>
      <c r="Q24" s="354"/>
      <c r="R24" s="354"/>
      <c r="S24" s="354"/>
      <c r="T24" s="354"/>
      <c r="U24" s="18"/>
      <c r="V24" s="2"/>
      <c r="W24" s="36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4.5" customHeight="1" x14ac:dyDescent="0.25">
      <c r="A25" s="1"/>
      <c r="B25" s="6"/>
      <c r="C25" s="14"/>
      <c r="D25" s="14"/>
      <c r="E25" s="14"/>
      <c r="F25" s="14"/>
      <c r="G25" s="14"/>
      <c r="H25" s="14"/>
      <c r="I25" s="34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7"/>
      <c r="V25" s="2"/>
      <c r="W25" s="36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" customHeight="1" x14ac:dyDescent="0.25">
      <c r="A26" s="15"/>
      <c r="B26" s="16"/>
      <c r="C26" s="355" t="s">
        <v>17</v>
      </c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4"/>
      <c r="O26" s="354"/>
      <c r="P26" s="354"/>
      <c r="Q26" s="354"/>
      <c r="R26" s="354"/>
      <c r="S26" s="354"/>
      <c r="T26" s="354"/>
      <c r="U26" s="19"/>
      <c r="V26" s="2"/>
      <c r="W26" s="36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4.5" customHeight="1" x14ac:dyDescent="0.25">
      <c r="A27" s="1"/>
      <c r="B27" s="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7"/>
      <c r="V27" s="2"/>
      <c r="W27" s="36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" customHeight="1" x14ac:dyDescent="0.25">
      <c r="A28" s="15"/>
      <c r="B28" s="16"/>
      <c r="C28" s="355" t="s">
        <v>18</v>
      </c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6"/>
      <c r="O28" s="356"/>
      <c r="P28" s="356"/>
      <c r="Q28" s="356"/>
      <c r="R28" s="356"/>
      <c r="S28" s="356"/>
      <c r="T28" s="356"/>
      <c r="U28" s="18"/>
      <c r="V28" s="2"/>
      <c r="W28" s="36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4.5" customHeight="1" x14ac:dyDescent="0.25">
      <c r="A29" s="1"/>
      <c r="B29" s="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21.75" customHeight="1" x14ac:dyDescent="0.25">
      <c r="A30" s="1"/>
      <c r="B30" s="6"/>
      <c r="C30" s="357" t="s">
        <v>19</v>
      </c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66" customHeight="1" x14ac:dyDescent="0.25">
      <c r="A31" s="1"/>
      <c r="B31" s="6"/>
      <c r="C31" s="351" t="s">
        <v>20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 x14ac:dyDescent="0.25">
      <c r="A32" s="1"/>
      <c r="B32" s="6"/>
      <c r="C32" s="358" t="s">
        <v>21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5.5" customHeight="1" x14ac:dyDescent="0.25">
      <c r="A33" s="1"/>
      <c r="B33" s="6"/>
      <c r="C33" s="351" t="s">
        <v>22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39.75" customHeight="1" x14ac:dyDescent="0.25">
      <c r="A34" s="1"/>
      <c r="B34" s="6"/>
      <c r="C34" s="351" t="s">
        <v>23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.5" customHeight="1" x14ac:dyDescent="0.25">
      <c r="A35" s="1"/>
      <c r="B35" s="6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.75" customHeight="1" x14ac:dyDescent="0.25">
      <c r="A36" s="1"/>
      <c r="B36" s="6"/>
      <c r="C36" s="359" t="s">
        <v>24</v>
      </c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5.75" customHeight="1" x14ac:dyDescent="0.25">
      <c r="A37" s="1"/>
      <c r="B37" s="6"/>
      <c r="C37" s="353" t="s">
        <v>25</v>
      </c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5.75" customHeight="1" x14ac:dyDescent="0.25">
      <c r="A38" s="1"/>
      <c r="B38" s="6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5.75" customHeight="1" x14ac:dyDescent="0.25">
      <c r="A39" s="1"/>
      <c r="B39" s="6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5.75" customHeight="1" x14ac:dyDescent="0.25">
      <c r="A40" s="1"/>
      <c r="B40" s="6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5.75" customHeight="1" x14ac:dyDescent="0.25">
      <c r="A41" s="1"/>
      <c r="B41" s="6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5.75" customHeight="1" x14ac:dyDescent="0.25">
      <c r="A42" s="1"/>
      <c r="B42" s="6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51" customHeight="1" x14ac:dyDescent="0.25">
      <c r="A43" s="1"/>
      <c r="B43" s="6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5.5" customHeight="1" x14ac:dyDescent="0.25">
      <c r="A44" s="1"/>
      <c r="B44" s="6"/>
      <c r="C44" s="349" t="s">
        <v>26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7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5.75" customHeight="1" x14ac:dyDescent="0.25">
      <c r="A45" s="1"/>
      <c r="B45" s="6"/>
      <c r="C45" s="350" t="s">
        <v>27</v>
      </c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7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 x14ac:dyDescent="0.25">
      <c r="A46" s="1"/>
      <c r="B46" s="6"/>
      <c r="C46" s="351" t="s">
        <v>28</v>
      </c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5.75" customHeight="1" x14ac:dyDescent="0.25">
      <c r="A47" s="1"/>
      <c r="B47" s="6"/>
      <c r="C47" s="351" t="s">
        <v>2324</v>
      </c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6.75" customHeight="1" x14ac:dyDescent="0.25">
      <c r="A48" s="1"/>
      <c r="B48" s="6"/>
      <c r="C48" s="352" t="s">
        <v>29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7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customHeight="1" x14ac:dyDescent="0.25">
      <c r="A49" s="1"/>
      <c r="B49" s="6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5.75" customHeight="1" x14ac:dyDescent="0.25">
      <c r="A50" s="1"/>
      <c r="B50" s="6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7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9" customHeight="1" x14ac:dyDescent="0.25">
      <c r="A51" s="1"/>
      <c r="B51" s="6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7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9" customHeight="1" thickBot="1" x14ac:dyDescent="0.3">
      <c r="A52" s="1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5.75" customHeight="1" x14ac:dyDescent="0.25"/>
    <row r="250" spans="1:43" ht="15.75" customHeight="1" x14ac:dyDescent="0.25"/>
    <row r="251" spans="1:43" ht="15.75" customHeight="1" x14ac:dyDescent="0.25"/>
    <row r="252" spans="1:43" ht="15.75" customHeight="1" x14ac:dyDescent="0.25"/>
    <row r="253" spans="1:43" ht="15.75" customHeight="1" x14ac:dyDescent="0.25"/>
    <row r="254" spans="1:43" ht="15.75" customHeight="1" x14ac:dyDescent="0.25"/>
    <row r="255" spans="1:43" ht="15.75" customHeight="1" x14ac:dyDescent="0.25"/>
    <row r="256" spans="1:4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/>
  <mergeCells count="37">
    <mergeCell ref="C3:T5"/>
    <mergeCell ref="J7:L7"/>
    <mergeCell ref="M7:Q7"/>
    <mergeCell ref="R7:T7"/>
    <mergeCell ref="B9:B13"/>
    <mergeCell ref="I9:T9"/>
    <mergeCell ref="I10:T10"/>
    <mergeCell ref="I11:T11"/>
    <mergeCell ref="I12:T12"/>
    <mergeCell ref="I13:T13"/>
    <mergeCell ref="I14:T14"/>
    <mergeCell ref="C16:T17"/>
    <mergeCell ref="W16:W28"/>
    <mergeCell ref="G18:T18"/>
    <mergeCell ref="C20:J20"/>
    <mergeCell ref="K20:T20"/>
    <mergeCell ref="C22:G22"/>
    <mergeCell ref="H22:T22"/>
    <mergeCell ref="E24:J24"/>
    <mergeCell ref="K24:L24"/>
    <mergeCell ref="C37:T43"/>
    <mergeCell ref="M24:T24"/>
    <mergeCell ref="C26:M26"/>
    <mergeCell ref="N26:T26"/>
    <mergeCell ref="C28:M28"/>
    <mergeCell ref="N28:T28"/>
    <mergeCell ref="C30:T30"/>
    <mergeCell ref="C31:T31"/>
    <mergeCell ref="C32:T32"/>
    <mergeCell ref="C33:T33"/>
    <mergeCell ref="C34:T34"/>
    <mergeCell ref="C36:T36"/>
    <mergeCell ref="C44:T44"/>
    <mergeCell ref="C45:T45"/>
    <mergeCell ref="C46:T46"/>
    <mergeCell ref="C47:T47"/>
    <mergeCell ref="C48:T51"/>
  </mergeCells>
  <dataValidations count="3">
    <dataValidation type="custom" allowBlank="1" showInputMessage="1" showErrorMessage="1" prompt="Valores Permitidos - Preencher campo com a sigla do conselho seguido do respectivo número. Ex: &quot;CREA-MG 12345/D&quot;" sqref="N26" xr:uid="{00000000-0002-0000-0000-000000000000}">
      <formula1>GT(LEN(N26),(6))</formula1>
    </dataValidation>
    <dataValidation type="custom" allowBlank="1" showInputMessage="1" showErrorMessage="1" prompt="Valores Permitidos - Inserir Protocolo válido ou &quot;Não há declaração anterior&quot;" sqref="G18" xr:uid="{00000000-0002-0000-0000-000001000000}">
      <formula1>GT(LEN(G18),(5))</formula1>
    </dataValidation>
    <dataValidation type="custom" allowBlank="1" showInputMessage="1" showErrorMessage="1" prompt="Valores Permitidos - Preencher este campo com a sigla &quot;ART&quot; seguido por espaço e depois seu respectivo número. Ex: &quot;ART 123456789012345&quot;" sqref="N28" xr:uid="{00000000-0002-0000-0000-000002000000}">
      <formula1>GT(LEN(N28),(4))</formula1>
    </dataValidation>
  </dataValidations>
  <hyperlinks>
    <hyperlink ref="C32" r:id="rId1" xr:uid="{00000000-0004-0000-0000-000000000000}"/>
  </hyperlinks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1131"/>
  <sheetViews>
    <sheetView topLeftCell="A37" zoomScale="85" zoomScaleNormal="85" workbookViewId="0">
      <selection activeCell="H6" sqref="H6:AF6"/>
    </sheetView>
  </sheetViews>
  <sheetFormatPr defaultColWidth="14.42578125" defaultRowHeight="15" customHeight="1" x14ac:dyDescent="0.25"/>
  <cols>
    <col min="1" max="1" width="2.85546875" customWidth="1"/>
    <col min="2" max="2" width="2.42578125" customWidth="1"/>
    <col min="3" max="5" width="2.85546875" customWidth="1"/>
    <col min="6" max="6" width="4.28515625" customWidth="1"/>
    <col min="7" max="7" width="4" customWidth="1"/>
    <col min="8" max="9" width="2.85546875" customWidth="1"/>
    <col min="10" max="10" width="3.140625" customWidth="1"/>
    <col min="11" max="11" width="3.28515625" customWidth="1"/>
    <col min="12" max="26" width="2.85546875" customWidth="1"/>
    <col min="27" max="27" width="2.7109375" customWidth="1"/>
    <col min="28" max="28" width="3.140625" customWidth="1"/>
    <col min="29" max="29" width="3.28515625" customWidth="1"/>
    <col min="30" max="32" width="3.140625" customWidth="1"/>
    <col min="33" max="33" width="2.7109375" customWidth="1"/>
    <col min="34" max="34" width="1.7109375" customWidth="1"/>
    <col min="35" max="35" width="6.28515625" customWidth="1"/>
    <col min="36" max="37" width="8" customWidth="1"/>
    <col min="38" max="38" width="4" customWidth="1"/>
    <col min="39" max="39" width="2.28515625" customWidth="1"/>
    <col min="40" max="40" width="16.42578125" customWidth="1"/>
    <col min="41" max="41" width="9.7109375" customWidth="1"/>
    <col min="42" max="66" width="10.7109375" customWidth="1"/>
    <col min="67" max="67" width="9.140625" customWidth="1"/>
    <col min="68" max="72" width="8.7109375" customWidth="1"/>
    <col min="73" max="73" width="2.85546875" customWidth="1"/>
    <col min="74" max="74" width="8.7109375" customWidth="1"/>
    <col min="75" max="181" width="2.85546875" customWidth="1"/>
    <col min="182" max="182" width="14.42578125" customWidth="1"/>
  </cols>
  <sheetData>
    <row r="1" spans="1:181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</row>
    <row r="2" spans="1:181" ht="15.75" thickBot="1" x14ac:dyDescent="0.3">
      <c r="A2" s="1"/>
      <c r="B2" s="393" t="s">
        <v>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26"/>
      <c r="AI2" s="25"/>
      <c r="AJ2" s="25"/>
      <c r="AK2" s="25"/>
      <c r="AL2" s="25">
        <v>217</v>
      </c>
      <c r="AM2" s="25"/>
      <c r="AN2" s="27" t="s">
        <v>30</v>
      </c>
      <c r="AO2" s="27" t="s">
        <v>31</v>
      </c>
      <c r="AP2" s="27" t="s">
        <v>32</v>
      </c>
      <c r="AQ2" s="27" t="s">
        <v>33</v>
      </c>
      <c r="AR2" s="27" t="s">
        <v>34</v>
      </c>
      <c r="AS2" s="27" t="s">
        <v>35</v>
      </c>
      <c r="AT2" s="27" t="s">
        <v>36</v>
      </c>
      <c r="AU2" s="27" t="s">
        <v>37</v>
      </c>
      <c r="AV2" s="27" t="s">
        <v>38</v>
      </c>
      <c r="AW2" s="27" t="s">
        <v>39</v>
      </c>
      <c r="AX2" s="27" t="s">
        <v>40</v>
      </c>
      <c r="AY2" s="27" t="s">
        <v>41</v>
      </c>
      <c r="AZ2" s="27" t="s">
        <v>42</v>
      </c>
      <c r="BA2" s="27" t="s">
        <v>43</v>
      </c>
      <c r="BB2" s="27" t="s">
        <v>44</v>
      </c>
      <c r="BC2" s="27" t="s">
        <v>45</v>
      </c>
      <c r="BD2" s="27" t="s">
        <v>46</v>
      </c>
      <c r="BE2" s="27" t="s">
        <v>47</v>
      </c>
      <c r="BF2" s="27" t="s">
        <v>48</v>
      </c>
      <c r="BG2" s="27" t="s">
        <v>49</v>
      </c>
      <c r="BH2" s="27" t="s">
        <v>50</v>
      </c>
      <c r="BI2" s="27" t="s">
        <v>51</v>
      </c>
      <c r="BJ2" s="27" t="s">
        <v>52</v>
      </c>
      <c r="BK2" s="27" t="s">
        <v>53</v>
      </c>
      <c r="BL2" s="27" t="s">
        <v>54</v>
      </c>
      <c r="BM2" s="27" t="s">
        <v>55</v>
      </c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</row>
    <row r="3" spans="1:181" x14ac:dyDescent="0.25">
      <c r="A3" s="1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26"/>
      <c r="AI3" s="25"/>
      <c r="AJ3" s="25"/>
      <c r="AK3" s="25"/>
      <c r="AL3" s="25">
        <v>74</v>
      </c>
      <c r="AM3" s="25"/>
      <c r="AN3" s="28" t="s">
        <v>30</v>
      </c>
      <c r="AO3" s="29" t="s">
        <v>56</v>
      </c>
      <c r="AP3" s="29" t="s">
        <v>31</v>
      </c>
      <c r="AQ3" s="29" t="s">
        <v>57</v>
      </c>
      <c r="AR3" s="29" t="s">
        <v>32</v>
      </c>
      <c r="AS3" s="29" t="s">
        <v>58</v>
      </c>
      <c r="AT3" s="29" t="s">
        <v>33</v>
      </c>
      <c r="AU3" s="29" t="s">
        <v>59</v>
      </c>
      <c r="AV3" s="29" t="s">
        <v>60</v>
      </c>
      <c r="AW3" s="29" t="s">
        <v>34</v>
      </c>
      <c r="AX3" s="29" t="s">
        <v>61</v>
      </c>
      <c r="AY3" s="29" t="s">
        <v>35</v>
      </c>
      <c r="AZ3" s="29" t="s">
        <v>62</v>
      </c>
      <c r="BA3" s="29" t="s">
        <v>36</v>
      </c>
      <c r="BB3" s="29" t="s">
        <v>37</v>
      </c>
      <c r="BC3" s="29" t="s">
        <v>38</v>
      </c>
      <c r="BD3" s="29" t="s">
        <v>63</v>
      </c>
      <c r="BE3" s="29" t="s">
        <v>40</v>
      </c>
      <c r="BF3" s="29" t="s">
        <v>41</v>
      </c>
      <c r="BG3" s="29" t="s">
        <v>64</v>
      </c>
      <c r="BH3" s="29" t="s">
        <v>65</v>
      </c>
      <c r="BI3" s="29" t="s">
        <v>44</v>
      </c>
      <c r="BJ3" s="29" t="s">
        <v>45</v>
      </c>
      <c r="BK3" s="29" t="s">
        <v>46</v>
      </c>
      <c r="BL3" s="29" t="s">
        <v>48</v>
      </c>
      <c r="BM3" s="29" t="s">
        <v>52</v>
      </c>
      <c r="BN3" s="29" t="s">
        <v>66</v>
      </c>
      <c r="BO3" s="29" t="s">
        <v>67</v>
      </c>
      <c r="BP3" s="29" t="s">
        <v>68</v>
      </c>
      <c r="BQ3" s="29" t="s">
        <v>53</v>
      </c>
      <c r="BR3" s="29" t="s">
        <v>54</v>
      </c>
      <c r="BS3" s="29" t="s">
        <v>55</v>
      </c>
      <c r="BT3" s="29" t="s">
        <v>69</v>
      </c>
      <c r="BU3" s="29" t="s">
        <v>70</v>
      </c>
      <c r="BV3" s="29" t="s">
        <v>71</v>
      </c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</row>
    <row r="4" spans="1:181" x14ac:dyDescent="0.25">
      <c r="A4" s="1"/>
      <c r="B4" s="16"/>
      <c r="C4" s="30" t="s">
        <v>72</v>
      </c>
      <c r="D4" s="30"/>
      <c r="E4" s="30"/>
      <c r="F4" s="31"/>
      <c r="G4" s="31"/>
      <c r="H4" s="31"/>
      <c r="I4" s="31"/>
      <c r="J4" s="30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1"/>
      <c r="AF4" s="31"/>
      <c r="AG4" s="17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</row>
    <row r="5" spans="1:181" ht="3" customHeight="1" x14ac:dyDescent="0.25">
      <c r="A5" s="1"/>
      <c r="B5" s="16"/>
      <c r="C5" s="34"/>
      <c r="D5" s="34"/>
      <c r="E5" s="34"/>
      <c r="F5" s="34"/>
      <c r="G5" s="34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7"/>
      <c r="W5" s="37"/>
      <c r="X5" s="37"/>
      <c r="Y5" s="37"/>
      <c r="Z5" s="37"/>
      <c r="AA5" s="37"/>
      <c r="AB5" s="37"/>
      <c r="AC5" s="37"/>
      <c r="AD5" s="37"/>
      <c r="AE5" s="35"/>
      <c r="AF5" s="35"/>
      <c r="AG5" s="38"/>
      <c r="AH5" s="33"/>
      <c r="AI5" s="33"/>
      <c r="AJ5" s="33"/>
      <c r="AK5" s="33"/>
      <c r="AL5" s="33"/>
      <c r="AM5" s="33"/>
      <c r="AN5" s="29"/>
      <c r="AO5" s="33"/>
      <c r="AP5" s="33"/>
      <c r="AQ5" s="33"/>
      <c r="AR5" s="39" t="s">
        <v>73</v>
      </c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</row>
    <row r="6" spans="1:181" x14ac:dyDescent="0.25">
      <c r="A6" s="1"/>
      <c r="B6" s="16"/>
      <c r="C6" s="394" t="s">
        <v>74</v>
      </c>
      <c r="D6" s="394"/>
      <c r="E6" s="394"/>
      <c r="F6" s="394"/>
      <c r="G6" s="394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40"/>
      <c r="AH6" s="33"/>
      <c r="AI6" s="33"/>
      <c r="AJ6" s="33"/>
      <c r="AK6" s="33"/>
      <c r="AL6" s="33"/>
      <c r="AM6" s="33"/>
      <c r="AN6" s="41" t="s">
        <v>75</v>
      </c>
      <c r="AO6" s="41"/>
      <c r="AP6" s="41"/>
      <c r="AQ6" s="41"/>
      <c r="AR6" s="39" t="s">
        <v>76</v>
      </c>
      <c r="AS6" s="25"/>
      <c r="AT6" s="42"/>
      <c r="AU6" s="25"/>
      <c r="AV6" s="25"/>
      <c r="AW6" s="25"/>
      <c r="AX6" s="25"/>
      <c r="AY6" s="395"/>
      <c r="AZ6" s="395"/>
      <c r="BA6" s="395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41" t="s">
        <v>77</v>
      </c>
      <c r="FB6" s="33"/>
      <c r="FC6" s="33"/>
      <c r="FD6" s="33"/>
      <c r="FE6" s="39" t="s">
        <v>76</v>
      </c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</row>
    <row r="7" spans="1:181" ht="3" customHeight="1" x14ac:dyDescent="0.25">
      <c r="A7" s="1"/>
      <c r="B7" s="16"/>
      <c r="C7" s="34"/>
      <c r="D7" s="34"/>
      <c r="E7" s="34"/>
      <c r="F7" s="34"/>
      <c r="G7" s="34"/>
      <c r="H7" s="3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/>
      <c r="AF7" s="35"/>
      <c r="AG7" s="38"/>
      <c r="AH7" s="33"/>
      <c r="AI7" s="33"/>
      <c r="AJ7" s="33"/>
      <c r="AK7" s="33"/>
      <c r="AL7" s="33"/>
      <c r="AM7" s="33"/>
      <c r="AN7" s="28" t="s">
        <v>30</v>
      </c>
      <c r="AO7" s="33"/>
      <c r="AP7" s="33"/>
      <c r="AQ7" s="33"/>
      <c r="AR7" s="39" t="s">
        <v>78</v>
      </c>
      <c r="AS7" s="25"/>
      <c r="AT7" s="25"/>
      <c r="AU7" s="25"/>
      <c r="AV7" s="25"/>
      <c r="AW7" s="25"/>
      <c r="AX7" s="25"/>
      <c r="AY7" s="25"/>
      <c r="AZ7" s="25"/>
      <c r="BA7" s="25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43" t="s">
        <v>30</v>
      </c>
      <c r="FB7" s="33"/>
      <c r="FC7" s="33"/>
      <c r="FD7" s="33"/>
      <c r="FE7" s="43" t="s">
        <v>79</v>
      </c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</row>
    <row r="8" spans="1:181" ht="15.75" x14ac:dyDescent="0.25">
      <c r="A8" s="1"/>
      <c r="B8" s="16"/>
      <c r="C8" s="372" t="s">
        <v>80</v>
      </c>
      <c r="D8" s="372"/>
      <c r="E8" s="372"/>
      <c r="F8" s="372"/>
      <c r="G8" s="372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8"/>
      <c r="AH8" s="33"/>
      <c r="AI8" s="33"/>
      <c r="AJ8" s="33"/>
      <c r="AK8" s="33"/>
      <c r="AL8" s="33"/>
      <c r="AM8" s="33"/>
      <c r="AN8" s="29" t="s">
        <v>56</v>
      </c>
      <c r="AO8" s="33"/>
      <c r="AP8" s="33"/>
      <c r="AQ8" s="33"/>
      <c r="AR8" s="39" t="s">
        <v>81</v>
      </c>
      <c r="AS8" s="44"/>
      <c r="AT8" s="44"/>
      <c r="AU8" s="44"/>
      <c r="AV8" s="44"/>
      <c r="AW8" s="44"/>
      <c r="AX8" s="44"/>
      <c r="AY8" s="44"/>
      <c r="AZ8" s="44"/>
      <c r="BA8" s="44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43" t="s">
        <v>31</v>
      </c>
      <c r="FB8" s="33"/>
      <c r="FC8" s="33"/>
      <c r="FD8" s="33"/>
      <c r="FE8" s="43" t="s">
        <v>82</v>
      </c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</row>
    <row r="9" spans="1:181" ht="3" customHeight="1" x14ac:dyDescent="0.25">
      <c r="A9" s="1"/>
      <c r="B9" s="16"/>
      <c r="C9" s="34"/>
      <c r="D9" s="34"/>
      <c r="E9" s="34"/>
      <c r="F9" s="34"/>
      <c r="G9" s="34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/>
      <c r="AF9" s="35"/>
      <c r="AG9" s="38"/>
      <c r="AH9" s="33"/>
      <c r="AI9" s="33"/>
      <c r="AJ9" s="33"/>
      <c r="AK9" s="33"/>
      <c r="AL9" s="33"/>
      <c r="AM9" s="33"/>
      <c r="AN9" s="29" t="s">
        <v>31</v>
      </c>
      <c r="AO9" s="33"/>
      <c r="AP9" s="33"/>
      <c r="AQ9" s="33"/>
      <c r="AR9" s="39" t="s">
        <v>83</v>
      </c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43" t="s">
        <v>32</v>
      </c>
      <c r="FB9" s="33"/>
      <c r="FC9" s="33"/>
      <c r="FD9" s="33"/>
      <c r="FE9" s="43" t="s">
        <v>84</v>
      </c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</row>
    <row r="10" spans="1:181" ht="15.75" x14ac:dyDescent="0.25">
      <c r="A10" s="1"/>
      <c r="B10" s="16"/>
      <c r="C10" s="372" t="s">
        <v>85</v>
      </c>
      <c r="D10" s="372"/>
      <c r="E10" s="372"/>
      <c r="F10" s="372"/>
      <c r="G10" s="372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48" t="s">
        <v>86</v>
      </c>
      <c r="AC10" s="356"/>
      <c r="AD10" s="356"/>
      <c r="AE10" s="356"/>
      <c r="AF10" s="356"/>
      <c r="AG10" s="40"/>
      <c r="AH10" s="33"/>
      <c r="AI10" s="33"/>
      <c r="AJ10" s="33"/>
      <c r="AK10" s="33"/>
      <c r="AL10" s="33"/>
      <c r="AM10" s="33"/>
      <c r="AN10" s="29" t="s">
        <v>57</v>
      </c>
      <c r="AO10" s="33"/>
      <c r="AP10" s="33"/>
      <c r="AQ10" s="33"/>
      <c r="AR10" s="39" t="s">
        <v>87</v>
      </c>
      <c r="AS10" s="44"/>
      <c r="AT10" s="44"/>
      <c r="AU10" s="44"/>
      <c r="AV10" s="44"/>
      <c r="AW10" s="44"/>
      <c r="AX10" s="44"/>
      <c r="AY10" s="44"/>
      <c r="AZ10" s="44"/>
      <c r="BA10" s="44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43" t="s">
        <v>33</v>
      </c>
      <c r="FB10" s="33"/>
      <c r="FC10" s="33"/>
      <c r="FD10" s="33"/>
      <c r="FE10" s="43" t="s">
        <v>88</v>
      </c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</row>
    <row r="11" spans="1:181" ht="3" customHeight="1" x14ac:dyDescent="0.25">
      <c r="A11" s="1"/>
      <c r="B11" s="16"/>
      <c r="C11" s="34"/>
      <c r="D11" s="34"/>
      <c r="E11" s="34"/>
      <c r="F11" s="34"/>
      <c r="G11" s="34"/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5"/>
      <c r="AF11" s="35"/>
      <c r="AG11" s="38"/>
      <c r="AH11" s="33"/>
      <c r="AI11" s="33"/>
      <c r="AJ11" s="33"/>
      <c r="AK11" s="33"/>
      <c r="AL11" s="33"/>
      <c r="AM11" s="33"/>
      <c r="AN11" s="29" t="s">
        <v>32</v>
      </c>
      <c r="AO11" s="33"/>
      <c r="AP11" s="33"/>
      <c r="AQ11" s="33"/>
      <c r="AR11" s="39" t="s">
        <v>89</v>
      </c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43" t="s">
        <v>34</v>
      </c>
      <c r="FB11" s="33"/>
      <c r="FC11" s="33"/>
      <c r="FD11" s="33"/>
      <c r="FE11" s="43" t="s">
        <v>90</v>
      </c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</row>
    <row r="12" spans="1:181" ht="15.75" x14ac:dyDescent="0.25">
      <c r="A12" s="1"/>
      <c r="B12" s="16"/>
      <c r="C12" s="372" t="s">
        <v>91</v>
      </c>
      <c r="D12" s="372"/>
      <c r="E12" s="372"/>
      <c r="F12" s="372"/>
      <c r="G12" s="372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90" t="s">
        <v>92</v>
      </c>
      <c r="U12" s="390"/>
      <c r="V12" s="390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40"/>
      <c r="AH12" s="33"/>
      <c r="AI12" s="33"/>
      <c r="AJ12" s="33"/>
      <c r="AK12" s="33"/>
      <c r="AL12" s="33"/>
      <c r="AM12" s="33"/>
      <c r="AN12" s="29" t="s">
        <v>58</v>
      </c>
      <c r="AO12" s="33"/>
      <c r="AP12" s="33"/>
      <c r="AQ12" s="33"/>
      <c r="AR12" s="39" t="s">
        <v>73</v>
      </c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43" t="s">
        <v>35</v>
      </c>
      <c r="FB12" s="33"/>
      <c r="FC12" s="33"/>
      <c r="FD12" s="33"/>
      <c r="FE12" s="43" t="s">
        <v>93</v>
      </c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</row>
    <row r="13" spans="1:181" ht="3" customHeight="1" x14ac:dyDescent="0.25">
      <c r="A13" s="1"/>
      <c r="B13" s="16"/>
      <c r="C13" s="34"/>
      <c r="D13" s="34"/>
      <c r="E13" s="34"/>
      <c r="F13" s="34"/>
      <c r="G13" s="34"/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5"/>
      <c r="AF13" s="35"/>
      <c r="AG13" s="38"/>
      <c r="AH13" s="33"/>
      <c r="AI13" s="33"/>
      <c r="AJ13" s="33"/>
      <c r="AK13" s="33"/>
      <c r="AL13" s="33"/>
      <c r="AM13" s="33"/>
      <c r="AN13" s="29" t="s">
        <v>33</v>
      </c>
      <c r="AO13" s="33"/>
      <c r="AP13" s="33"/>
      <c r="AQ13" s="33"/>
      <c r="AR13" s="39" t="s">
        <v>94</v>
      </c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43" t="s">
        <v>36</v>
      </c>
      <c r="FB13" s="33"/>
      <c r="FC13" s="33"/>
      <c r="FD13" s="33"/>
      <c r="FE13" s="43" t="s">
        <v>95</v>
      </c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</row>
    <row r="14" spans="1:181" ht="15.75" x14ac:dyDescent="0.25">
      <c r="A14" s="1"/>
      <c r="B14" s="16"/>
      <c r="C14" s="372" t="s">
        <v>96</v>
      </c>
      <c r="D14" s="372"/>
      <c r="E14" s="372"/>
      <c r="F14" s="372"/>
      <c r="G14" s="372"/>
      <c r="H14" s="354"/>
      <c r="I14" s="354"/>
      <c r="J14" s="354"/>
      <c r="K14" s="390" t="s">
        <v>97</v>
      </c>
      <c r="L14" s="390"/>
      <c r="M14" s="354"/>
      <c r="N14" s="354"/>
      <c r="O14" s="354"/>
      <c r="P14" s="354"/>
      <c r="Q14" s="354"/>
      <c r="R14" s="390" t="s">
        <v>98</v>
      </c>
      <c r="S14" s="390"/>
      <c r="T14" s="390"/>
      <c r="U14" s="390"/>
      <c r="V14" s="392" t="s">
        <v>99</v>
      </c>
      <c r="W14" s="392"/>
      <c r="X14" s="392"/>
      <c r="Y14" s="392"/>
      <c r="Z14" s="392"/>
      <c r="AA14" s="392"/>
      <c r="AB14" s="392"/>
      <c r="AC14" s="392"/>
      <c r="AD14" s="348" t="s">
        <v>100</v>
      </c>
      <c r="AE14" s="354"/>
      <c r="AF14" s="354"/>
      <c r="AG14" s="40"/>
      <c r="AH14" s="33"/>
      <c r="AI14" s="33"/>
      <c r="AJ14" s="33"/>
      <c r="AK14" s="33"/>
      <c r="AL14" s="33"/>
      <c r="AM14" s="33"/>
      <c r="AN14" s="29" t="s">
        <v>59</v>
      </c>
      <c r="AO14" s="33"/>
      <c r="AP14" s="33"/>
      <c r="AQ14" s="33"/>
      <c r="AR14" s="39" t="s">
        <v>101</v>
      </c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43" t="s">
        <v>37</v>
      </c>
      <c r="FB14" s="33"/>
      <c r="FC14" s="33"/>
      <c r="FD14" s="33"/>
      <c r="FE14" s="43" t="s">
        <v>102</v>
      </c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</row>
    <row r="15" spans="1:181" ht="3" customHeight="1" x14ac:dyDescent="0.25">
      <c r="A15" s="1"/>
      <c r="B15" s="16"/>
      <c r="C15" s="34"/>
      <c r="D15" s="34"/>
      <c r="E15" s="34"/>
      <c r="F15" s="34"/>
      <c r="G15" s="34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5"/>
      <c r="AF15" s="35"/>
      <c r="AG15" s="38"/>
      <c r="AH15" s="33"/>
      <c r="AI15" s="33"/>
      <c r="AJ15" s="33"/>
      <c r="AK15" s="33"/>
      <c r="AL15" s="33"/>
      <c r="AM15" s="33"/>
      <c r="AN15" s="29" t="s">
        <v>60</v>
      </c>
      <c r="AO15" s="33"/>
      <c r="AP15" s="33"/>
      <c r="AQ15" s="33"/>
      <c r="AR15" s="39" t="s">
        <v>103</v>
      </c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43" t="s">
        <v>38</v>
      </c>
      <c r="FB15" s="33"/>
      <c r="FC15" s="33"/>
      <c r="FD15" s="33"/>
      <c r="FE15" s="43" t="s">
        <v>104</v>
      </c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</row>
    <row r="16" spans="1:181" ht="15.75" x14ac:dyDescent="0.25">
      <c r="A16" s="1"/>
      <c r="B16" s="16"/>
      <c r="C16" s="372" t="s">
        <v>15</v>
      </c>
      <c r="D16" s="372"/>
      <c r="E16" s="372"/>
      <c r="F16" s="372"/>
      <c r="G16" s="372"/>
      <c r="H16" s="354"/>
      <c r="I16" s="354"/>
      <c r="J16" s="354"/>
      <c r="K16" s="354"/>
      <c r="L16" s="354"/>
      <c r="M16" s="390" t="s">
        <v>16</v>
      </c>
      <c r="N16" s="390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40"/>
      <c r="AH16" s="33"/>
      <c r="AI16" s="33"/>
      <c r="AJ16" s="33"/>
      <c r="AK16" s="33"/>
      <c r="AL16" s="33"/>
      <c r="AM16" s="33"/>
      <c r="AN16" s="29" t="s">
        <v>34</v>
      </c>
      <c r="AO16" s="33"/>
      <c r="AP16" s="33"/>
      <c r="AQ16" s="33"/>
      <c r="AR16" s="39" t="s">
        <v>105</v>
      </c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43" t="s">
        <v>39</v>
      </c>
      <c r="FB16" s="33"/>
      <c r="FC16" s="33"/>
      <c r="FD16" s="33"/>
      <c r="FE16" s="43" t="s">
        <v>106</v>
      </c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</row>
    <row r="17" spans="1:181" ht="3" customHeight="1" x14ac:dyDescent="0.25">
      <c r="A17" s="1"/>
      <c r="B17" s="16"/>
      <c r="C17" s="34"/>
      <c r="D17" s="34"/>
      <c r="E17" s="34"/>
      <c r="F17" s="34"/>
      <c r="G17" s="34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5"/>
      <c r="AF17" s="35"/>
      <c r="AG17" s="38"/>
      <c r="AH17" s="33"/>
      <c r="AI17" s="33"/>
      <c r="AJ17" s="33"/>
      <c r="AK17" s="33"/>
      <c r="AL17" s="33"/>
      <c r="AM17" s="33"/>
      <c r="AN17" s="29" t="s">
        <v>61</v>
      </c>
      <c r="AO17" s="33"/>
      <c r="AP17" s="33"/>
      <c r="AQ17" s="33"/>
      <c r="AR17" s="39" t="s">
        <v>107</v>
      </c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43" t="s">
        <v>40</v>
      </c>
      <c r="FB17" s="33"/>
      <c r="FC17" s="33"/>
      <c r="FD17" s="33"/>
      <c r="FE17" s="43" t="s">
        <v>108</v>
      </c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</row>
    <row r="18" spans="1:181" ht="15.75" hidden="1" x14ac:dyDescent="0.25">
      <c r="A18" s="1"/>
      <c r="B18" s="16"/>
      <c r="C18" s="391" t="s">
        <v>109</v>
      </c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46"/>
      <c r="X18" s="47" t="s">
        <v>110</v>
      </c>
      <c r="Y18" s="47"/>
      <c r="Z18" s="46"/>
      <c r="AA18" s="47" t="s">
        <v>111</v>
      </c>
      <c r="AB18" s="47"/>
      <c r="AC18" s="47"/>
      <c r="AD18" s="47"/>
      <c r="AE18" s="34"/>
      <c r="AF18" s="34"/>
      <c r="AG18" s="38"/>
      <c r="AH18" s="33"/>
      <c r="AI18" s="33"/>
      <c r="AJ18" s="33"/>
      <c r="AK18" s="33"/>
      <c r="AL18" s="33"/>
      <c r="AM18" s="33"/>
      <c r="AN18" s="29" t="s">
        <v>35</v>
      </c>
      <c r="AO18" s="33"/>
      <c r="AP18" s="33"/>
      <c r="AQ18" s="33"/>
      <c r="AR18" s="39" t="s">
        <v>112</v>
      </c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43" t="s">
        <v>41</v>
      </c>
      <c r="FB18" s="33"/>
      <c r="FC18" s="33"/>
      <c r="FD18" s="33"/>
      <c r="FE18" s="43" t="s">
        <v>113</v>
      </c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</row>
    <row r="19" spans="1:181" ht="3" customHeight="1" x14ac:dyDescent="0.25">
      <c r="A19" s="1"/>
      <c r="B19" s="16"/>
      <c r="C19" s="34"/>
      <c r="D19" s="34"/>
      <c r="E19" s="34"/>
      <c r="F19" s="34"/>
      <c r="G19" s="34"/>
      <c r="H19" s="34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34"/>
      <c r="AF19" s="34"/>
      <c r="AG19" s="38"/>
      <c r="AH19" s="33"/>
      <c r="AI19" s="33"/>
      <c r="AJ19" s="33"/>
      <c r="AK19" s="33"/>
      <c r="AL19" s="33"/>
      <c r="AM19" s="33"/>
      <c r="AN19" s="29" t="s">
        <v>62</v>
      </c>
      <c r="AO19" s="33"/>
      <c r="AP19" s="33"/>
      <c r="AQ19" s="33"/>
      <c r="AR19" s="39" t="s">
        <v>114</v>
      </c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43" t="s">
        <v>42</v>
      </c>
      <c r="FB19" s="33"/>
      <c r="FC19" s="33"/>
      <c r="FD19" s="33"/>
      <c r="FE19" s="43" t="s">
        <v>115</v>
      </c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</row>
    <row r="20" spans="1:181" ht="15.75" x14ac:dyDescent="0.25">
      <c r="A20" s="15"/>
      <c r="B20" s="16"/>
      <c r="C20" s="49" t="s">
        <v>116</v>
      </c>
      <c r="D20" s="49"/>
      <c r="E20" s="49"/>
      <c r="F20" s="49"/>
      <c r="G20" s="49"/>
      <c r="H20" s="49"/>
      <c r="I20" s="49"/>
      <c r="J20" s="49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40"/>
      <c r="AH20" s="33"/>
      <c r="AI20" s="33"/>
      <c r="AJ20" s="33"/>
      <c r="AK20" s="33"/>
      <c r="AL20" s="33"/>
      <c r="AM20" s="33"/>
      <c r="AN20" s="29" t="s">
        <v>36</v>
      </c>
      <c r="AO20" s="33"/>
      <c r="AP20" s="33"/>
      <c r="AQ20" s="33"/>
      <c r="AR20" s="39" t="s">
        <v>117</v>
      </c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29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43" t="s">
        <v>43</v>
      </c>
      <c r="FB20" s="33"/>
      <c r="FC20" s="33"/>
      <c r="FD20" s="33"/>
      <c r="FE20" s="43" t="s">
        <v>118</v>
      </c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</row>
    <row r="21" spans="1:181" ht="3" customHeight="1" x14ac:dyDescent="0.25">
      <c r="A21" s="1"/>
      <c r="B21" s="16"/>
      <c r="C21" s="34"/>
      <c r="D21" s="34"/>
      <c r="E21" s="34"/>
      <c r="F21" s="34"/>
      <c r="G21" s="34"/>
      <c r="H21" s="34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34"/>
      <c r="AF21" s="34"/>
      <c r="AG21" s="38"/>
      <c r="AH21" s="33"/>
      <c r="AI21" s="33"/>
      <c r="AJ21" s="33"/>
      <c r="AK21" s="33"/>
      <c r="AL21" s="33"/>
      <c r="AM21" s="33"/>
      <c r="AN21" s="29" t="s">
        <v>37</v>
      </c>
      <c r="AO21" s="33"/>
      <c r="AP21" s="33"/>
      <c r="AQ21" s="33"/>
      <c r="AR21" s="39" t="s">
        <v>119</v>
      </c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43" t="s">
        <v>44</v>
      </c>
      <c r="FB21" s="33"/>
      <c r="FC21" s="33"/>
      <c r="FD21" s="33"/>
      <c r="FE21" s="43" t="s">
        <v>120</v>
      </c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</row>
    <row r="22" spans="1:181" ht="15.75" customHeight="1" x14ac:dyDescent="0.25">
      <c r="A22" s="15"/>
      <c r="B22" s="16"/>
      <c r="C22" s="50" t="s">
        <v>80</v>
      </c>
      <c r="D22" s="50"/>
      <c r="E22" s="50"/>
      <c r="F22" s="50"/>
      <c r="G22" s="50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8"/>
      <c r="AH22" s="33"/>
      <c r="AI22" s="33"/>
      <c r="AJ22" s="33"/>
      <c r="AK22" s="33"/>
      <c r="AL22" s="33"/>
      <c r="AM22" s="33"/>
      <c r="AN22" s="29" t="s">
        <v>38</v>
      </c>
      <c r="AO22" s="33"/>
      <c r="AP22" s="33"/>
      <c r="AQ22" s="33"/>
      <c r="AR22" s="39" t="s">
        <v>121</v>
      </c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43" t="s">
        <v>45</v>
      </c>
      <c r="FB22" s="33"/>
      <c r="FC22" s="33"/>
      <c r="FD22" s="33"/>
      <c r="FE22" s="43" t="s">
        <v>122</v>
      </c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</row>
    <row r="23" spans="1:181" ht="3" customHeight="1" x14ac:dyDescent="0.25">
      <c r="A23" s="1"/>
      <c r="B23" s="16"/>
      <c r="C23" s="34"/>
      <c r="D23" s="34"/>
      <c r="E23" s="34"/>
      <c r="F23" s="34"/>
      <c r="G23" s="34"/>
      <c r="H23" s="34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34"/>
      <c r="AF23" s="34"/>
      <c r="AG23" s="38"/>
      <c r="AH23" s="33"/>
      <c r="AI23" s="33"/>
      <c r="AJ23" s="33"/>
      <c r="AK23" s="33"/>
      <c r="AL23" s="33"/>
      <c r="AM23" s="33"/>
      <c r="AN23" s="29" t="s">
        <v>63</v>
      </c>
      <c r="AO23" s="33"/>
      <c r="AP23" s="33"/>
      <c r="AQ23" s="33"/>
      <c r="AR23" s="39" t="s">
        <v>123</v>
      </c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43" t="s">
        <v>46</v>
      </c>
      <c r="FB23" s="33"/>
      <c r="FC23" s="33"/>
      <c r="FD23" s="33"/>
      <c r="FE23" s="43" t="s">
        <v>124</v>
      </c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</row>
    <row r="24" spans="1:181" ht="15.75" customHeight="1" x14ac:dyDescent="0.25">
      <c r="A24" s="15"/>
      <c r="B24" s="16"/>
      <c r="C24" s="372" t="s">
        <v>125</v>
      </c>
      <c r="D24" s="372"/>
      <c r="E24" s="372"/>
      <c r="F24" s="372"/>
      <c r="G24" s="372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51"/>
      <c r="AH24" s="33"/>
      <c r="AI24" s="33"/>
      <c r="AJ24" s="33"/>
      <c r="AK24" s="33"/>
      <c r="AL24" s="33"/>
      <c r="AM24" s="33"/>
      <c r="AN24" s="29" t="s">
        <v>40</v>
      </c>
      <c r="AO24" s="33"/>
      <c r="AP24" s="33"/>
      <c r="AQ24" s="33"/>
      <c r="AR24" s="39" t="s">
        <v>126</v>
      </c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43" t="s">
        <v>47</v>
      </c>
      <c r="FB24" s="33"/>
      <c r="FC24" s="33"/>
      <c r="FD24" s="33"/>
      <c r="FE24" s="43" t="s">
        <v>127</v>
      </c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</row>
    <row r="25" spans="1:181" ht="3" customHeight="1" x14ac:dyDescent="0.25">
      <c r="A25" s="1"/>
      <c r="B25" s="16"/>
      <c r="C25" s="34"/>
      <c r="D25" s="34"/>
      <c r="E25" s="34"/>
      <c r="F25" s="34"/>
      <c r="G25" s="34"/>
      <c r="H25" s="34"/>
      <c r="I25" s="34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52"/>
      <c r="AF25" s="52"/>
      <c r="AG25" s="51"/>
      <c r="AH25" s="33"/>
      <c r="AI25" s="33"/>
      <c r="AJ25" s="33"/>
      <c r="AK25" s="33"/>
      <c r="AL25" s="33"/>
      <c r="AM25" s="33"/>
      <c r="AN25" s="29" t="s">
        <v>41</v>
      </c>
      <c r="AO25" s="33"/>
      <c r="AP25" s="33"/>
      <c r="AQ25" s="33"/>
      <c r="AR25" s="39" t="s">
        <v>128</v>
      </c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43" t="s">
        <v>48</v>
      </c>
      <c r="FB25" s="33"/>
      <c r="FC25" s="33"/>
      <c r="FD25" s="33"/>
      <c r="FE25" s="43" t="s">
        <v>129</v>
      </c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</row>
    <row r="26" spans="1:181" ht="15.75" customHeight="1" x14ac:dyDescent="0.25">
      <c r="A26" s="15"/>
      <c r="B26" s="16"/>
      <c r="C26" s="372" t="s">
        <v>130</v>
      </c>
      <c r="D26" s="372"/>
      <c r="E26" s="372"/>
      <c r="F26" s="372"/>
      <c r="G26" s="372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46" t="s">
        <v>86</v>
      </c>
      <c r="AC26" s="356"/>
      <c r="AD26" s="356"/>
      <c r="AE26" s="356"/>
      <c r="AF26" s="356"/>
      <c r="AG26" s="40"/>
      <c r="AH26" s="33"/>
      <c r="AI26" s="33"/>
      <c r="AJ26" s="33"/>
      <c r="AK26" s="33"/>
      <c r="AL26" s="33"/>
      <c r="AM26" s="33"/>
      <c r="AN26" s="29" t="s">
        <v>64</v>
      </c>
      <c r="AO26" s="33"/>
      <c r="AP26" s="33"/>
      <c r="AQ26" s="33"/>
      <c r="AR26" s="39" t="s">
        <v>131</v>
      </c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43" t="s">
        <v>49</v>
      </c>
      <c r="FB26" s="33"/>
      <c r="FC26" s="33"/>
      <c r="FD26" s="33"/>
      <c r="FE26" s="43" t="s">
        <v>132</v>
      </c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</row>
    <row r="27" spans="1:181" ht="3" customHeight="1" x14ac:dyDescent="0.25">
      <c r="A27" s="1"/>
      <c r="B27" s="16"/>
      <c r="C27" s="34"/>
      <c r="D27" s="34"/>
      <c r="E27" s="34"/>
      <c r="F27" s="34"/>
      <c r="G27" s="34"/>
      <c r="H27" s="34"/>
      <c r="I27" s="34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52"/>
      <c r="AF27" s="52"/>
      <c r="AG27" s="51"/>
      <c r="AH27" s="33"/>
      <c r="AI27" s="33"/>
      <c r="AJ27" s="33"/>
      <c r="AK27" s="33"/>
      <c r="AL27" s="33"/>
      <c r="AM27" s="33"/>
      <c r="AN27" s="29" t="s">
        <v>65</v>
      </c>
      <c r="AO27" s="33"/>
      <c r="AP27" s="33"/>
      <c r="AQ27" s="33"/>
      <c r="AR27" s="39" t="s">
        <v>133</v>
      </c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43" t="s">
        <v>50</v>
      </c>
      <c r="FB27" s="33"/>
      <c r="FC27" s="33"/>
      <c r="FD27" s="33"/>
      <c r="FE27" s="43" t="s">
        <v>134</v>
      </c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</row>
    <row r="28" spans="1:181" ht="15.75" customHeight="1" x14ac:dyDescent="0.25">
      <c r="A28" s="15"/>
      <c r="B28" s="16"/>
      <c r="C28" s="372" t="s">
        <v>135</v>
      </c>
      <c r="D28" s="372"/>
      <c r="E28" s="372"/>
      <c r="F28" s="372"/>
      <c r="G28" s="372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46"/>
      <c r="U28" s="346"/>
      <c r="V28" s="347" t="s">
        <v>92</v>
      </c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40"/>
      <c r="AH28" s="33"/>
      <c r="AI28" s="33" t="s">
        <v>136</v>
      </c>
      <c r="AJ28" s="33">
        <v>14</v>
      </c>
      <c r="AK28" s="33">
        <v>23</v>
      </c>
      <c r="AL28" s="33"/>
      <c r="AM28" s="33"/>
      <c r="AN28" s="29" t="s">
        <v>44</v>
      </c>
      <c r="AO28" s="33"/>
      <c r="AP28" s="33"/>
      <c r="AQ28" s="33"/>
      <c r="AR28" s="39" t="s">
        <v>137</v>
      </c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43" t="s">
        <v>51</v>
      </c>
      <c r="FB28" s="33"/>
      <c r="FC28" s="33"/>
      <c r="FD28" s="33"/>
      <c r="FE28" s="43" t="s">
        <v>138</v>
      </c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</row>
    <row r="29" spans="1:181" ht="3" customHeight="1" x14ac:dyDescent="0.25">
      <c r="A29" s="1"/>
      <c r="B29" s="16"/>
      <c r="C29" s="34"/>
      <c r="D29" s="34"/>
      <c r="E29" s="34"/>
      <c r="F29" s="34"/>
      <c r="G29" s="34"/>
      <c r="H29" s="34"/>
      <c r="I29" s="34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52"/>
      <c r="AF29" s="52"/>
      <c r="AG29" s="51"/>
      <c r="AH29" s="33"/>
      <c r="AI29" s="33"/>
      <c r="AJ29" s="33"/>
      <c r="AK29" s="33"/>
      <c r="AL29" s="33"/>
      <c r="AM29" s="33"/>
      <c r="AN29" s="29" t="s">
        <v>45</v>
      </c>
      <c r="AO29" s="33"/>
      <c r="AP29" s="33"/>
      <c r="AQ29" s="33"/>
      <c r="AR29" s="39" t="s">
        <v>139</v>
      </c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43" t="s">
        <v>52</v>
      </c>
      <c r="FB29" s="33"/>
      <c r="FC29" s="33"/>
      <c r="FD29" s="33"/>
      <c r="FE29" s="43" t="s">
        <v>140</v>
      </c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</row>
    <row r="30" spans="1:181" ht="15.75" customHeight="1" x14ac:dyDescent="0.25">
      <c r="A30" s="1"/>
      <c r="B30" s="16"/>
      <c r="C30" s="372" t="s">
        <v>96</v>
      </c>
      <c r="D30" s="372"/>
      <c r="E30" s="372"/>
      <c r="F30" s="372"/>
      <c r="G30" s="372"/>
      <c r="H30" s="356"/>
      <c r="I30" s="356"/>
      <c r="J30" s="356"/>
      <c r="K30" s="53"/>
      <c r="L30" s="54" t="s">
        <v>97</v>
      </c>
      <c r="M30" s="356"/>
      <c r="N30" s="356"/>
      <c r="O30" s="356"/>
      <c r="P30" s="356"/>
      <c r="Q30" s="356"/>
      <c r="R30" s="48"/>
      <c r="S30" s="346"/>
      <c r="T30" s="346"/>
      <c r="U30" s="347" t="s">
        <v>98</v>
      </c>
      <c r="V30" s="389" t="s">
        <v>99</v>
      </c>
      <c r="W30" s="389"/>
      <c r="X30" s="389"/>
      <c r="Y30" s="389"/>
      <c r="Z30" s="389"/>
      <c r="AA30" s="389"/>
      <c r="AB30" s="389"/>
      <c r="AC30" s="389"/>
      <c r="AD30" s="346" t="s">
        <v>100</v>
      </c>
      <c r="AE30" s="356"/>
      <c r="AF30" s="356"/>
      <c r="AG30" s="38"/>
      <c r="AH30" s="33"/>
      <c r="AI30" s="33" t="s">
        <v>141</v>
      </c>
      <c r="AJ30" s="33">
        <v>0</v>
      </c>
      <c r="AK30" s="33">
        <v>60</v>
      </c>
      <c r="AL30" s="33"/>
      <c r="AM30" s="33"/>
      <c r="AN30" s="29" t="s">
        <v>46</v>
      </c>
      <c r="AO30" s="33"/>
      <c r="AP30" s="33"/>
      <c r="AQ30" s="33"/>
      <c r="AR30" s="39" t="s">
        <v>142</v>
      </c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43" t="s">
        <v>53</v>
      </c>
      <c r="FB30" s="33"/>
      <c r="FC30" s="33"/>
      <c r="FD30" s="33"/>
      <c r="FE30" s="43" t="s">
        <v>143</v>
      </c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</row>
    <row r="31" spans="1:181" ht="3" customHeight="1" x14ac:dyDescent="0.25">
      <c r="A31" s="1"/>
      <c r="B31" s="16"/>
      <c r="C31" s="34"/>
      <c r="D31" s="34"/>
      <c r="E31" s="34"/>
      <c r="F31" s="34"/>
      <c r="G31" s="34"/>
      <c r="H31" s="34"/>
      <c r="I31" s="34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52"/>
      <c r="AF31" s="52"/>
      <c r="AG31" s="51"/>
      <c r="AH31" s="33"/>
      <c r="AI31" s="33"/>
      <c r="AJ31" s="33"/>
      <c r="AK31" s="33"/>
      <c r="AL31" s="33"/>
      <c r="AM31" s="33"/>
      <c r="AN31" s="29" t="s">
        <v>48</v>
      </c>
      <c r="AO31" s="33"/>
      <c r="AP31" s="33"/>
      <c r="AQ31" s="33"/>
      <c r="AR31" s="39" t="s">
        <v>144</v>
      </c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43" t="s">
        <v>54</v>
      </c>
      <c r="FB31" s="33"/>
      <c r="FC31" s="33"/>
      <c r="FD31" s="33"/>
      <c r="FE31" s="43" t="s">
        <v>145</v>
      </c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</row>
    <row r="32" spans="1:181" ht="15.75" customHeight="1" x14ac:dyDescent="0.25">
      <c r="A32" s="1"/>
      <c r="B32" s="16"/>
      <c r="C32" s="372" t="s">
        <v>15</v>
      </c>
      <c r="D32" s="372"/>
      <c r="E32" s="372"/>
      <c r="F32" s="372"/>
      <c r="G32" s="372"/>
      <c r="H32" s="356"/>
      <c r="I32" s="356"/>
      <c r="J32" s="356"/>
      <c r="K32" s="356"/>
      <c r="L32" s="356"/>
      <c r="M32" s="34" t="s">
        <v>16</v>
      </c>
      <c r="N32" s="34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40"/>
      <c r="AH32" s="33"/>
      <c r="AI32" s="33" t="s">
        <v>146</v>
      </c>
      <c r="AJ32" s="33">
        <v>39</v>
      </c>
      <c r="AK32" s="33">
        <v>52</v>
      </c>
      <c r="AL32" s="33"/>
      <c r="AM32" s="33"/>
      <c r="AN32" s="29" t="s">
        <v>52</v>
      </c>
      <c r="AO32" s="33"/>
      <c r="AP32" s="33"/>
      <c r="AQ32" s="33"/>
      <c r="AR32" s="39" t="s">
        <v>147</v>
      </c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43" t="s">
        <v>55</v>
      </c>
      <c r="FB32" s="33"/>
      <c r="FC32" s="33"/>
      <c r="FD32" s="33"/>
      <c r="FE32" s="43" t="s">
        <v>148</v>
      </c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</row>
    <row r="33" spans="1:181" ht="3.75" customHeight="1" x14ac:dyDescent="0.25">
      <c r="A33" s="1"/>
      <c r="B33" s="16"/>
      <c r="C33" s="34"/>
      <c r="D33" s="34"/>
      <c r="E33" s="34"/>
      <c r="F33" s="34"/>
      <c r="G33" s="34"/>
      <c r="H33" s="34"/>
      <c r="I33" s="34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52"/>
      <c r="AF33" s="52"/>
      <c r="AG33" s="51"/>
      <c r="AH33" s="33"/>
      <c r="AI33" s="33"/>
      <c r="AJ33" s="33"/>
      <c r="AK33" s="33"/>
      <c r="AL33" s="33"/>
      <c r="AM33" s="33"/>
      <c r="AN33" s="29" t="s">
        <v>66</v>
      </c>
      <c r="AO33" s="33"/>
      <c r="AP33" s="33"/>
      <c r="AQ33" s="33"/>
      <c r="AR33" s="39" t="s">
        <v>149</v>
      </c>
      <c r="AS33" s="33"/>
      <c r="AT33" s="33"/>
      <c r="AU33" s="33"/>
      <c r="AV33" s="33"/>
      <c r="AW33" s="33"/>
      <c r="AX33" s="33"/>
      <c r="AY33" s="33"/>
      <c r="AZ33" s="33"/>
      <c r="BA33" s="33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43" t="s">
        <v>150</v>
      </c>
      <c r="FB33" s="33"/>
      <c r="FC33" s="33"/>
      <c r="FD33" s="33"/>
      <c r="FE33" s="43" t="s">
        <v>151</v>
      </c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</row>
    <row r="34" spans="1:181" ht="15.75" customHeight="1" x14ac:dyDescent="0.25">
      <c r="A34" s="1"/>
      <c r="B34" s="16"/>
      <c r="C34" s="377" t="s">
        <v>152</v>
      </c>
      <c r="D34" s="377"/>
      <c r="E34" s="377"/>
      <c r="F34" s="377"/>
      <c r="G34" s="377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40"/>
      <c r="AH34" s="33"/>
      <c r="AI34" s="33" t="s">
        <v>153</v>
      </c>
      <c r="AJ34" s="55">
        <v>14</v>
      </c>
      <c r="AK34" s="55">
        <v>23</v>
      </c>
      <c r="AL34" s="33"/>
      <c r="AM34" s="33"/>
      <c r="AN34" s="29" t="s">
        <v>67</v>
      </c>
      <c r="AO34" s="33"/>
      <c r="AP34" s="33"/>
      <c r="AQ34" s="33"/>
      <c r="AR34" s="39" t="s">
        <v>154</v>
      </c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43" t="s">
        <v>155</v>
      </c>
      <c r="FB34" s="33"/>
      <c r="FC34" s="33"/>
      <c r="FD34" s="33"/>
      <c r="FE34" s="43" t="s">
        <v>156</v>
      </c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</row>
    <row r="35" spans="1:181" ht="16.5" customHeight="1" thickBot="1" x14ac:dyDescent="0.3">
      <c r="A35" s="1"/>
      <c r="B35" s="1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6"/>
      <c r="AF35" s="56"/>
      <c r="AG35" s="38"/>
      <c r="AH35" s="33"/>
      <c r="AI35" s="33"/>
      <c r="AJ35" s="33"/>
      <c r="AK35" s="33"/>
      <c r="AL35" s="33"/>
      <c r="AM35" s="33"/>
      <c r="AN35" s="29" t="s">
        <v>68</v>
      </c>
      <c r="AO35" s="33"/>
      <c r="AP35" s="33"/>
      <c r="AQ35" s="33"/>
      <c r="AR35" s="39" t="s">
        <v>157</v>
      </c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58" t="s">
        <v>158</v>
      </c>
      <c r="FB35" s="33"/>
      <c r="FC35" s="33"/>
      <c r="FD35" s="33"/>
      <c r="FE35" s="58" t="s">
        <v>159</v>
      </c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</row>
    <row r="36" spans="1:181" ht="25.5" customHeight="1" thickBot="1" x14ac:dyDescent="0.3">
      <c r="A36" s="1"/>
      <c r="B36" s="16"/>
      <c r="C36" s="59" t="s">
        <v>160</v>
      </c>
      <c r="D36" s="60"/>
      <c r="E36" s="60"/>
      <c r="F36" s="60"/>
      <c r="G36" s="60"/>
      <c r="H36" s="60"/>
      <c r="I36" s="60"/>
      <c r="J36" s="60"/>
      <c r="K36" s="60"/>
      <c r="L36" s="61"/>
      <c r="M36" s="61"/>
      <c r="N36" s="62"/>
      <c r="O36" s="63"/>
      <c r="P36" s="63"/>
      <c r="Q36" s="63"/>
      <c r="R36" s="63"/>
      <c r="S36" s="64" t="s">
        <v>161</v>
      </c>
      <c r="T36" s="65"/>
      <c r="U36" s="66" t="s">
        <v>162</v>
      </c>
      <c r="V36" s="67"/>
      <c r="W36" s="68"/>
      <c r="X36" s="68"/>
      <c r="Y36" s="68"/>
      <c r="Z36" s="66" t="s">
        <v>163</v>
      </c>
      <c r="AA36" s="69"/>
      <c r="AB36" s="66" t="s">
        <v>164</v>
      </c>
      <c r="AC36" s="68"/>
      <c r="AD36" s="68"/>
      <c r="AE36" s="63"/>
      <c r="AF36" s="70"/>
      <c r="AG36" s="38"/>
      <c r="AH36" s="33"/>
      <c r="AI36" s="33" t="s">
        <v>165</v>
      </c>
      <c r="AJ36" s="33">
        <v>39</v>
      </c>
      <c r="AK36" s="55">
        <v>52</v>
      </c>
      <c r="AL36" s="33"/>
      <c r="AM36" s="33"/>
      <c r="AN36" s="29" t="s">
        <v>53</v>
      </c>
      <c r="AO36" s="33"/>
      <c r="AP36" s="33"/>
      <c r="AQ36" s="33"/>
      <c r="AR36" s="39" t="s">
        <v>166</v>
      </c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43" t="s">
        <v>167</v>
      </c>
      <c r="FB36" s="33"/>
      <c r="FC36" s="33"/>
      <c r="FD36" s="33"/>
      <c r="FE36" s="43" t="s">
        <v>168</v>
      </c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</row>
    <row r="37" spans="1:181" ht="15.75" customHeight="1" x14ac:dyDescent="0.25">
      <c r="A37" s="1"/>
      <c r="B37" s="16"/>
      <c r="C37" s="71"/>
      <c r="D37" s="71"/>
      <c r="E37" s="71"/>
      <c r="F37" s="71"/>
      <c r="G37" s="71"/>
      <c r="H37" s="71"/>
      <c r="I37" s="71"/>
      <c r="J37" s="71"/>
      <c r="K37" s="72"/>
      <c r="L37" s="72"/>
      <c r="M37" s="72"/>
      <c r="N37" s="71"/>
      <c r="O37" s="73"/>
      <c r="P37" s="72"/>
      <c r="Q37" s="72"/>
      <c r="R37" s="72"/>
      <c r="S37" s="72"/>
      <c r="T37" s="72"/>
      <c r="U37" s="74"/>
      <c r="V37" s="75"/>
      <c r="W37" s="75"/>
      <c r="X37" s="74"/>
      <c r="Y37" s="74"/>
      <c r="Z37" s="76"/>
      <c r="AA37" s="75"/>
      <c r="AB37" s="75"/>
      <c r="AC37" s="75"/>
      <c r="AD37" s="75"/>
      <c r="AE37" s="72"/>
      <c r="AF37" s="72"/>
      <c r="AG37" s="77"/>
      <c r="AH37" s="33"/>
      <c r="AI37" s="33"/>
      <c r="AJ37" s="33"/>
      <c r="AK37" s="33"/>
      <c r="AL37" s="33"/>
      <c r="AM37" s="33"/>
      <c r="AN37" s="29" t="s">
        <v>54</v>
      </c>
      <c r="AO37" s="33"/>
      <c r="AP37" s="33"/>
      <c r="AQ37" s="33"/>
      <c r="AR37" s="39" t="s">
        <v>169</v>
      </c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43" t="s">
        <v>170</v>
      </c>
      <c r="FB37" s="33"/>
      <c r="FC37" s="33"/>
      <c r="FD37" s="33"/>
      <c r="FE37" s="43" t="s">
        <v>171</v>
      </c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</row>
    <row r="38" spans="1:181" ht="15.75" customHeight="1" x14ac:dyDescent="0.25">
      <c r="A38" s="1"/>
      <c r="B38" s="16"/>
      <c r="C38" s="78" t="s">
        <v>172</v>
      </c>
      <c r="D38" s="79"/>
      <c r="E38" s="79"/>
      <c r="F38" s="80"/>
      <c r="G38" s="80"/>
      <c r="H38" s="80"/>
      <c r="I38" s="80"/>
      <c r="J38" s="80"/>
      <c r="K38" s="80"/>
      <c r="L38" s="80"/>
      <c r="M38" s="81"/>
      <c r="N38" s="82"/>
      <c r="O38" s="82"/>
      <c r="P38" s="82"/>
      <c r="Q38" s="82"/>
      <c r="R38" s="82"/>
      <c r="S38" s="82"/>
      <c r="T38" s="82"/>
      <c r="U38" s="83"/>
      <c r="V38" s="83"/>
      <c r="W38" s="83"/>
      <c r="X38" s="83"/>
      <c r="Y38" s="83"/>
      <c r="Z38" s="84"/>
      <c r="AA38" s="85"/>
      <c r="AB38" s="85"/>
      <c r="AC38" s="85"/>
      <c r="AD38" s="85"/>
      <c r="AE38" s="80"/>
      <c r="AF38" s="86"/>
      <c r="AG38" s="17"/>
      <c r="AH38" s="33"/>
      <c r="AI38" s="33" t="s">
        <v>173</v>
      </c>
      <c r="AJ38" s="33">
        <v>398000</v>
      </c>
      <c r="AK38" s="33">
        <v>600000</v>
      </c>
      <c r="AL38" s="33"/>
      <c r="AM38" s="33"/>
      <c r="AN38" s="29" t="s">
        <v>55</v>
      </c>
      <c r="AO38" s="33"/>
      <c r="AP38" s="33"/>
      <c r="AQ38" s="33"/>
      <c r="AR38" s="39" t="s">
        <v>174</v>
      </c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43" t="s">
        <v>175</v>
      </c>
      <c r="FB38" s="33"/>
      <c r="FC38" s="33"/>
      <c r="FD38" s="33"/>
      <c r="FE38" s="43" t="s">
        <v>176</v>
      </c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</row>
    <row r="39" spans="1:181" ht="15.75" customHeight="1" x14ac:dyDescent="0.25">
      <c r="A39" s="1"/>
      <c r="B39" s="16"/>
      <c r="C39" s="87" t="s">
        <v>177</v>
      </c>
      <c r="D39" s="71"/>
      <c r="E39" s="71"/>
      <c r="F39" s="71"/>
      <c r="G39" s="71"/>
      <c r="H39" s="71"/>
      <c r="I39" s="71"/>
      <c r="J39" s="71"/>
      <c r="K39" s="71"/>
      <c r="L39" s="71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74"/>
      <c r="AB39" s="74"/>
      <c r="AC39" s="74"/>
      <c r="AD39" s="74"/>
      <c r="AE39" s="71"/>
      <c r="AF39" s="88"/>
      <c r="AG39" s="17"/>
      <c r="AH39" s="33"/>
      <c r="AI39" s="33" t="s">
        <v>178</v>
      </c>
      <c r="AJ39" s="33">
        <v>7300000</v>
      </c>
      <c r="AK39" s="33">
        <v>8500000</v>
      </c>
      <c r="AL39" s="33"/>
      <c r="AM39" s="33"/>
      <c r="AN39" s="29" t="s">
        <v>69</v>
      </c>
      <c r="AO39" s="33"/>
      <c r="AP39" s="33"/>
      <c r="AQ39" s="33"/>
      <c r="AR39" s="39" t="s">
        <v>179</v>
      </c>
      <c r="AS39" s="33"/>
      <c r="AT39" s="33"/>
      <c r="AU39" s="33"/>
      <c r="AV39" s="33"/>
      <c r="AW39" s="33"/>
      <c r="AX39" s="33"/>
      <c r="AY39" s="33"/>
      <c r="AZ39" s="33"/>
      <c r="BA39" s="3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43" t="s">
        <v>180</v>
      </c>
      <c r="FB39" s="33"/>
      <c r="FC39" s="33"/>
      <c r="FD39" s="33"/>
      <c r="FE39" s="43" t="s">
        <v>181</v>
      </c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</row>
    <row r="40" spans="1:181" ht="15.75" customHeight="1" x14ac:dyDescent="0.25">
      <c r="A40" s="1"/>
      <c r="B40" s="16"/>
      <c r="C40" s="386" t="s">
        <v>182</v>
      </c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17"/>
      <c r="AH40" s="33"/>
      <c r="AI40" s="33"/>
      <c r="AJ40" s="33"/>
      <c r="AK40" s="33"/>
      <c r="AL40" s="33"/>
      <c r="AM40" s="33"/>
      <c r="AN40" s="29" t="s">
        <v>70</v>
      </c>
      <c r="AO40" s="33"/>
      <c r="AP40" s="33"/>
      <c r="AQ40" s="33"/>
      <c r="AR40" s="39" t="s">
        <v>183</v>
      </c>
      <c r="AS40" s="33"/>
      <c r="AT40" s="33"/>
      <c r="AU40" s="33"/>
      <c r="AV40" s="33"/>
      <c r="AW40" s="33"/>
      <c r="AX40" s="33"/>
      <c r="AY40" s="33"/>
      <c r="AZ40" s="33"/>
      <c r="BA40" s="33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43" t="s">
        <v>184</v>
      </c>
      <c r="FB40" s="33"/>
      <c r="FC40" s="33"/>
      <c r="FD40" s="33"/>
      <c r="FE40" s="43" t="s">
        <v>185</v>
      </c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</row>
    <row r="41" spans="1:181" ht="15.75" customHeight="1" x14ac:dyDescent="0.25">
      <c r="A41" s="1"/>
      <c r="B41" s="16"/>
      <c r="C41" s="87" t="s">
        <v>186</v>
      </c>
      <c r="D41" s="71"/>
      <c r="E41" s="71"/>
      <c r="F41" s="387" t="s">
        <v>187</v>
      </c>
      <c r="G41" s="387"/>
      <c r="H41" s="387"/>
      <c r="I41" s="387"/>
      <c r="J41" s="387"/>
      <c r="K41" s="387"/>
      <c r="L41" s="387"/>
      <c r="M41" s="387"/>
      <c r="N41" s="387"/>
      <c r="O41" s="387"/>
      <c r="P41" s="71"/>
      <c r="Q41" s="71"/>
      <c r="R41" s="71"/>
      <c r="S41" s="387" t="s">
        <v>188</v>
      </c>
      <c r="T41" s="387"/>
      <c r="U41" s="387"/>
      <c r="V41" s="387"/>
      <c r="W41" s="387"/>
      <c r="X41" s="387"/>
      <c r="Y41" s="387"/>
      <c r="Z41" s="387"/>
      <c r="AA41" s="387"/>
      <c r="AB41" s="387"/>
      <c r="AC41" s="74"/>
      <c r="AD41" s="74"/>
      <c r="AE41" s="71"/>
      <c r="AF41" s="88"/>
      <c r="AG41" s="17"/>
      <c r="AH41" s="33"/>
      <c r="AI41" s="33"/>
      <c r="AJ41" s="33"/>
      <c r="AK41" s="33"/>
      <c r="AL41" s="33"/>
      <c r="AM41" s="33"/>
      <c r="AN41" s="29" t="s">
        <v>71</v>
      </c>
      <c r="AO41" s="33"/>
      <c r="AP41" s="33"/>
      <c r="AQ41" s="33"/>
      <c r="AR41" s="39" t="s">
        <v>189</v>
      </c>
      <c r="AS41" s="33"/>
      <c r="AT41" s="33"/>
      <c r="AU41" s="33"/>
      <c r="AV41" s="33"/>
      <c r="AW41" s="33"/>
      <c r="AX41" s="33"/>
      <c r="AY41" s="33"/>
      <c r="AZ41" s="33"/>
      <c r="BA41" s="33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43" t="s">
        <v>190</v>
      </c>
      <c r="FB41" s="33"/>
      <c r="FC41" s="33"/>
      <c r="FD41" s="33"/>
      <c r="FE41" s="43" t="s">
        <v>191</v>
      </c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</row>
    <row r="42" spans="1:181" ht="15.75" customHeight="1" x14ac:dyDescent="0.25">
      <c r="A42" s="1"/>
      <c r="B42" s="16"/>
      <c r="C42" s="87" t="s">
        <v>192</v>
      </c>
      <c r="D42" s="71"/>
      <c r="E42" s="35"/>
      <c r="F42" s="356"/>
      <c r="G42" s="356"/>
      <c r="H42" s="388" t="s">
        <v>193</v>
      </c>
      <c r="I42" s="388"/>
      <c r="J42" s="356"/>
      <c r="K42" s="356"/>
      <c r="L42" s="71"/>
      <c r="M42" s="71"/>
      <c r="N42" s="356"/>
      <c r="O42" s="356"/>
      <c r="P42" s="71" t="s">
        <v>194</v>
      </c>
      <c r="Q42" s="71"/>
      <c r="R42" s="35"/>
      <c r="S42" s="356"/>
      <c r="T42" s="356"/>
      <c r="U42" s="71" t="s">
        <v>193</v>
      </c>
      <c r="V42" s="74"/>
      <c r="W42" s="356"/>
      <c r="X42" s="356"/>
      <c r="Y42" s="71" t="s">
        <v>195</v>
      </c>
      <c r="Z42" s="74"/>
      <c r="AA42" s="356"/>
      <c r="AB42" s="356"/>
      <c r="AC42" s="71" t="s">
        <v>194</v>
      </c>
      <c r="AD42" s="74"/>
      <c r="AE42" s="71"/>
      <c r="AF42" s="88"/>
      <c r="AG42" s="17"/>
      <c r="AH42" s="33"/>
      <c r="AI42" s="33" t="s">
        <v>196</v>
      </c>
      <c r="AJ42" s="89" t="s">
        <v>197</v>
      </c>
      <c r="AK42" s="89" t="s">
        <v>198</v>
      </c>
      <c r="AL42" s="33"/>
      <c r="AM42" s="33"/>
      <c r="AN42" s="29" t="s">
        <v>150</v>
      </c>
      <c r="AO42" s="33"/>
      <c r="AP42" s="33"/>
      <c r="AQ42" s="33"/>
      <c r="AR42" s="29" t="s">
        <v>199</v>
      </c>
      <c r="AS42" s="33"/>
      <c r="AT42" s="33"/>
      <c r="AU42" s="33"/>
      <c r="AV42" s="33"/>
      <c r="AW42" s="33"/>
      <c r="AX42" s="33"/>
      <c r="AY42" s="33"/>
      <c r="AZ42" s="33"/>
      <c r="BA42" s="33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43" t="s">
        <v>200</v>
      </c>
      <c r="FB42" s="33"/>
      <c r="FC42" s="33"/>
      <c r="FD42" s="33"/>
      <c r="FE42" s="43" t="s">
        <v>201</v>
      </c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</row>
    <row r="43" spans="1:181" ht="4.5" customHeight="1" x14ac:dyDescent="0.25">
      <c r="A43" s="1"/>
      <c r="B43" s="16"/>
      <c r="C43" s="87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1"/>
      <c r="AF43" s="88"/>
      <c r="AG43" s="17"/>
      <c r="AH43" s="33"/>
      <c r="AI43" s="33"/>
      <c r="AJ43" s="33"/>
      <c r="AK43" s="33"/>
      <c r="AL43" s="33"/>
      <c r="AM43" s="33"/>
      <c r="AN43" s="29" t="s">
        <v>155</v>
      </c>
      <c r="AO43" s="33"/>
      <c r="AP43" s="33"/>
      <c r="AQ43" s="33"/>
      <c r="AR43" s="29" t="s">
        <v>202</v>
      </c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43" t="s">
        <v>203</v>
      </c>
      <c r="FB43" s="33"/>
      <c r="FC43" s="33"/>
      <c r="FD43" s="33"/>
      <c r="FE43" s="43" t="s">
        <v>204</v>
      </c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</row>
    <row r="44" spans="1:181" ht="15.75" customHeight="1" x14ac:dyDescent="0.25">
      <c r="A44" s="1"/>
      <c r="B44" s="16"/>
      <c r="C44" s="87" t="s">
        <v>205</v>
      </c>
      <c r="D44" s="71"/>
      <c r="E44" s="71"/>
      <c r="F44" s="71"/>
      <c r="G44" s="71"/>
      <c r="H44" s="71"/>
      <c r="I44" s="35"/>
      <c r="J44" s="356"/>
      <c r="K44" s="356"/>
      <c r="L44" s="356"/>
      <c r="M44" s="356"/>
      <c r="N44" s="356"/>
      <c r="O44" s="356"/>
      <c r="P44" s="71"/>
      <c r="Q44" s="71"/>
      <c r="R44" s="35"/>
      <c r="S44" s="356"/>
      <c r="T44" s="356"/>
      <c r="U44" s="356"/>
      <c r="V44" s="356"/>
      <c r="W44" s="356"/>
      <c r="X44" s="356"/>
      <c r="Y44" s="74"/>
      <c r="Z44" s="74"/>
      <c r="AA44" s="74"/>
      <c r="AB44" s="74"/>
      <c r="AC44" s="74"/>
      <c r="AD44" s="74"/>
      <c r="AE44" s="71"/>
      <c r="AF44" s="88"/>
      <c r="AG44" s="17"/>
      <c r="AH44" s="33"/>
      <c r="AI44" s="33" t="s">
        <v>206</v>
      </c>
      <c r="AJ44" s="33">
        <v>0</v>
      </c>
      <c r="AK44" s="33">
        <v>7700000</v>
      </c>
      <c r="AL44" s="380" t="s">
        <v>158</v>
      </c>
      <c r="AM44" s="380"/>
      <c r="AN44" s="380"/>
      <c r="AO44" s="380"/>
      <c r="AP44" s="380"/>
      <c r="AQ44" s="33"/>
      <c r="AR44" s="29" t="s">
        <v>207</v>
      </c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43" t="s">
        <v>208</v>
      </c>
      <c r="FB44" s="44"/>
      <c r="FC44" s="44"/>
      <c r="FD44" s="44"/>
      <c r="FE44" s="43" t="s">
        <v>209</v>
      </c>
      <c r="FF44" s="44"/>
      <c r="FG44" s="44"/>
      <c r="FH44" s="44"/>
      <c r="FI44" s="44"/>
      <c r="FJ44" s="44"/>
      <c r="FK44" s="44"/>
      <c r="FL44" s="44"/>
      <c r="FM44" s="44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</row>
    <row r="45" spans="1:181" ht="4.5" customHeight="1" x14ac:dyDescent="0.25">
      <c r="A45" s="1"/>
      <c r="B45" s="90"/>
      <c r="C45" s="9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21"/>
      <c r="AF45" s="93"/>
      <c r="AG45" s="94"/>
      <c r="AH45" s="95"/>
      <c r="AI45" s="44"/>
      <c r="AJ45" s="44"/>
      <c r="AK45" s="95"/>
      <c r="AL45" s="44"/>
      <c r="AM45" s="44"/>
      <c r="AN45" s="29" t="s">
        <v>167</v>
      </c>
      <c r="AO45" s="33"/>
      <c r="AP45" s="33"/>
      <c r="AQ45" s="33"/>
      <c r="AR45" s="29" t="s">
        <v>168</v>
      </c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33"/>
      <c r="BO45" s="33"/>
      <c r="BP45" s="33"/>
      <c r="BQ45" s="33"/>
      <c r="BR45" s="33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3" t="s">
        <v>210</v>
      </c>
      <c r="FB45" s="33"/>
      <c r="FC45" s="33"/>
      <c r="FD45" s="33"/>
      <c r="FE45" s="43" t="s">
        <v>211</v>
      </c>
      <c r="FF45" s="33"/>
      <c r="FG45" s="33"/>
      <c r="FH45" s="33"/>
      <c r="FI45" s="33"/>
      <c r="FJ45" s="33"/>
      <c r="FK45" s="33"/>
      <c r="FL45" s="33"/>
      <c r="FM45" s="33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</row>
    <row r="46" spans="1:181" ht="15.75" hidden="1" customHeight="1" x14ac:dyDescent="0.25">
      <c r="A46" s="1"/>
      <c r="B46" s="16"/>
      <c r="C46" s="87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4"/>
      <c r="V46" s="74"/>
      <c r="W46" s="74"/>
      <c r="X46" s="74"/>
      <c r="Y46" s="71"/>
      <c r="Z46" s="71"/>
      <c r="AA46" s="71"/>
      <c r="AB46" s="71"/>
      <c r="AC46" s="71"/>
      <c r="AD46" s="74"/>
      <c r="AE46" s="71"/>
      <c r="AF46" s="88"/>
      <c r="AG46" s="17"/>
      <c r="AH46" s="33"/>
      <c r="AI46" s="33"/>
      <c r="AJ46" s="33">
        <v>500000</v>
      </c>
      <c r="AK46" s="33">
        <v>8000000</v>
      </c>
      <c r="AL46" s="33"/>
      <c r="AM46" s="33"/>
      <c r="AN46" s="29" t="s">
        <v>170</v>
      </c>
      <c r="AO46" s="33"/>
      <c r="AP46" s="33"/>
      <c r="AQ46" s="33"/>
      <c r="AR46" s="29" t="s">
        <v>171</v>
      </c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43" t="s">
        <v>212</v>
      </c>
      <c r="FB46" s="33"/>
      <c r="FC46" s="33"/>
      <c r="FD46" s="33"/>
      <c r="FE46" s="43" t="s">
        <v>213</v>
      </c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</row>
    <row r="47" spans="1:181" ht="4.5" hidden="1" customHeight="1" x14ac:dyDescent="0.25">
      <c r="A47" s="1"/>
      <c r="B47" s="16"/>
      <c r="C47" s="87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1"/>
      <c r="AF47" s="88"/>
      <c r="AG47" s="17"/>
      <c r="AH47" s="33"/>
      <c r="AI47" s="33"/>
      <c r="AJ47" s="33"/>
      <c r="AK47" s="33"/>
      <c r="AL47" s="33"/>
      <c r="AM47" s="33"/>
      <c r="AN47" s="29" t="s">
        <v>214</v>
      </c>
      <c r="AO47" s="33"/>
      <c r="AP47" s="33"/>
      <c r="AQ47" s="33"/>
      <c r="AR47" s="29" t="s">
        <v>215</v>
      </c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43" t="s">
        <v>216</v>
      </c>
      <c r="FB47" s="33"/>
      <c r="FC47" s="33"/>
      <c r="FD47" s="33"/>
      <c r="FE47" s="43" t="s">
        <v>217</v>
      </c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</row>
    <row r="48" spans="1:181" ht="15.75" hidden="1" customHeight="1" x14ac:dyDescent="0.25">
      <c r="A48" s="1"/>
      <c r="B48" s="16"/>
      <c r="C48" s="87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381"/>
      <c r="S48" s="381"/>
      <c r="T48" s="381"/>
      <c r="U48" s="381"/>
      <c r="V48" s="71"/>
      <c r="W48" s="71"/>
      <c r="X48" s="71"/>
      <c r="Y48" s="71"/>
      <c r="Z48" s="71"/>
      <c r="AA48" s="71"/>
      <c r="AB48" s="71"/>
      <c r="AC48" s="71"/>
      <c r="AD48" s="74"/>
      <c r="AE48" s="71"/>
      <c r="AF48" s="88"/>
      <c r="AG48" s="17"/>
      <c r="AH48" s="33"/>
      <c r="AI48" s="33" t="s">
        <v>218</v>
      </c>
      <c r="AJ48" s="33">
        <v>0</v>
      </c>
      <c r="AK48" s="33">
        <v>7300000</v>
      </c>
      <c r="AL48" s="33"/>
      <c r="AM48" s="33"/>
      <c r="AN48" s="29" t="s">
        <v>219</v>
      </c>
      <c r="AO48" s="33"/>
      <c r="AP48" s="33"/>
      <c r="AQ48" s="33"/>
      <c r="AR48" s="29" t="s">
        <v>220</v>
      </c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43" t="s">
        <v>221</v>
      </c>
      <c r="FB48" s="33"/>
      <c r="FC48" s="33"/>
      <c r="FD48" s="33"/>
      <c r="FE48" s="43" t="s">
        <v>222</v>
      </c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</row>
    <row r="49" spans="1:181" ht="3.75" customHeight="1" x14ac:dyDescent="0.25">
      <c r="A49" s="1"/>
      <c r="B49" s="16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8"/>
      <c r="S49" s="98"/>
      <c r="T49" s="98"/>
      <c r="U49" s="99"/>
      <c r="V49" s="100"/>
      <c r="W49" s="100"/>
      <c r="X49" s="100"/>
      <c r="Y49" s="100"/>
      <c r="Z49" s="100"/>
      <c r="AA49" s="100"/>
      <c r="AB49" s="100"/>
      <c r="AC49" s="100"/>
      <c r="AD49" s="101"/>
      <c r="AE49" s="97"/>
      <c r="AF49" s="102"/>
      <c r="AG49" s="17"/>
      <c r="AH49" s="33"/>
      <c r="AI49" s="33"/>
      <c r="AJ49" s="33"/>
      <c r="AK49" s="33"/>
      <c r="AL49" s="33"/>
      <c r="AM49" s="33"/>
      <c r="AN49" s="29" t="s">
        <v>180</v>
      </c>
      <c r="AO49" s="33"/>
      <c r="AP49" s="33"/>
      <c r="AQ49" s="33"/>
      <c r="AR49" s="29" t="s">
        <v>223</v>
      </c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43" t="s">
        <v>224</v>
      </c>
      <c r="FB49" s="33"/>
      <c r="FC49" s="33"/>
      <c r="FD49" s="33"/>
      <c r="FE49" s="43" t="s">
        <v>225</v>
      </c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</row>
    <row r="50" spans="1:181" ht="3.75" customHeight="1" x14ac:dyDescent="0.25">
      <c r="A50" s="1"/>
      <c r="B50" s="16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1"/>
      <c r="AF50" s="71"/>
      <c r="AG50" s="17"/>
      <c r="AH50" s="33"/>
      <c r="AI50" s="33"/>
      <c r="AJ50" s="33">
        <v>1</v>
      </c>
      <c r="AK50" s="33"/>
      <c r="AL50" s="33"/>
      <c r="AM50" s="33"/>
      <c r="AN50" s="29" t="s">
        <v>226</v>
      </c>
      <c r="AO50" s="33"/>
      <c r="AP50" s="33"/>
      <c r="AQ50" s="33"/>
      <c r="AR50" s="29" t="s">
        <v>227</v>
      </c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43" t="s">
        <v>228</v>
      </c>
      <c r="FB50" s="33"/>
      <c r="FC50" s="33"/>
      <c r="FD50" s="33"/>
      <c r="FE50" s="43" t="s">
        <v>229</v>
      </c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</row>
    <row r="51" spans="1:181" ht="15.75" customHeight="1" x14ac:dyDescent="0.25">
      <c r="A51" s="1"/>
      <c r="B51" s="16"/>
      <c r="C51" s="382" t="s">
        <v>230</v>
      </c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103"/>
      <c r="AH51" s="33"/>
      <c r="AI51" s="33"/>
      <c r="AJ51" s="33">
        <v>1000000</v>
      </c>
      <c r="AK51" s="33">
        <v>8500000</v>
      </c>
      <c r="AL51" s="33"/>
      <c r="AM51" s="33"/>
      <c r="AN51" s="29" t="s">
        <v>190</v>
      </c>
      <c r="AO51" s="33"/>
      <c r="AP51" s="33"/>
      <c r="AQ51" s="33"/>
      <c r="AR51" s="29" t="s">
        <v>231</v>
      </c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58" t="s">
        <v>232</v>
      </c>
      <c r="FB51" s="44"/>
      <c r="FC51" s="44"/>
      <c r="FD51" s="44"/>
      <c r="FE51" s="58" t="s">
        <v>233</v>
      </c>
      <c r="FF51" s="44"/>
      <c r="FG51" s="44"/>
      <c r="FH51" s="44"/>
      <c r="FI51" s="44"/>
      <c r="FJ51" s="44"/>
      <c r="FK51" s="44"/>
      <c r="FL51" s="44"/>
      <c r="FM51" s="44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</row>
    <row r="52" spans="1:181" ht="3.75" customHeight="1" x14ac:dyDescent="0.25">
      <c r="A52" s="1"/>
      <c r="B52" s="90"/>
      <c r="C52" s="21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5"/>
      <c r="V52" s="105"/>
      <c r="W52" s="105"/>
      <c r="X52" s="47"/>
      <c r="Y52" s="105"/>
      <c r="Z52" s="105"/>
      <c r="AA52" s="105"/>
      <c r="AB52" s="105"/>
      <c r="AC52" s="105"/>
      <c r="AD52" s="105"/>
      <c r="AE52" s="104"/>
      <c r="AF52" s="50"/>
      <c r="AG52" s="94"/>
      <c r="AH52" s="95"/>
      <c r="AI52" s="44"/>
      <c r="AJ52" s="44"/>
      <c r="AK52" s="95"/>
      <c r="AL52" s="44"/>
      <c r="AM52" s="44"/>
      <c r="AN52" s="29" t="s">
        <v>234</v>
      </c>
      <c r="AO52" s="33"/>
      <c r="AP52" s="33"/>
      <c r="AQ52" s="33"/>
      <c r="AR52" s="29" t="s">
        <v>235</v>
      </c>
      <c r="AS52" s="44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33"/>
      <c r="BO52" s="33"/>
      <c r="BP52" s="33"/>
      <c r="BQ52" s="33"/>
      <c r="BR52" s="33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3" t="s">
        <v>236</v>
      </c>
      <c r="FB52" s="44"/>
      <c r="FC52" s="44"/>
      <c r="FD52" s="44"/>
      <c r="FE52" s="43" t="s">
        <v>237</v>
      </c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</row>
    <row r="53" spans="1:181" ht="16.5" customHeight="1" x14ac:dyDescent="0.25">
      <c r="A53" s="1"/>
      <c r="B53" s="90"/>
      <c r="C53" s="372" t="s">
        <v>238</v>
      </c>
      <c r="D53" s="372"/>
      <c r="E53" s="372"/>
      <c r="F53" s="372"/>
      <c r="G53" s="372"/>
      <c r="H53" s="372"/>
      <c r="I53" s="372"/>
      <c r="J53" s="372"/>
      <c r="K53" s="106"/>
      <c r="L53" s="107" t="s">
        <v>239</v>
      </c>
      <c r="M53" s="34"/>
      <c r="N53" s="34"/>
      <c r="O53" s="107"/>
      <c r="P53" s="106"/>
      <c r="Q53" s="384" t="s">
        <v>240</v>
      </c>
      <c r="R53" s="384"/>
      <c r="S53" s="384"/>
      <c r="T53" s="384"/>
      <c r="U53" s="108"/>
      <c r="V53" s="385" t="s">
        <v>241</v>
      </c>
      <c r="W53" s="385"/>
      <c r="X53" s="385"/>
      <c r="Y53" s="385"/>
      <c r="Z53" s="109"/>
      <c r="AA53" s="109"/>
      <c r="AB53" s="109"/>
      <c r="AC53" s="109"/>
      <c r="AD53" s="109"/>
      <c r="AE53" s="110"/>
      <c r="AF53" s="110"/>
      <c r="AG53" s="111"/>
      <c r="AH53" s="95"/>
      <c r="AI53" s="44" t="s">
        <v>242</v>
      </c>
      <c r="AJ53" s="44">
        <v>0</v>
      </c>
      <c r="AK53" s="95">
        <v>8000000</v>
      </c>
      <c r="AL53" s="44"/>
      <c r="AM53" s="44"/>
      <c r="AN53" s="29" t="s">
        <v>208</v>
      </c>
      <c r="AO53" s="33"/>
      <c r="AP53" s="33"/>
      <c r="AQ53" s="33"/>
      <c r="AR53" s="29" t="s">
        <v>243</v>
      </c>
      <c r="AS53" s="44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3" t="s">
        <v>244</v>
      </c>
      <c r="FB53" s="33"/>
      <c r="FC53" s="33"/>
      <c r="FD53" s="33"/>
      <c r="FE53" s="43" t="s">
        <v>245</v>
      </c>
      <c r="FF53" s="33"/>
      <c r="FG53" s="33"/>
      <c r="FH53" s="33"/>
      <c r="FI53" s="33"/>
      <c r="FJ53" s="33"/>
      <c r="FK53" s="33"/>
      <c r="FL53" s="33"/>
      <c r="FM53" s="33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</row>
    <row r="54" spans="1:181" ht="3.75" customHeight="1" x14ac:dyDescent="0.25">
      <c r="A54" s="1"/>
      <c r="B54" s="16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1"/>
      <c r="AF54" s="71"/>
      <c r="AG54" s="17"/>
      <c r="AH54" s="33"/>
      <c r="AI54" s="33"/>
      <c r="AJ54" s="33"/>
      <c r="AK54" s="33"/>
      <c r="AL54" s="33"/>
      <c r="AM54" s="33"/>
      <c r="AN54" s="29" t="s">
        <v>210</v>
      </c>
      <c r="AO54" s="33"/>
      <c r="AP54" s="33"/>
      <c r="AQ54" s="33"/>
      <c r="AR54" s="29" t="s">
        <v>246</v>
      </c>
      <c r="AS54" s="44"/>
      <c r="AT54" s="44"/>
      <c r="AU54" s="44"/>
      <c r="AV54" s="44"/>
      <c r="AW54" s="44"/>
      <c r="AX54" s="44"/>
      <c r="AY54" s="44"/>
      <c r="AZ54" s="44"/>
      <c r="BA54" s="44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43" t="s">
        <v>247</v>
      </c>
      <c r="FB54" s="44"/>
      <c r="FC54" s="44"/>
      <c r="FD54" s="44"/>
      <c r="FE54" s="43" t="s">
        <v>248</v>
      </c>
      <c r="FF54" s="44"/>
      <c r="FG54" s="44"/>
      <c r="FH54" s="44"/>
      <c r="FI54" s="44"/>
      <c r="FJ54" s="44"/>
      <c r="FK54" s="44"/>
      <c r="FL54" s="44"/>
      <c r="FM54" s="44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</row>
    <row r="55" spans="1:181" ht="16.5" customHeight="1" x14ac:dyDescent="0.25">
      <c r="A55" s="112"/>
      <c r="B55" s="113"/>
      <c r="C55" s="383" t="s">
        <v>249</v>
      </c>
      <c r="D55" s="383"/>
      <c r="E55" s="383"/>
      <c r="F55" s="383"/>
      <c r="G55" s="383"/>
      <c r="H55" s="383"/>
      <c r="I55" s="383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114"/>
      <c r="AG55" s="115"/>
      <c r="AH55" s="116"/>
      <c r="AI55" s="117"/>
      <c r="AJ55" s="117">
        <v>400000</v>
      </c>
      <c r="AK55" s="116">
        <v>7600000</v>
      </c>
      <c r="AL55" s="117"/>
      <c r="AM55" s="117"/>
      <c r="AN55" s="118" t="s">
        <v>212</v>
      </c>
      <c r="AO55" s="116"/>
      <c r="AP55" s="116"/>
      <c r="AQ55" s="116"/>
      <c r="AR55" s="118" t="s">
        <v>250</v>
      </c>
      <c r="AS55" s="117"/>
      <c r="AT55" s="118"/>
      <c r="AU55" s="116"/>
      <c r="AV55" s="116"/>
      <c r="AW55" s="116"/>
      <c r="AX55" s="118"/>
      <c r="AY55" s="117"/>
      <c r="AZ55" s="118"/>
      <c r="BA55" s="116"/>
      <c r="BB55" s="116"/>
      <c r="BC55" s="116"/>
      <c r="BD55" s="118"/>
      <c r="BE55" s="117"/>
      <c r="BF55" s="118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9" t="s">
        <v>251</v>
      </c>
      <c r="FB55" s="117"/>
      <c r="FC55" s="117"/>
      <c r="FD55" s="117"/>
      <c r="FE55" s="119" t="s">
        <v>252</v>
      </c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</row>
    <row r="56" spans="1:181" ht="37.5" customHeight="1" x14ac:dyDescent="0.25">
      <c r="A56" s="112"/>
      <c r="B56" s="113"/>
      <c r="C56" s="351" t="s">
        <v>253</v>
      </c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120"/>
      <c r="AH56" s="116"/>
      <c r="AI56" s="117"/>
      <c r="AJ56" s="117"/>
      <c r="AK56" s="116"/>
      <c r="AL56" s="117"/>
      <c r="AM56" s="117"/>
      <c r="AN56" s="118" t="s">
        <v>254</v>
      </c>
      <c r="AO56" s="116"/>
      <c r="AP56" s="116"/>
      <c r="AQ56" s="116"/>
      <c r="AR56" s="118" t="s">
        <v>255</v>
      </c>
      <c r="AS56" s="117"/>
      <c r="AT56" s="118"/>
      <c r="AU56" s="116"/>
      <c r="AV56" s="116"/>
      <c r="AW56" s="116"/>
      <c r="AX56" s="118"/>
      <c r="AY56" s="117"/>
      <c r="AZ56" s="118"/>
      <c r="BA56" s="116"/>
      <c r="BB56" s="116"/>
      <c r="BC56" s="116"/>
      <c r="BD56" s="118"/>
      <c r="BE56" s="117"/>
      <c r="BF56" s="118"/>
      <c r="BG56" s="117"/>
      <c r="BH56" s="117"/>
      <c r="BI56" s="117"/>
      <c r="BJ56" s="117"/>
      <c r="BK56" s="117"/>
      <c r="BL56" s="117"/>
      <c r="BM56" s="117"/>
      <c r="BN56" s="116"/>
      <c r="BO56" s="116"/>
      <c r="BP56" s="116"/>
      <c r="BQ56" s="116"/>
      <c r="BR56" s="116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9" t="s">
        <v>256</v>
      </c>
      <c r="FB56" s="117"/>
      <c r="FC56" s="117"/>
      <c r="FD56" s="117"/>
      <c r="FE56" s="119" t="s">
        <v>257</v>
      </c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</row>
    <row r="57" spans="1:181" ht="31.5" customHeight="1" x14ac:dyDescent="0.25">
      <c r="A57" s="1"/>
      <c r="B57" s="90"/>
      <c r="C57" s="377" t="s">
        <v>258</v>
      </c>
      <c r="D57" s="377"/>
      <c r="E57" s="377"/>
      <c r="F57" s="377"/>
      <c r="G57" s="378" t="s">
        <v>75</v>
      </c>
      <c r="H57" s="378"/>
      <c r="I57" s="378"/>
      <c r="J57" s="378"/>
      <c r="K57" s="379" t="str">
        <f>IF(OR(G57="",G57="Código DN 74/2004"),"Campo a ser preenchido para empreendimentos com licença vigente até 2017",VLOOKUP(G57,$AN$7:$AR$327,5,FALSE))</f>
        <v>Campo a ser preenchido para empreendimentos com licença vigente até 2017</v>
      </c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121"/>
      <c r="AH57" s="95"/>
      <c r="AI57" s="44"/>
      <c r="AJ57" s="44"/>
      <c r="AK57" s="95"/>
      <c r="AL57" s="44"/>
      <c r="AM57" s="44"/>
      <c r="AN57" s="29" t="s">
        <v>259</v>
      </c>
      <c r="AO57" s="33"/>
      <c r="AP57" s="33"/>
      <c r="AQ57" s="33"/>
      <c r="AR57" s="29" t="s">
        <v>260</v>
      </c>
      <c r="AS57" s="25"/>
      <c r="AT57" s="29"/>
      <c r="AU57" s="33"/>
      <c r="AV57" s="33"/>
      <c r="AW57" s="33"/>
      <c r="AX57" s="29"/>
      <c r="AY57" s="44"/>
      <c r="AZ57" s="29"/>
      <c r="BA57" s="33"/>
      <c r="BB57" s="33"/>
      <c r="BC57" s="33"/>
      <c r="BD57" s="29"/>
      <c r="BE57" s="44"/>
      <c r="BF57" s="29"/>
      <c r="BG57" s="25"/>
      <c r="BH57" s="25"/>
      <c r="BI57" s="25"/>
      <c r="BJ57" s="25"/>
      <c r="BK57" s="25"/>
      <c r="BL57" s="25"/>
      <c r="BM57" s="25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3" t="s">
        <v>261</v>
      </c>
      <c r="FB57" s="44"/>
      <c r="FC57" s="44"/>
      <c r="FD57" s="44"/>
      <c r="FE57" s="43" t="s">
        <v>262</v>
      </c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</row>
    <row r="58" spans="1:181" ht="4.5" customHeight="1" x14ac:dyDescent="0.25">
      <c r="A58" s="1"/>
      <c r="B58" s="90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5"/>
      <c r="AF58" s="35"/>
      <c r="AG58" s="121"/>
      <c r="AH58" s="95"/>
      <c r="AI58" s="44"/>
      <c r="AJ58" s="44"/>
      <c r="AK58" s="95"/>
      <c r="AL58" s="44"/>
      <c r="AM58" s="44"/>
      <c r="AN58" s="29" t="s">
        <v>216</v>
      </c>
      <c r="AO58" s="33"/>
      <c r="AP58" s="33"/>
      <c r="AQ58" s="33"/>
      <c r="AR58" s="29" t="s">
        <v>263</v>
      </c>
      <c r="AS58" s="25"/>
      <c r="AT58" s="29"/>
      <c r="AU58" s="33"/>
      <c r="AV58" s="33"/>
      <c r="AW58" s="33"/>
      <c r="AX58" s="29"/>
      <c r="AY58" s="44"/>
      <c r="AZ58" s="29"/>
      <c r="BA58" s="33"/>
      <c r="BB58" s="33"/>
      <c r="BC58" s="33"/>
      <c r="BD58" s="29"/>
      <c r="BE58" s="44"/>
      <c r="BF58" s="29"/>
      <c r="BG58" s="25"/>
      <c r="BH58" s="25"/>
      <c r="BI58" s="25"/>
      <c r="BJ58" s="25"/>
      <c r="BK58" s="25"/>
      <c r="BL58" s="25"/>
      <c r="BM58" s="25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3" t="s">
        <v>264</v>
      </c>
      <c r="FB58" s="44"/>
      <c r="FC58" s="44"/>
      <c r="FD58" s="44"/>
      <c r="FE58" s="43" t="s">
        <v>265</v>
      </c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</row>
    <row r="59" spans="1:181" ht="31.5" customHeight="1" x14ac:dyDescent="0.25">
      <c r="A59" s="1"/>
      <c r="B59" s="90"/>
      <c r="C59" s="377" t="s">
        <v>258</v>
      </c>
      <c r="D59" s="377"/>
      <c r="E59" s="377"/>
      <c r="F59" s="377"/>
      <c r="G59" s="378" t="s">
        <v>77</v>
      </c>
      <c r="H59" s="378"/>
      <c r="I59" s="378"/>
      <c r="J59" s="378"/>
      <c r="K59" s="379" t="str">
        <f>IF(OR(G59="",G59="Código DN 217/2017"),"Campo a ser preenchido para empreendimentos com licença vigente após 2017",VLOOKUP(G59,$FA$7:$FE$236,5,FALSE))</f>
        <v>Campo a ser preenchido para empreendimentos com licença vigente após 2017</v>
      </c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121"/>
      <c r="AH59" s="95"/>
      <c r="AI59" s="44"/>
      <c r="AJ59" s="44"/>
      <c r="AK59" s="95"/>
      <c r="AL59" s="44"/>
      <c r="AM59" s="44"/>
      <c r="AN59" s="29" t="s">
        <v>221</v>
      </c>
      <c r="AO59" s="33"/>
      <c r="AP59" s="33"/>
      <c r="AQ59" s="33"/>
      <c r="AR59" s="29" t="s">
        <v>266</v>
      </c>
      <c r="AS59" s="25"/>
      <c r="AT59" s="44"/>
      <c r="AU59" s="44"/>
      <c r="AV59" s="44"/>
      <c r="AW59" s="44"/>
      <c r="AX59" s="44"/>
      <c r="AY59" s="44"/>
      <c r="AZ59" s="44"/>
      <c r="BA59" s="44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33"/>
      <c r="BO59" s="33"/>
      <c r="BP59" s="33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3" t="s">
        <v>267</v>
      </c>
      <c r="FB59" s="44"/>
      <c r="FC59" s="44"/>
      <c r="FD59" s="44"/>
      <c r="FE59" s="43" t="s">
        <v>268</v>
      </c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</row>
    <row r="60" spans="1:181" ht="11.25" customHeight="1" x14ac:dyDescent="0.25">
      <c r="A60" s="1"/>
      <c r="B60" s="90"/>
      <c r="C60" s="21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105"/>
      <c r="W60" s="105"/>
      <c r="X60" s="47"/>
      <c r="Y60" s="105"/>
      <c r="Z60" s="105"/>
      <c r="AA60" s="105"/>
      <c r="AB60" s="105"/>
      <c r="AC60" s="105"/>
      <c r="AD60" s="105"/>
      <c r="AE60" s="104"/>
      <c r="AF60" s="50"/>
      <c r="AG60" s="94"/>
      <c r="AH60" s="95"/>
      <c r="AI60" s="44"/>
      <c r="AJ60" s="44"/>
      <c r="AK60" s="95"/>
      <c r="AL60" s="44"/>
      <c r="AM60" s="44"/>
      <c r="AN60" s="29" t="s">
        <v>224</v>
      </c>
      <c r="AO60" s="33"/>
      <c r="AP60" s="33"/>
      <c r="AQ60" s="33"/>
      <c r="AR60" s="29" t="s">
        <v>269</v>
      </c>
      <c r="AS60" s="25"/>
      <c r="AT60" s="44"/>
      <c r="AU60" s="44"/>
      <c r="AV60" s="44"/>
      <c r="AW60" s="44"/>
      <c r="AX60" s="44"/>
      <c r="AY60" s="44"/>
      <c r="AZ60" s="44"/>
      <c r="BA60" s="44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44"/>
      <c r="BO60" s="44"/>
      <c r="BP60" s="44"/>
      <c r="BQ60" s="33"/>
      <c r="BR60" s="33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3" t="s">
        <v>270</v>
      </c>
      <c r="FB60" s="44"/>
      <c r="FC60" s="44"/>
      <c r="FD60" s="44"/>
      <c r="FE60" s="43" t="s">
        <v>271</v>
      </c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</row>
    <row r="61" spans="1:181" ht="16.5" customHeight="1" x14ac:dyDescent="0.25">
      <c r="A61" s="1"/>
      <c r="B61" s="90"/>
      <c r="C61" s="372" t="s">
        <v>272</v>
      </c>
      <c r="D61" s="372"/>
      <c r="E61" s="372"/>
      <c r="F61" s="372"/>
      <c r="G61" s="372"/>
      <c r="H61" s="372"/>
      <c r="I61" s="372"/>
      <c r="J61" s="372"/>
      <c r="K61" s="373" t="s">
        <v>99</v>
      </c>
      <c r="L61" s="373"/>
      <c r="M61" s="373"/>
      <c r="N61" s="373"/>
      <c r="O61" s="373"/>
      <c r="P61" s="373"/>
      <c r="Q61" s="374" t="s">
        <v>273</v>
      </c>
      <c r="R61" s="374"/>
      <c r="S61" s="374"/>
      <c r="T61" s="374"/>
      <c r="U61" s="375" t="str">
        <f>IF(OR($V$30="",$V$30="Selecionar"),"Sel. Município empreendimento",VLOOKUP(V30,$U$79:$AD$933,9,FALSE))</f>
        <v>Sel. Município empreendimento</v>
      </c>
      <c r="V61" s="375"/>
      <c r="W61" s="375"/>
      <c r="X61" s="375"/>
      <c r="Y61" s="375"/>
      <c r="Z61" s="375"/>
      <c r="AA61" s="375"/>
      <c r="AB61" s="375"/>
      <c r="AC61" s="375"/>
      <c r="AD61" s="122"/>
      <c r="AE61" s="123"/>
      <c r="AF61" s="50"/>
      <c r="AG61" s="94"/>
      <c r="AH61" s="95"/>
      <c r="AI61" s="44"/>
      <c r="AJ61" s="44"/>
      <c r="AK61" s="95"/>
      <c r="AL61" s="44"/>
      <c r="AM61" s="44"/>
      <c r="AN61" s="29" t="s">
        <v>274</v>
      </c>
      <c r="AO61" s="33"/>
      <c r="AP61" s="33"/>
      <c r="AQ61" s="33"/>
      <c r="AR61" s="29" t="s">
        <v>275</v>
      </c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33"/>
      <c r="BO61" s="33"/>
      <c r="BP61" s="33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3" t="s">
        <v>276</v>
      </c>
      <c r="FB61" s="44"/>
      <c r="FC61" s="44"/>
      <c r="FD61" s="44"/>
      <c r="FE61" s="43" t="s">
        <v>277</v>
      </c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</row>
    <row r="62" spans="1:181" ht="3.75" customHeight="1" x14ac:dyDescent="0.25">
      <c r="A62" s="1"/>
      <c r="B62" s="90"/>
      <c r="C62" s="21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5"/>
      <c r="V62" s="105"/>
      <c r="W62" s="105"/>
      <c r="X62" s="47"/>
      <c r="Y62" s="105"/>
      <c r="Z62" s="105"/>
      <c r="AA62" s="105"/>
      <c r="AB62" s="105"/>
      <c r="AC62" s="105"/>
      <c r="AD62" s="105"/>
      <c r="AE62" s="104"/>
      <c r="AF62" s="50"/>
      <c r="AG62" s="94"/>
      <c r="AH62" s="95"/>
      <c r="AI62" s="44"/>
      <c r="AJ62" s="44"/>
      <c r="AK62" s="95"/>
      <c r="AL62" s="44"/>
      <c r="AM62" s="44"/>
      <c r="AN62" s="29" t="s">
        <v>228</v>
      </c>
      <c r="AO62" s="33"/>
      <c r="AP62" s="33"/>
      <c r="AQ62" s="33"/>
      <c r="AR62" s="29" t="s">
        <v>278</v>
      </c>
      <c r="AS62" s="33"/>
      <c r="AT62" s="25"/>
      <c r="AU62" s="25"/>
      <c r="AV62" s="25"/>
      <c r="AW62" s="25"/>
      <c r="AX62" s="25"/>
      <c r="AY62" s="25"/>
      <c r="AZ62" s="25"/>
      <c r="BA62" s="25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44"/>
      <c r="BO62" s="44"/>
      <c r="BP62" s="44"/>
      <c r="BQ62" s="33"/>
      <c r="BR62" s="33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3" t="s">
        <v>279</v>
      </c>
      <c r="FB62" s="44"/>
      <c r="FC62" s="44"/>
      <c r="FD62" s="44"/>
      <c r="FE62" s="43" t="s">
        <v>280</v>
      </c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</row>
    <row r="63" spans="1:181" ht="16.5" customHeight="1" x14ac:dyDescent="0.25">
      <c r="A63" s="1"/>
      <c r="B63" s="90"/>
      <c r="C63" s="372" t="s">
        <v>281</v>
      </c>
      <c r="D63" s="372"/>
      <c r="E63" s="372"/>
      <c r="F63" s="372"/>
      <c r="G63" s="372"/>
      <c r="H63" s="372"/>
      <c r="I63" s="372"/>
      <c r="J63" s="372"/>
      <c r="K63" s="372"/>
      <c r="L63" s="356"/>
      <c r="M63" s="356"/>
      <c r="N63" s="356"/>
      <c r="O63" s="356"/>
      <c r="P63" s="356"/>
      <c r="Q63" s="124"/>
      <c r="R63" s="372" t="s">
        <v>282</v>
      </c>
      <c r="S63" s="372"/>
      <c r="T63" s="372"/>
      <c r="U63" s="372"/>
      <c r="V63" s="372"/>
      <c r="W63" s="372"/>
      <c r="X63" s="372"/>
      <c r="Y63" s="372"/>
      <c r="Z63" s="372"/>
      <c r="AA63" s="356"/>
      <c r="AB63" s="356"/>
      <c r="AC63" s="356"/>
      <c r="AD63" s="356"/>
      <c r="AE63" s="356"/>
      <c r="AF63" s="50"/>
      <c r="AG63" s="94"/>
      <c r="AH63" s="95"/>
      <c r="AI63" s="44"/>
      <c r="AJ63" s="44"/>
      <c r="AK63" s="95"/>
      <c r="AL63" s="44"/>
      <c r="AM63" s="44"/>
      <c r="AN63" s="29" t="s">
        <v>232</v>
      </c>
      <c r="AO63" s="33"/>
      <c r="AP63" s="33"/>
      <c r="AQ63" s="33"/>
      <c r="AR63" s="29" t="s">
        <v>283</v>
      </c>
      <c r="AS63" s="33"/>
      <c r="AT63" s="25"/>
      <c r="AU63" s="25"/>
      <c r="AV63" s="25"/>
      <c r="AW63" s="25"/>
      <c r="AX63" s="25"/>
      <c r="AY63" s="25"/>
      <c r="AZ63" s="25"/>
      <c r="BA63" s="25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3" t="s">
        <v>284</v>
      </c>
      <c r="FB63" s="44"/>
      <c r="FC63" s="44"/>
      <c r="FD63" s="44"/>
      <c r="FE63" s="43" t="s">
        <v>285</v>
      </c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</row>
    <row r="64" spans="1:181" ht="3.75" customHeight="1" x14ac:dyDescent="0.25">
      <c r="A64" s="1"/>
      <c r="B64" s="90"/>
      <c r="C64" s="21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5"/>
      <c r="V64" s="105"/>
      <c r="W64" s="105"/>
      <c r="X64" s="47"/>
      <c r="Y64" s="105"/>
      <c r="Z64" s="105"/>
      <c r="AA64" s="105"/>
      <c r="AB64" s="105"/>
      <c r="AC64" s="105"/>
      <c r="AD64" s="105"/>
      <c r="AE64" s="104"/>
      <c r="AF64" s="50"/>
      <c r="AG64" s="94"/>
      <c r="AH64" s="95"/>
      <c r="AI64" s="44"/>
      <c r="AJ64" s="44"/>
      <c r="AK64" s="95"/>
      <c r="AL64" s="44"/>
      <c r="AM64" s="44"/>
      <c r="AN64" s="29" t="s">
        <v>286</v>
      </c>
      <c r="AO64" s="33"/>
      <c r="AP64" s="33"/>
      <c r="AQ64" s="33"/>
      <c r="AR64" s="29" t="s">
        <v>287</v>
      </c>
      <c r="AS64" s="33"/>
      <c r="AT64" s="25"/>
      <c r="AU64" s="25"/>
      <c r="AV64" s="25"/>
      <c r="AW64" s="25"/>
      <c r="AX64" s="25"/>
      <c r="AY64" s="25"/>
      <c r="AZ64" s="25"/>
      <c r="BA64" s="25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44"/>
      <c r="BO64" s="44"/>
      <c r="BP64" s="44"/>
      <c r="BQ64" s="33"/>
      <c r="BR64" s="33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3" t="s">
        <v>288</v>
      </c>
      <c r="FB64" s="44"/>
      <c r="FC64" s="44"/>
      <c r="FD64" s="44"/>
      <c r="FE64" s="43" t="s">
        <v>289</v>
      </c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</row>
    <row r="65" spans="1:181" ht="16.5" customHeight="1" x14ac:dyDescent="0.25">
      <c r="A65" s="1"/>
      <c r="B65" s="90"/>
      <c r="C65" s="372" t="s">
        <v>290</v>
      </c>
      <c r="D65" s="372"/>
      <c r="E65" s="372"/>
      <c r="F65" s="372"/>
      <c r="G65" s="372"/>
      <c r="H65" s="356"/>
      <c r="I65" s="356"/>
      <c r="J65" s="356"/>
      <c r="K65" s="356"/>
      <c r="L65" s="356"/>
      <c r="M65" s="356"/>
      <c r="N65" s="356"/>
      <c r="O65" s="34" t="s">
        <v>291</v>
      </c>
      <c r="P65" s="34"/>
      <c r="Q65" s="34"/>
      <c r="R65" s="34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50"/>
      <c r="AG65" s="94"/>
      <c r="AH65" s="95"/>
      <c r="AI65" s="44"/>
      <c r="AJ65" s="44"/>
      <c r="AK65" s="95"/>
      <c r="AL65" s="44"/>
      <c r="AM65" s="44"/>
      <c r="AN65" s="29" t="s">
        <v>236</v>
      </c>
      <c r="AO65" s="33"/>
      <c r="AP65" s="33"/>
      <c r="AQ65" s="33"/>
      <c r="AR65" s="29" t="s">
        <v>292</v>
      </c>
      <c r="AS65" s="33"/>
      <c r="AT65" s="25"/>
      <c r="AU65" s="25"/>
      <c r="AV65" s="25"/>
      <c r="AW65" s="25"/>
      <c r="AX65" s="25"/>
      <c r="AY65" s="25"/>
      <c r="AZ65" s="25"/>
      <c r="BA65" s="25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3" t="s">
        <v>293</v>
      </c>
      <c r="FB65" s="44"/>
      <c r="FC65" s="44"/>
      <c r="FD65" s="44"/>
      <c r="FE65" s="43" t="s">
        <v>294</v>
      </c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</row>
    <row r="66" spans="1:181" ht="7.5" customHeight="1" x14ac:dyDescent="0.25">
      <c r="A66" s="1"/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95"/>
      <c r="AI66" s="44"/>
      <c r="AJ66" s="44"/>
      <c r="AK66" s="95"/>
      <c r="AL66" s="44"/>
      <c r="AM66" s="44"/>
      <c r="AN66" s="29" t="s">
        <v>244</v>
      </c>
      <c r="AO66" s="33"/>
      <c r="AP66" s="33"/>
      <c r="AQ66" s="33"/>
      <c r="AR66" s="29" t="s">
        <v>295</v>
      </c>
      <c r="AS66" s="33"/>
      <c r="AT66" s="25"/>
      <c r="AU66" s="25"/>
      <c r="AV66" s="25"/>
      <c r="AW66" s="25"/>
      <c r="AX66" s="25"/>
      <c r="AY66" s="25"/>
      <c r="AZ66" s="25"/>
      <c r="BA66" s="25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3" t="s">
        <v>296</v>
      </c>
      <c r="FB66" s="44"/>
      <c r="FC66" s="44"/>
      <c r="FD66" s="44"/>
      <c r="FE66" s="43" t="s">
        <v>297</v>
      </c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</row>
    <row r="67" spans="1:181" ht="11.25" customHeight="1" x14ac:dyDescent="0.25">
      <c r="A67" s="1"/>
      <c r="B67" s="90"/>
      <c r="C67" s="21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95"/>
      <c r="AI67" s="44"/>
      <c r="AJ67" s="44"/>
      <c r="AK67" s="95"/>
      <c r="AL67" s="44"/>
      <c r="AM67" s="44"/>
      <c r="AN67" s="29" t="s">
        <v>298</v>
      </c>
      <c r="AO67" s="33"/>
      <c r="AP67" s="33"/>
      <c r="AQ67" s="33"/>
      <c r="AR67" s="29" t="s">
        <v>299</v>
      </c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44"/>
      <c r="BO67" s="44"/>
      <c r="BP67" s="44"/>
      <c r="BQ67" s="33"/>
      <c r="BR67" s="33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3" t="s">
        <v>300</v>
      </c>
      <c r="FB67" s="44"/>
      <c r="FC67" s="44"/>
      <c r="FD67" s="44"/>
      <c r="FE67" s="43" t="s">
        <v>301</v>
      </c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</row>
    <row r="68" spans="1:181" ht="15.75" customHeight="1" thickBot="1" x14ac:dyDescent="0.3">
      <c r="A68" s="1"/>
      <c r="B68" s="125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126"/>
      <c r="AG68" s="127"/>
      <c r="AH68" s="95"/>
      <c r="AI68" s="25"/>
      <c r="AJ68" s="25"/>
      <c r="AK68" s="33"/>
      <c r="AL68" s="25"/>
      <c r="AM68" s="25"/>
      <c r="AN68" s="29" t="s">
        <v>302</v>
      </c>
      <c r="AO68" s="33"/>
      <c r="AP68" s="33"/>
      <c r="AQ68" s="33"/>
      <c r="AR68" s="29" t="s">
        <v>303</v>
      </c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43" t="s">
        <v>304</v>
      </c>
      <c r="FB68" s="25"/>
      <c r="FC68" s="25"/>
      <c r="FD68" s="25"/>
      <c r="FE68" s="43" t="s">
        <v>305</v>
      </c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</row>
    <row r="69" spans="1:181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28"/>
      <c r="AI69" s="2"/>
      <c r="AJ69" s="2"/>
      <c r="AK69" s="33"/>
      <c r="AL69" s="25"/>
      <c r="AM69" s="25"/>
      <c r="AN69" s="29" t="s">
        <v>306</v>
      </c>
      <c r="AO69" s="33"/>
      <c r="AP69" s="33"/>
      <c r="AQ69" s="33"/>
      <c r="AR69" s="29" t="s">
        <v>307</v>
      </c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43" t="s">
        <v>308</v>
      </c>
      <c r="FB69" s="33"/>
      <c r="FC69" s="33"/>
      <c r="FD69" s="33"/>
      <c r="FE69" s="43" t="s">
        <v>309</v>
      </c>
      <c r="FF69" s="33"/>
      <c r="FG69" s="33"/>
      <c r="FH69" s="33"/>
      <c r="FI69" s="33"/>
      <c r="FJ69" s="33"/>
      <c r="FK69" s="33"/>
      <c r="FL69" s="33"/>
      <c r="FM69" s="33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</row>
    <row r="70" spans="1:181" ht="15.75" customHeight="1" x14ac:dyDescent="0.25">
      <c r="A70" s="2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33"/>
      <c r="AL70" s="33"/>
      <c r="AM70" s="33"/>
      <c r="AN70" s="29" t="s">
        <v>284</v>
      </c>
      <c r="AO70" s="33"/>
      <c r="AP70" s="33"/>
      <c r="AQ70" s="33"/>
      <c r="AR70" s="29" t="s">
        <v>310</v>
      </c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25"/>
      <c r="BO70" s="25"/>
      <c r="BP70" s="25"/>
      <c r="BQ70" s="25"/>
      <c r="BR70" s="25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43" t="s">
        <v>311</v>
      </c>
      <c r="FB70" s="33"/>
      <c r="FC70" s="33"/>
      <c r="FD70" s="33"/>
      <c r="FE70" s="43" t="s">
        <v>312</v>
      </c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</row>
    <row r="71" spans="1:181" ht="15.75" customHeight="1" x14ac:dyDescent="0.25">
      <c r="A71" s="2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33"/>
      <c r="AL71" s="33"/>
      <c r="AM71" s="33"/>
      <c r="AN71" s="29" t="s">
        <v>288</v>
      </c>
      <c r="AO71" s="33"/>
      <c r="AP71" s="33"/>
      <c r="AQ71" s="33"/>
      <c r="AR71" s="29" t="s">
        <v>313</v>
      </c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25"/>
      <c r="BO71" s="25"/>
      <c r="BP71" s="25"/>
      <c r="BQ71" s="25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43" t="s">
        <v>314</v>
      </c>
      <c r="FB71" s="33"/>
      <c r="FC71" s="33"/>
      <c r="FD71" s="33"/>
      <c r="FE71" s="43" t="s">
        <v>315</v>
      </c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</row>
    <row r="72" spans="1:181" ht="15.75" customHeight="1" x14ac:dyDescent="0.25">
      <c r="A72" s="2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33"/>
      <c r="AL72" s="33"/>
      <c r="AM72" s="33"/>
      <c r="AN72" s="29" t="s">
        <v>293</v>
      </c>
      <c r="AO72" s="33"/>
      <c r="AP72" s="33"/>
      <c r="AQ72" s="33"/>
      <c r="AR72" s="29" t="s">
        <v>316</v>
      </c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25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43" t="s">
        <v>317</v>
      </c>
      <c r="FB72" s="33"/>
      <c r="FC72" s="33"/>
      <c r="FD72" s="33"/>
      <c r="FE72" s="43" t="s">
        <v>318</v>
      </c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</row>
    <row r="73" spans="1:181" ht="15.75" customHeight="1" x14ac:dyDescent="0.25">
      <c r="A73" s="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29" t="s">
        <v>296</v>
      </c>
      <c r="AO73" s="33"/>
      <c r="AP73" s="33"/>
      <c r="AQ73" s="33"/>
      <c r="AR73" s="29" t="s">
        <v>319</v>
      </c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43" t="s">
        <v>320</v>
      </c>
      <c r="FB73" s="33"/>
      <c r="FC73" s="33"/>
      <c r="FD73" s="33"/>
      <c r="FE73" s="43" t="s">
        <v>321</v>
      </c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</row>
    <row r="74" spans="1:181" ht="15.75" customHeight="1" x14ac:dyDescent="0.25">
      <c r="A74" s="2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29" t="s">
        <v>322</v>
      </c>
      <c r="AO74" s="33"/>
      <c r="AP74" s="33"/>
      <c r="AQ74" s="33"/>
      <c r="AR74" s="29" t="s">
        <v>323</v>
      </c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43" t="s">
        <v>324</v>
      </c>
      <c r="FB74" s="33"/>
      <c r="FC74" s="33"/>
      <c r="FD74" s="33"/>
      <c r="FE74" s="43" t="s">
        <v>325</v>
      </c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</row>
    <row r="75" spans="1:181" ht="15.75" customHeight="1" x14ac:dyDescent="0.25">
      <c r="A75" s="25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29" t="s">
        <v>326</v>
      </c>
      <c r="AO75" s="33"/>
      <c r="AP75" s="33"/>
      <c r="AQ75" s="33"/>
      <c r="AR75" s="29" t="s">
        <v>327</v>
      </c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43" t="s">
        <v>328</v>
      </c>
      <c r="FB75" s="33"/>
      <c r="FC75" s="33"/>
      <c r="FD75" s="33"/>
      <c r="FE75" s="43" t="s">
        <v>329</v>
      </c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</row>
    <row r="76" spans="1:181" ht="15.75" customHeight="1" x14ac:dyDescent="0.25">
      <c r="A76" s="2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29" t="s">
        <v>330</v>
      </c>
      <c r="AO76" s="33"/>
      <c r="AP76" s="33"/>
      <c r="AQ76" s="33"/>
      <c r="AR76" s="29" t="s">
        <v>331</v>
      </c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43" t="s">
        <v>332</v>
      </c>
      <c r="FB76" s="33"/>
      <c r="FC76" s="33"/>
      <c r="FD76" s="33"/>
      <c r="FE76" s="43" t="s">
        <v>333</v>
      </c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</row>
    <row r="77" spans="1:181" ht="15.75" customHeight="1" x14ac:dyDescent="0.25">
      <c r="A77" s="25"/>
      <c r="B77" s="25" t="s">
        <v>99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29" t="s">
        <v>334</v>
      </c>
      <c r="AO77" s="33"/>
      <c r="AP77" s="33"/>
      <c r="AQ77" s="33"/>
      <c r="AR77" s="29" t="s">
        <v>335</v>
      </c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43" t="s">
        <v>336</v>
      </c>
      <c r="FB77" s="33"/>
      <c r="FC77" s="33"/>
      <c r="FD77" s="33"/>
      <c r="FE77" s="43" t="s">
        <v>337</v>
      </c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</row>
    <row r="78" spans="1:181" ht="15.75" customHeight="1" x14ac:dyDescent="0.25">
      <c r="A78" s="25"/>
      <c r="B78" s="25" t="s">
        <v>338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130" t="s">
        <v>99</v>
      </c>
      <c r="N78" s="33"/>
      <c r="O78" s="33"/>
      <c r="P78" s="33"/>
      <c r="Q78" s="33"/>
      <c r="R78" s="33"/>
      <c r="S78" s="33"/>
      <c r="T78" s="33"/>
      <c r="U78" s="33" t="s">
        <v>99</v>
      </c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29" t="s">
        <v>339</v>
      </c>
      <c r="AO78" s="33"/>
      <c r="AP78" s="33"/>
      <c r="AQ78" s="33"/>
      <c r="AR78" s="29" t="s">
        <v>340</v>
      </c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43" t="s">
        <v>341</v>
      </c>
      <c r="FB78" s="33"/>
      <c r="FC78" s="33"/>
      <c r="FD78" s="33"/>
      <c r="FE78" s="43" t="s">
        <v>342</v>
      </c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</row>
    <row r="79" spans="1:181" ht="15.75" customHeight="1" x14ac:dyDescent="0.25">
      <c r="A79" s="25"/>
      <c r="B79" s="25" t="s">
        <v>343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 t="s">
        <v>344</v>
      </c>
      <c r="N79" s="33"/>
      <c r="O79" s="33"/>
      <c r="P79" s="33"/>
      <c r="Q79" s="33"/>
      <c r="R79" s="33"/>
      <c r="S79" s="33"/>
      <c r="T79" s="33"/>
      <c r="U79" s="33" t="s">
        <v>345</v>
      </c>
      <c r="V79" s="33"/>
      <c r="W79" s="33"/>
      <c r="X79" s="33"/>
      <c r="Y79" s="33"/>
      <c r="Z79" s="33"/>
      <c r="AA79" s="33"/>
      <c r="AB79" s="33"/>
      <c r="AC79" s="33" t="s">
        <v>346</v>
      </c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29" t="s">
        <v>347</v>
      </c>
      <c r="AO79" s="33"/>
      <c r="AP79" s="33"/>
      <c r="AQ79" s="33"/>
      <c r="AR79" s="29" t="s">
        <v>348</v>
      </c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43" t="s">
        <v>349</v>
      </c>
      <c r="FB79" s="33"/>
      <c r="FC79" s="33"/>
      <c r="FD79" s="33"/>
      <c r="FE79" s="43" t="s">
        <v>350</v>
      </c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</row>
    <row r="80" spans="1:181" ht="15.75" customHeight="1" x14ac:dyDescent="0.25">
      <c r="A80" s="25"/>
      <c r="B80" s="25" t="s">
        <v>351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 t="s">
        <v>352</v>
      </c>
      <c r="N80" s="33"/>
      <c r="O80" s="33"/>
      <c r="P80" s="33"/>
      <c r="Q80" s="33"/>
      <c r="R80" s="33"/>
      <c r="S80" s="33"/>
      <c r="T80" s="33"/>
      <c r="U80" s="33" t="s">
        <v>353</v>
      </c>
      <c r="V80" s="33"/>
      <c r="W80" s="33"/>
      <c r="X80" s="33"/>
      <c r="Y80" s="33"/>
      <c r="Z80" s="33"/>
      <c r="AA80" s="33"/>
      <c r="AB80" s="33"/>
      <c r="AC80" s="33" t="s">
        <v>354</v>
      </c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29" t="s">
        <v>355</v>
      </c>
      <c r="AO80" s="33"/>
      <c r="AP80" s="33"/>
      <c r="AQ80" s="33"/>
      <c r="AR80" s="29" t="s">
        <v>356</v>
      </c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43" t="s">
        <v>357</v>
      </c>
      <c r="FB80" s="33"/>
      <c r="FC80" s="33"/>
      <c r="FD80" s="33"/>
      <c r="FE80" s="43" t="s">
        <v>358</v>
      </c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</row>
    <row r="81" spans="1:181" ht="15.75" customHeight="1" x14ac:dyDescent="0.25">
      <c r="A81" s="25"/>
      <c r="B81" s="25" t="s">
        <v>359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 t="s">
        <v>360</v>
      </c>
      <c r="N81" s="33"/>
      <c r="O81" s="33"/>
      <c r="P81" s="33"/>
      <c r="Q81" s="33"/>
      <c r="R81" s="33"/>
      <c r="S81" s="33"/>
      <c r="T81" s="33"/>
      <c r="U81" s="33" t="s">
        <v>361</v>
      </c>
      <c r="V81" s="33"/>
      <c r="W81" s="33"/>
      <c r="X81" s="33"/>
      <c r="Y81" s="33"/>
      <c r="Z81" s="33"/>
      <c r="AA81" s="33"/>
      <c r="AB81" s="33"/>
      <c r="AC81" s="33" t="s">
        <v>362</v>
      </c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29" t="s">
        <v>363</v>
      </c>
      <c r="AO81" s="33"/>
      <c r="AP81" s="33"/>
      <c r="AQ81" s="33"/>
      <c r="AR81" s="29" t="s">
        <v>364</v>
      </c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43" t="s">
        <v>365</v>
      </c>
      <c r="FB81" s="33"/>
      <c r="FC81" s="33"/>
      <c r="FD81" s="33"/>
      <c r="FE81" s="43" t="s">
        <v>366</v>
      </c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</row>
    <row r="82" spans="1:181" ht="15.75" customHeight="1" x14ac:dyDescent="0.25">
      <c r="A82" s="25"/>
      <c r="B82" s="25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 t="s">
        <v>367</v>
      </c>
      <c r="V82" s="33"/>
      <c r="W82" s="33"/>
      <c r="X82" s="33"/>
      <c r="Y82" s="33"/>
      <c r="Z82" s="33"/>
      <c r="AA82" s="33"/>
      <c r="AB82" s="33"/>
      <c r="AC82" s="33" t="s">
        <v>362</v>
      </c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29" t="s">
        <v>368</v>
      </c>
      <c r="AO82" s="33"/>
      <c r="AP82" s="33"/>
      <c r="AQ82" s="33"/>
      <c r="AR82" s="29" t="s">
        <v>369</v>
      </c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43" t="s">
        <v>370</v>
      </c>
      <c r="FB82" s="33"/>
      <c r="FC82" s="33"/>
      <c r="FD82" s="33"/>
      <c r="FE82" s="43" t="s">
        <v>371</v>
      </c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</row>
    <row r="83" spans="1:181" ht="15.75" customHeight="1" x14ac:dyDescent="0.25">
      <c r="A83" s="25"/>
      <c r="B83" s="25" t="s">
        <v>372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 t="s">
        <v>373</v>
      </c>
      <c r="N83" s="33"/>
      <c r="O83" s="33"/>
      <c r="P83" s="33"/>
      <c r="Q83" s="33"/>
      <c r="R83" s="33"/>
      <c r="S83" s="33"/>
      <c r="T83" s="33"/>
      <c r="U83" s="33" t="s">
        <v>374</v>
      </c>
      <c r="V83" s="33"/>
      <c r="W83" s="33"/>
      <c r="X83" s="33"/>
      <c r="Y83" s="33"/>
      <c r="Z83" s="33"/>
      <c r="AA83" s="33"/>
      <c r="AB83" s="33"/>
      <c r="AC83" s="33" t="s">
        <v>375</v>
      </c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29" t="s">
        <v>376</v>
      </c>
      <c r="AO83" s="33"/>
      <c r="AP83" s="33"/>
      <c r="AQ83" s="33"/>
      <c r="AR83" s="29" t="s">
        <v>377</v>
      </c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43" t="s">
        <v>378</v>
      </c>
      <c r="FB83" s="33"/>
      <c r="FC83" s="33"/>
      <c r="FD83" s="33"/>
      <c r="FE83" s="43" t="s">
        <v>379</v>
      </c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</row>
    <row r="84" spans="1:181" ht="15.75" customHeight="1" x14ac:dyDescent="0.25">
      <c r="A84" s="25"/>
      <c r="B84" s="25" t="s">
        <v>380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 t="s">
        <v>381</v>
      </c>
      <c r="N84" s="33"/>
      <c r="O84" s="33"/>
      <c r="P84" s="33"/>
      <c r="Q84" s="33"/>
      <c r="R84" s="33"/>
      <c r="S84" s="33"/>
      <c r="T84" s="33"/>
      <c r="U84" s="33" t="s">
        <v>382</v>
      </c>
      <c r="V84" s="33"/>
      <c r="W84" s="33"/>
      <c r="X84" s="33"/>
      <c r="Y84" s="33"/>
      <c r="Z84" s="33"/>
      <c r="AA84" s="33"/>
      <c r="AB84" s="33"/>
      <c r="AC84" s="33" t="s">
        <v>375</v>
      </c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29" t="s">
        <v>300</v>
      </c>
      <c r="AO84" s="33"/>
      <c r="AP84" s="33"/>
      <c r="AQ84" s="33"/>
      <c r="AR84" s="29" t="s">
        <v>383</v>
      </c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43" t="s">
        <v>384</v>
      </c>
      <c r="FB84" s="33"/>
      <c r="FC84" s="33"/>
      <c r="FD84" s="33"/>
      <c r="FE84" s="43" t="s">
        <v>385</v>
      </c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</row>
    <row r="85" spans="1:181" ht="15.75" customHeight="1" x14ac:dyDescent="0.25">
      <c r="A85" s="25"/>
      <c r="B85" s="25" t="s">
        <v>386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 t="s">
        <v>387</v>
      </c>
      <c r="N85" s="33"/>
      <c r="O85" s="33"/>
      <c r="P85" s="33"/>
      <c r="Q85" s="33"/>
      <c r="R85" s="33"/>
      <c r="S85" s="33"/>
      <c r="T85" s="33"/>
      <c r="U85" s="33" t="s">
        <v>388</v>
      </c>
      <c r="V85" s="33"/>
      <c r="W85" s="33"/>
      <c r="X85" s="33"/>
      <c r="Y85" s="33"/>
      <c r="Z85" s="33"/>
      <c r="AA85" s="33"/>
      <c r="AB85" s="33"/>
      <c r="AC85" s="33" t="s">
        <v>346</v>
      </c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29" t="s">
        <v>389</v>
      </c>
      <c r="AO85" s="33"/>
      <c r="AP85" s="33"/>
      <c r="AQ85" s="33"/>
      <c r="AR85" s="29" t="s">
        <v>390</v>
      </c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43" t="s">
        <v>391</v>
      </c>
      <c r="FB85" s="33"/>
      <c r="FC85" s="33"/>
      <c r="FD85" s="33"/>
      <c r="FE85" s="43" t="s">
        <v>392</v>
      </c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</row>
    <row r="86" spans="1:181" ht="15.75" customHeight="1" x14ac:dyDescent="0.25">
      <c r="A86" s="25"/>
      <c r="B86" s="25" t="s">
        <v>393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 t="s">
        <v>394</v>
      </c>
      <c r="N86" s="33"/>
      <c r="O86" s="33"/>
      <c r="P86" s="33"/>
      <c r="Q86" s="33"/>
      <c r="R86" s="33"/>
      <c r="S86" s="33"/>
      <c r="T86" s="33"/>
      <c r="U86" s="33" t="s">
        <v>395</v>
      </c>
      <c r="V86" s="33"/>
      <c r="W86" s="33"/>
      <c r="X86" s="33"/>
      <c r="Y86" s="33"/>
      <c r="Z86" s="33"/>
      <c r="AA86" s="33"/>
      <c r="AB86" s="33"/>
      <c r="AC86" s="33" t="s">
        <v>354</v>
      </c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29" t="s">
        <v>396</v>
      </c>
      <c r="AO86" s="33"/>
      <c r="AP86" s="33"/>
      <c r="AQ86" s="33"/>
      <c r="AR86" s="29" t="s">
        <v>397</v>
      </c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43" t="s">
        <v>398</v>
      </c>
      <c r="FB86" s="33"/>
      <c r="FC86" s="33"/>
      <c r="FD86" s="33"/>
      <c r="FE86" s="43" t="s">
        <v>399</v>
      </c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</row>
    <row r="87" spans="1:181" ht="15.75" customHeight="1" x14ac:dyDescent="0.25">
      <c r="A87" s="25"/>
      <c r="B87" s="25" t="s">
        <v>400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 t="s">
        <v>401</v>
      </c>
      <c r="V87" s="33"/>
      <c r="W87" s="33"/>
      <c r="X87" s="33"/>
      <c r="Y87" s="33"/>
      <c r="Z87" s="33"/>
      <c r="AA87" s="33"/>
      <c r="AB87" s="33"/>
      <c r="AC87" s="33" t="s">
        <v>375</v>
      </c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29" t="s">
        <v>402</v>
      </c>
      <c r="AO87" s="33"/>
      <c r="AP87" s="33"/>
      <c r="AQ87" s="33"/>
      <c r="AR87" s="29" t="s">
        <v>403</v>
      </c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43" t="s">
        <v>404</v>
      </c>
      <c r="FB87" s="33"/>
      <c r="FC87" s="33"/>
      <c r="FD87" s="33"/>
      <c r="FE87" s="43" t="s">
        <v>405</v>
      </c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</row>
    <row r="88" spans="1:181" ht="15.75" customHeight="1" x14ac:dyDescent="0.25">
      <c r="A88" s="25"/>
      <c r="B88" s="25" t="s">
        <v>406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 t="s">
        <v>407</v>
      </c>
      <c r="V88" s="33"/>
      <c r="W88" s="33"/>
      <c r="X88" s="33"/>
      <c r="Y88" s="33"/>
      <c r="Z88" s="33"/>
      <c r="AA88" s="33"/>
      <c r="AB88" s="33"/>
      <c r="AC88" s="33" t="s">
        <v>408</v>
      </c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29" t="s">
        <v>409</v>
      </c>
      <c r="AO88" s="33"/>
      <c r="AP88" s="33"/>
      <c r="AQ88" s="33"/>
      <c r="AR88" s="29" t="s">
        <v>410</v>
      </c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43" t="s">
        <v>411</v>
      </c>
      <c r="FB88" s="33"/>
      <c r="FC88" s="33"/>
      <c r="FD88" s="33"/>
      <c r="FE88" s="43" t="s">
        <v>412</v>
      </c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</row>
    <row r="89" spans="1:181" ht="15.75" customHeight="1" x14ac:dyDescent="0.25">
      <c r="A89" s="25"/>
      <c r="B89" s="25" t="s">
        <v>413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 t="s">
        <v>414</v>
      </c>
      <c r="V89" s="33"/>
      <c r="W89" s="33"/>
      <c r="X89" s="33"/>
      <c r="Y89" s="33"/>
      <c r="Z89" s="33"/>
      <c r="AA89" s="33"/>
      <c r="AB89" s="33"/>
      <c r="AC89" s="33" t="s">
        <v>375</v>
      </c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29" t="s">
        <v>415</v>
      </c>
      <c r="AO89" s="33"/>
      <c r="AP89" s="33"/>
      <c r="AQ89" s="33"/>
      <c r="AR89" s="29" t="s">
        <v>416</v>
      </c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43" t="s">
        <v>417</v>
      </c>
      <c r="FB89" s="33"/>
      <c r="FC89" s="33"/>
      <c r="FD89" s="33"/>
      <c r="FE89" s="43" t="s">
        <v>418</v>
      </c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</row>
    <row r="90" spans="1:181" ht="15.75" customHeight="1" x14ac:dyDescent="0.25">
      <c r="A90" s="25"/>
      <c r="B90" s="33" t="s">
        <v>419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 t="s">
        <v>420</v>
      </c>
      <c r="V90" s="33"/>
      <c r="W90" s="33"/>
      <c r="X90" s="33"/>
      <c r="Y90" s="33"/>
      <c r="Z90" s="33"/>
      <c r="AA90" s="33"/>
      <c r="AB90" s="33"/>
      <c r="AC90" s="33" t="s">
        <v>421</v>
      </c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29" t="s">
        <v>422</v>
      </c>
      <c r="AO90" s="33"/>
      <c r="AP90" s="33"/>
      <c r="AQ90" s="33"/>
      <c r="AR90" s="29" t="s">
        <v>423</v>
      </c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129"/>
      <c r="DX90" s="129"/>
      <c r="DY90" s="129"/>
      <c r="DZ90" s="129"/>
      <c r="EA90" s="129"/>
      <c r="EB90" s="129"/>
      <c r="EC90" s="129"/>
      <c r="ED90" s="129"/>
      <c r="EE90" s="129"/>
      <c r="EF90" s="129"/>
      <c r="EG90" s="129"/>
      <c r="EH90" s="129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43" t="s">
        <v>424</v>
      </c>
      <c r="FB90" s="33"/>
      <c r="FC90" s="33"/>
      <c r="FD90" s="33"/>
      <c r="FE90" s="43" t="s">
        <v>425</v>
      </c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</row>
    <row r="91" spans="1:181" ht="15.75" customHeight="1" x14ac:dyDescent="0.25">
      <c r="A91" s="25"/>
      <c r="B91" s="44" t="s">
        <v>426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 t="s">
        <v>427</v>
      </c>
      <c r="V91" s="33"/>
      <c r="W91" s="33"/>
      <c r="X91" s="33"/>
      <c r="Y91" s="33"/>
      <c r="Z91" s="33"/>
      <c r="AA91" s="33"/>
      <c r="AB91" s="33"/>
      <c r="AC91" s="33" t="s">
        <v>421</v>
      </c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29" t="s">
        <v>428</v>
      </c>
      <c r="AO91" s="33"/>
      <c r="AP91" s="33"/>
      <c r="AQ91" s="33"/>
      <c r="AR91" s="29" t="s">
        <v>429</v>
      </c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129"/>
      <c r="DX91" s="129"/>
      <c r="DY91" s="129"/>
      <c r="DZ91" s="129"/>
      <c r="EA91" s="129"/>
      <c r="EB91" s="129"/>
      <c r="EC91" s="129"/>
      <c r="ED91" s="129"/>
      <c r="EE91" s="129"/>
      <c r="EF91" s="129"/>
      <c r="EG91" s="129"/>
      <c r="EH91" s="129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43" t="s">
        <v>430</v>
      </c>
      <c r="FB91" s="33"/>
      <c r="FC91" s="33"/>
      <c r="FD91" s="33"/>
      <c r="FE91" s="43" t="s">
        <v>431</v>
      </c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</row>
    <row r="92" spans="1:181" ht="15.75" customHeight="1" x14ac:dyDescent="0.25">
      <c r="A92" s="25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 t="s">
        <v>432</v>
      </c>
      <c r="V92" s="33"/>
      <c r="W92" s="33"/>
      <c r="X92" s="33"/>
      <c r="Y92" s="33"/>
      <c r="Z92" s="33"/>
      <c r="AA92" s="33"/>
      <c r="AB92" s="33"/>
      <c r="AC92" s="33" t="s">
        <v>421</v>
      </c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29" t="s">
        <v>433</v>
      </c>
      <c r="AO92" s="33"/>
      <c r="AP92" s="33"/>
      <c r="AQ92" s="33"/>
      <c r="AR92" s="29" t="s">
        <v>434</v>
      </c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43" t="s">
        <v>435</v>
      </c>
      <c r="FB92" s="33"/>
      <c r="FC92" s="33"/>
      <c r="FD92" s="33"/>
      <c r="FE92" s="43" t="s">
        <v>436</v>
      </c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</row>
    <row r="93" spans="1:181" ht="15.75" customHeight="1" x14ac:dyDescent="0.25">
      <c r="A93" s="25"/>
      <c r="B93" s="25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 t="s">
        <v>437</v>
      </c>
      <c r="V93" s="33"/>
      <c r="W93" s="33"/>
      <c r="X93" s="33"/>
      <c r="Y93" s="33"/>
      <c r="Z93" s="33"/>
      <c r="AA93" s="33"/>
      <c r="AB93" s="33"/>
      <c r="AC93" s="33" t="s">
        <v>362</v>
      </c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29" t="s">
        <v>438</v>
      </c>
      <c r="AO93" s="33"/>
      <c r="AP93" s="33"/>
      <c r="AQ93" s="33"/>
      <c r="AR93" s="29" t="s">
        <v>439</v>
      </c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43" t="s">
        <v>440</v>
      </c>
      <c r="FB93" s="33"/>
      <c r="FC93" s="33"/>
      <c r="FD93" s="33"/>
      <c r="FE93" s="43" t="s">
        <v>441</v>
      </c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</row>
    <row r="94" spans="1:181" ht="15.75" customHeight="1" x14ac:dyDescent="0.25">
      <c r="A94" s="25"/>
      <c r="B94" s="44" t="s">
        <v>442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 t="s">
        <v>443</v>
      </c>
      <c r="V94" s="33"/>
      <c r="W94" s="33"/>
      <c r="X94" s="33"/>
      <c r="Y94" s="33"/>
      <c r="Z94" s="33"/>
      <c r="AA94" s="33"/>
      <c r="AB94" s="33"/>
      <c r="AC94" s="33" t="s">
        <v>421</v>
      </c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29" t="s">
        <v>444</v>
      </c>
      <c r="AO94" s="33"/>
      <c r="AP94" s="33"/>
      <c r="AQ94" s="33"/>
      <c r="AR94" s="29" t="s">
        <v>445</v>
      </c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43" t="s">
        <v>446</v>
      </c>
      <c r="FB94" s="33"/>
      <c r="FC94" s="33"/>
      <c r="FD94" s="33"/>
      <c r="FE94" s="43" t="s">
        <v>447</v>
      </c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</row>
    <row r="95" spans="1:181" ht="15.75" customHeight="1" x14ac:dyDescent="0.25">
      <c r="A95" s="25"/>
      <c r="B95" s="44" t="s">
        <v>448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 t="s">
        <v>449</v>
      </c>
      <c r="V95" s="33"/>
      <c r="W95" s="33"/>
      <c r="X95" s="33"/>
      <c r="Y95" s="33"/>
      <c r="Z95" s="33"/>
      <c r="AA95" s="33"/>
      <c r="AB95" s="33"/>
      <c r="AC95" s="33" t="s">
        <v>362</v>
      </c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29" t="s">
        <v>450</v>
      </c>
      <c r="AO95" s="33"/>
      <c r="AP95" s="33"/>
      <c r="AQ95" s="33"/>
      <c r="AR95" s="29" t="s">
        <v>451</v>
      </c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129"/>
      <c r="DX95" s="129"/>
      <c r="DY95" s="129"/>
      <c r="DZ95" s="129"/>
      <c r="EA95" s="129"/>
      <c r="EB95" s="129"/>
      <c r="EC95" s="129"/>
      <c r="ED95" s="129"/>
      <c r="EE95" s="129"/>
      <c r="EF95" s="129"/>
      <c r="EG95" s="129"/>
      <c r="EH95" s="129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43" t="s">
        <v>452</v>
      </c>
      <c r="FB95" s="33"/>
      <c r="FC95" s="33"/>
      <c r="FD95" s="33"/>
      <c r="FE95" s="43" t="s">
        <v>453</v>
      </c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</row>
    <row r="96" spans="1:181" ht="15.75" customHeight="1" x14ac:dyDescent="0.25">
      <c r="A96" s="25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 t="s">
        <v>454</v>
      </c>
      <c r="V96" s="33"/>
      <c r="W96" s="33"/>
      <c r="X96" s="33"/>
      <c r="Y96" s="33"/>
      <c r="Z96" s="33"/>
      <c r="AA96" s="33"/>
      <c r="AB96" s="33"/>
      <c r="AC96" s="33" t="s">
        <v>408</v>
      </c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29" t="s">
        <v>455</v>
      </c>
      <c r="AO96" s="33"/>
      <c r="AP96" s="33"/>
      <c r="AQ96" s="33"/>
      <c r="AR96" s="29" t="s">
        <v>456</v>
      </c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43" t="s">
        <v>457</v>
      </c>
      <c r="FB96" s="33"/>
      <c r="FC96" s="33"/>
      <c r="FD96" s="33"/>
      <c r="FE96" s="43" t="s">
        <v>458</v>
      </c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</row>
    <row r="97" spans="1:181" ht="15.75" customHeight="1" x14ac:dyDescent="0.25">
      <c r="A97" s="25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 t="s">
        <v>459</v>
      </c>
      <c r="V97" s="33"/>
      <c r="W97" s="33"/>
      <c r="X97" s="33"/>
      <c r="Y97" s="33"/>
      <c r="Z97" s="33"/>
      <c r="AA97" s="33"/>
      <c r="AB97" s="33"/>
      <c r="AC97" s="33" t="s">
        <v>375</v>
      </c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29" t="s">
        <v>304</v>
      </c>
      <c r="AO97" s="33"/>
      <c r="AP97" s="33"/>
      <c r="AQ97" s="33"/>
      <c r="AR97" s="29" t="s">
        <v>460</v>
      </c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43" t="s">
        <v>461</v>
      </c>
      <c r="FB97" s="33"/>
      <c r="FC97" s="33"/>
      <c r="FD97" s="33"/>
      <c r="FE97" s="43" t="s">
        <v>462</v>
      </c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</row>
    <row r="98" spans="1:181" ht="15.75" customHeight="1" x14ac:dyDescent="0.25">
      <c r="A98" s="25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 t="s">
        <v>463</v>
      </c>
      <c r="V98" s="33"/>
      <c r="W98" s="33"/>
      <c r="X98" s="33"/>
      <c r="Y98" s="33"/>
      <c r="Z98" s="33"/>
      <c r="AA98" s="33"/>
      <c r="AB98" s="33"/>
      <c r="AC98" s="33" t="s">
        <v>421</v>
      </c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29" t="s">
        <v>464</v>
      </c>
      <c r="AO98" s="33"/>
      <c r="AP98" s="33"/>
      <c r="AQ98" s="33"/>
      <c r="AR98" s="29" t="s">
        <v>465</v>
      </c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43" t="s">
        <v>466</v>
      </c>
      <c r="FB98" s="33"/>
      <c r="FC98" s="33"/>
      <c r="FD98" s="33"/>
      <c r="FE98" s="43" t="s">
        <v>467</v>
      </c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</row>
    <row r="99" spans="1:181" ht="15.75" customHeight="1" x14ac:dyDescent="0.25">
      <c r="A99" s="25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 t="s">
        <v>468</v>
      </c>
      <c r="V99" s="33"/>
      <c r="W99" s="33"/>
      <c r="X99" s="33"/>
      <c r="Y99" s="33"/>
      <c r="Z99" s="33"/>
      <c r="AA99" s="33"/>
      <c r="AB99" s="33"/>
      <c r="AC99" s="33" t="s">
        <v>421</v>
      </c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29" t="s">
        <v>469</v>
      </c>
      <c r="AO99" s="33"/>
      <c r="AP99" s="33"/>
      <c r="AQ99" s="33"/>
      <c r="AR99" s="29" t="s">
        <v>470</v>
      </c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43" t="s">
        <v>471</v>
      </c>
      <c r="FB99" s="33"/>
      <c r="FC99" s="33"/>
      <c r="FD99" s="33"/>
      <c r="FE99" s="43" t="s">
        <v>472</v>
      </c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</row>
    <row r="100" spans="1:181" ht="15.75" customHeight="1" x14ac:dyDescent="0.25">
      <c r="A100" s="25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 t="s">
        <v>473</v>
      </c>
      <c r="V100" s="33"/>
      <c r="W100" s="33"/>
      <c r="X100" s="33"/>
      <c r="Y100" s="33"/>
      <c r="Z100" s="33"/>
      <c r="AA100" s="33"/>
      <c r="AB100" s="33"/>
      <c r="AC100" s="33" t="s">
        <v>362</v>
      </c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29" t="s">
        <v>474</v>
      </c>
      <c r="AO100" s="33"/>
      <c r="AP100" s="33"/>
      <c r="AQ100" s="33"/>
      <c r="AR100" s="29" t="s">
        <v>475</v>
      </c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43" t="s">
        <v>476</v>
      </c>
      <c r="FB100" s="33"/>
      <c r="FC100" s="33"/>
      <c r="FD100" s="33"/>
      <c r="FE100" s="43" t="s">
        <v>477</v>
      </c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</row>
    <row r="101" spans="1:181" ht="15.75" customHeight="1" x14ac:dyDescent="0.25">
      <c r="A101" s="25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 t="s">
        <v>478</v>
      </c>
      <c r="V101" s="33"/>
      <c r="W101" s="33"/>
      <c r="X101" s="33"/>
      <c r="Y101" s="33"/>
      <c r="Z101" s="33"/>
      <c r="AA101" s="33"/>
      <c r="AB101" s="33"/>
      <c r="AC101" s="33" t="s">
        <v>362</v>
      </c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29" t="s">
        <v>308</v>
      </c>
      <c r="AO101" s="33"/>
      <c r="AP101" s="33"/>
      <c r="AQ101" s="33"/>
      <c r="AR101" s="29" t="s">
        <v>479</v>
      </c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43" t="s">
        <v>480</v>
      </c>
      <c r="FB101" s="33"/>
      <c r="FC101" s="33"/>
      <c r="FD101" s="33"/>
      <c r="FE101" s="43" t="s">
        <v>481</v>
      </c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</row>
    <row r="102" spans="1:181" ht="15.75" customHeight="1" x14ac:dyDescent="0.25">
      <c r="A102" s="25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 t="s">
        <v>482</v>
      </c>
      <c r="V102" s="33"/>
      <c r="W102" s="33"/>
      <c r="X102" s="33"/>
      <c r="Y102" s="33"/>
      <c r="Z102" s="33"/>
      <c r="AA102" s="33"/>
      <c r="AB102" s="33"/>
      <c r="AC102" s="33" t="s">
        <v>362</v>
      </c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29" t="s">
        <v>311</v>
      </c>
      <c r="AO102" s="33"/>
      <c r="AP102" s="33"/>
      <c r="AQ102" s="33"/>
      <c r="AR102" s="29" t="s">
        <v>483</v>
      </c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43" t="s">
        <v>484</v>
      </c>
      <c r="FB102" s="33"/>
      <c r="FC102" s="33"/>
      <c r="FD102" s="33"/>
      <c r="FE102" s="43" t="s">
        <v>485</v>
      </c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</row>
    <row r="103" spans="1:181" ht="15.75" customHeight="1" x14ac:dyDescent="0.25">
      <c r="A103" s="25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 t="s">
        <v>486</v>
      </c>
      <c r="V103" s="33"/>
      <c r="W103" s="33"/>
      <c r="X103" s="33"/>
      <c r="Y103" s="33"/>
      <c r="Z103" s="33"/>
      <c r="AA103" s="33"/>
      <c r="AB103" s="33"/>
      <c r="AC103" s="33" t="s">
        <v>375</v>
      </c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29" t="s">
        <v>314</v>
      </c>
      <c r="AO103" s="33"/>
      <c r="AP103" s="33"/>
      <c r="AQ103" s="33"/>
      <c r="AR103" s="29" t="s">
        <v>487</v>
      </c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43" t="s">
        <v>488</v>
      </c>
      <c r="FB103" s="33"/>
      <c r="FC103" s="33"/>
      <c r="FD103" s="33"/>
      <c r="FE103" s="43" t="s">
        <v>489</v>
      </c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</row>
    <row r="104" spans="1:181" ht="15.75" customHeight="1" x14ac:dyDescent="0.25">
      <c r="A104" s="25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 t="s">
        <v>490</v>
      </c>
      <c r="V104" s="33"/>
      <c r="W104" s="33"/>
      <c r="X104" s="33"/>
      <c r="Y104" s="33"/>
      <c r="Z104" s="33"/>
      <c r="AA104" s="33"/>
      <c r="AB104" s="33"/>
      <c r="AC104" s="33" t="s">
        <v>375</v>
      </c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29" t="s">
        <v>317</v>
      </c>
      <c r="AO104" s="33"/>
      <c r="AP104" s="33"/>
      <c r="AQ104" s="33"/>
      <c r="AR104" s="29" t="s">
        <v>491</v>
      </c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43" t="s">
        <v>492</v>
      </c>
      <c r="FB104" s="33"/>
      <c r="FC104" s="33"/>
      <c r="FD104" s="33"/>
      <c r="FE104" s="43" t="s">
        <v>493</v>
      </c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</row>
    <row r="105" spans="1:181" ht="15.75" customHeight="1" x14ac:dyDescent="0.25">
      <c r="A105" s="25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 t="s">
        <v>494</v>
      </c>
      <c r="V105" s="33"/>
      <c r="W105" s="33"/>
      <c r="X105" s="33"/>
      <c r="Y105" s="33"/>
      <c r="Z105" s="33"/>
      <c r="AA105" s="33"/>
      <c r="AB105" s="33"/>
      <c r="AC105" s="33" t="s">
        <v>408</v>
      </c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29" t="s">
        <v>320</v>
      </c>
      <c r="AO105" s="33"/>
      <c r="AP105" s="33"/>
      <c r="AQ105" s="33"/>
      <c r="AR105" s="29" t="s">
        <v>495</v>
      </c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43" t="s">
        <v>496</v>
      </c>
      <c r="FB105" s="33"/>
      <c r="FC105" s="33"/>
      <c r="FD105" s="33"/>
      <c r="FE105" s="43" t="s">
        <v>497</v>
      </c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</row>
    <row r="106" spans="1:181" ht="15.75" customHeight="1" x14ac:dyDescent="0.25">
      <c r="A106" s="25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 t="s">
        <v>498</v>
      </c>
      <c r="V106" s="33"/>
      <c r="W106" s="33"/>
      <c r="X106" s="33"/>
      <c r="Y106" s="33"/>
      <c r="Z106" s="33"/>
      <c r="AA106" s="33"/>
      <c r="AB106" s="33"/>
      <c r="AC106" s="33" t="s">
        <v>362</v>
      </c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29" t="s">
        <v>499</v>
      </c>
      <c r="AO106" s="33"/>
      <c r="AP106" s="33"/>
      <c r="AQ106" s="33"/>
      <c r="AR106" s="29" t="s">
        <v>500</v>
      </c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43" t="s">
        <v>501</v>
      </c>
      <c r="FB106" s="33"/>
      <c r="FC106" s="33"/>
      <c r="FD106" s="33"/>
      <c r="FE106" s="43" t="s">
        <v>502</v>
      </c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</row>
    <row r="107" spans="1:181" ht="15.75" customHeight="1" x14ac:dyDescent="0.25">
      <c r="A107" s="25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 t="s">
        <v>503</v>
      </c>
      <c r="V107" s="33"/>
      <c r="W107" s="33"/>
      <c r="X107" s="33"/>
      <c r="Y107" s="33"/>
      <c r="Z107" s="33"/>
      <c r="AA107" s="33"/>
      <c r="AB107" s="33"/>
      <c r="AC107" s="33" t="s">
        <v>421</v>
      </c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29" t="s">
        <v>504</v>
      </c>
      <c r="AO107" s="33"/>
      <c r="AP107" s="33"/>
      <c r="AQ107" s="33"/>
      <c r="AR107" s="29" t="s">
        <v>505</v>
      </c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43" t="s">
        <v>506</v>
      </c>
      <c r="FB107" s="33"/>
      <c r="FC107" s="33"/>
      <c r="FD107" s="33"/>
      <c r="FE107" s="43" t="s">
        <v>507</v>
      </c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</row>
    <row r="108" spans="1:181" ht="15.75" customHeight="1" x14ac:dyDescent="0.25">
      <c r="A108" s="25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 t="s">
        <v>508</v>
      </c>
      <c r="V108" s="33"/>
      <c r="W108" s="33"/>
      <c r="X108" s="33"/>
      <c r="Y108" s="33"/>
      <c r="Z108" s="33"/>
      <c r="AA108" s="33"/>
      <c r="AB108" s="33"/>
      <c r="AC108" s="33" t="s">
        <v>421</v>
      </c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29" t="s">
        <v>509</v>
      </c>
      <c r="AO108" s="33"/>
      <c r="AP108" s="33"/>
      <c r="AQ108" s="33"/>
      <c r="AR108" s="29" t="s">
        <v>510</v>
      </c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43" t="s">
        <v>511</v>
      </c>
      <c r="FB108" s="33"/>
      <c r="FC108" s="33"/>
      <c r="FD108" s="33"/>
      <c r="FE108" s="43" t="s">
        <v>512</v>
      </c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</row>
    <row r="109" spans="1:181" ht="15.75" customHeight="1" x14ac:dyDescent="0.25">
      <c r="A109" s="25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 t="s">
        <v>513</v>
      </c>
      <c r="V109" s="33"/>
      <c r="W109" s="33"/>
      <c r="X109" s="33"/>
      <c r="Y109" s="33"/>
      <c r="Z109" s="33"/>
      <c r="AA109" s="33"/>
      <c r="AB109" s="33"/>
      <c r="AC109" s="33" t="s">
        <v>408</v>
      </c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29" t="s">
        <v>328</v>
      </c>
      <c r="AO109" s="33"/>
      <c r="AP109" s="33"/>
      <c r="AQ109" s="33"/>
      <c r="AR109" s="29" t="s">
        <v>514</v>
      </c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43" t="s">
        <v>515</v>
      </c>
      <c r="FB109" s="33"/>
      <c r="FC109" s="33"/>
      <c r="FD109" s="33"/>
      <c r="FE109" s="43" t="s">
        <v>516</v>
      </c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</row>
    <row r="110" spans="1:181" ht="15.75" customHeight="1" x14ac:dyDescent="0.25">
      <c r="A110" s="25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 t="s">
        <v>517</v>
      </c>
      <c r="V110" s="33"/>
      <c r="W110" s="33"/>
      <c r="X110" s="33"/>
      <c r="Y110" s="33"/>
      <c r="Z110" s="33"/>
      <c r="AA110" s="33"/>
      <c r="AB110" s="33"/>
      <c r="AC110" s="33" t="s">
        <v>362</v>
      </c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29" t="s">
        <v>332</v>
      </c>
      <c r="AO110" s="33"/>
      <c r="AP110" s="33"/>
      <c r="AQ110" s="33"/>
      <c r="AR110" s="29" t="s">
        <v>518</v>
      </c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43" t="s">
        <v>519</v>
      </c>
      <c r="FB110" s="33"/>
      <c r="FC110" s="33"/>
      <c r="FD110" s="33"/>
      <c r="FE110" s="43" t="s">
        <v>520</v>
      </c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</row>
    <row r="111" spans="1:181" ht="15.75" customHeight="1" x14ac:dyDescent="0.25">
      <c r="A111" s="25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 t="s">
        <v>521</v>
      </c>
      <c r="V111" s="33"/>
      <c r="W111" s="33"/>
      <c r="X111" s="33"/>
      <c r="Y111" s="33"/>
      <c r="Z111" s="33"/>
      <c r="AA111" s="33"/>
      <c r="AB111" s="33"/>
      <c r="AC111" s="33" t="s">
        <v>375</v>
      </c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29" t="s">
        <v>522</v>
      </c>
      <c r="AO111" s="33"/>
      <c r="AP111" s="33"/>
      <c r="AQ111" s="33"/>
      <c r="AR111" s="29" t="s">
        <v>523</v>
      </c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43" t="s">
        <v>524</v>
      </c>
      <c r="FB111" s="33"/>
      <c r="FC111" s="33"/>
      <c r="FD111" s="33"/>
      <c r="FE111" s="43" t="s">
        <v>525</v>
      </c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</row>
    <row r="112" spans="1:181" ht="15.75" customHeight="1" x14ac:dyDescent="0.25">
      <c r="A112" s="25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 t="s">
        <v>526</v>
      </c>
      <c r="V112" s="33"/>
      <c r="W112" s="33"/>
      <c r="X112" s="33"/>
      <c r="Y112" s="33"/>
      <c r="Z112" s="33"/>
      <c r="AA112" s="33"/>
      <c r="AB112" s="33"/>
      <c r="AC112" s="33" t="s">
        <v>362</v>
      </c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29" t="s">
        <v>336</v>
      </c>
      <c r="AO112" s="33"/>
      <c r="AP112" s="33"/>
      <c r="AQ112" s="33"/>
      <c r="AR112" s="29" t="s">
        <v>527</v>
      </c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43" t="s">
        <v>528</v>
      </c>
      <c r="FB112" s="33"/>
      <c r="FC112" s="33"/>
      <c r="FD112" s="33"/>
      <c r="FE112" s="43" t="s">
        <v>529</v>
      </c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</row>
    <row r="113" spans="1:181" ht="15.75" customHeight="1" x14ac:dyDescent="0.25">
      <c r="A113" s="25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 t="s">
        <v>530</v>
      </c>
      <c r="V113" s="33"/>
      <c r="W113" s="33"/>
      <c r="X113" s="33"/>
      <c r="Y113" s="33"/>
      <c r="Z113" s="33"/>
      <c r="AA113" s="33"/>
      <c r="AB113" s="33"/>
      <c r="AC113" s="33" t="s">
        <v>531</v>
      </c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29" t="s">
        <v>532</v>
      </c>
      <c r="AO113" s="33"/>
      <c r="AP113" s="33"/>
      <c r="AQ113" s="33"/>
      <c r="AR113" s="29" t="s">
        <v>533</v>
      </c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43" t="s">
        <v>534</v>
      </c>
      <c r="FB113" s="33"/>
      <c r="FC113" s="33"/>
      <c r="FD113" s="33"/>
      <c r="FE113" s="43" t="s">
        <v>535</v>
      </c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</row>
    <row r="114" spans="1:181" ht="15.75" customHeight="1" x14ac:dyDescent="0.25">
      <c r="A114" s="25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 t="s">
        <v>536</v>
      </c>
      <c r="V114" s="33"/>
      <c r="W114" s="33"/>
      <c r="X114" s="33"/>
      <c r="Y114" s="33"/>
      <c r="Z114" s="33"/>
      <c r="AA114" s="33"/>
      <c r="AB114" s="33"/>
      <c r="AC114" s="33" t="s">
        <v>362</v>
      </c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29" t="s">
        <v>537</v>
      </c>
      <c r="AO114" s="33"/>
      <c r="AP114" s="33"/>
      <c r="AQ114" s="33"/>
      <c r="AR114" s="29" t="s">
        <v>538</v>
      </c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43" t="s">
        <v>539</v>
      </c>
      <c r="FB114" s="33"/>
      <c r="FC114" s="33"/>
      <c r="FD114" s="33"/>
      <c r="FE114" s="43" t="s">
        <v>540</v>
      </c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</row>
    <row r="115" spans="1:181" ht="15.75" customHeight="1" x14ac:dyDescent="0.25">
      <c r="A115" s="25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 t="s">
        <v>541</v>
      </c>
      <c r="V115" s="33"/>
      <c r="W115" s="33"/>
      <c r="X115" s="33"/>
      <c r="Y115" s="33"/>
      <c r="Z115" s="33"/>
      <c r="AA115" s="33"/>
      <c r="AB115" s="33"/>
      <c r="AC115" s="33" t="s">
        <v>408</v>
      </c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29" t="s">
        <v>341</v>
      </c>
      <c r="AO115" s="33"/>
      <c r="AP115" s="33"/>
      <c r="AQ115" s="33"/>
      <c r="AR115" s="29" t="s">
        <v>542</v>
      </c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43" t="s">
        <v>543</v>
      </c>
      <c r="FB115" s="33"/>
      <c r="FC115" s="33"/>
      <c r="FD115" s="33"/>
      <c r="FE115" s="43" t="s">
        <v>544</v>
      </c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</row>
    <row r="116" spans="1:181" ht="15.75" customHeight="1" x14ac:dyDescent="0.25">
      <c r="A116" s="25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 t="s">
        <v>545</v>
      </c>
      <c r="V116" s="33"/>
      <c r="W116" s="33"/>
      <c r="X116" s="33"/>
      <c r="Y116" s="33"/>
      <c r="Z116" s="33"/>
      <c r="AA116" s="33"/>
      <c r="AB116" s="33"/>
      <c r="AC116" s="33" t="s">
        <v>346</v>
      </c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29" t="s">
        <v>349</v>
      </c>
      <c r="AO116" s="33"/>
      <c r="AP116" s="33"/>
      <c r="AQ116" s="33"/>
      <c r="AR116" s="29" t="s">
        <v>546</v>
      </c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43" t="s">
        <v>547</v>
      </c>
      <c r="FB116" s="33"/>
      <c r="FC116" s="33"/>
      <c r="FD116" s="33"/>
      <c r="FE116" s="43" t="s">
        <v>548</v>
      </c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</row>
    <row r="117" spans="1:181" ht="15.75" customHeight="1" x14ac:dyDescent="0.25">
      <c r="A117" s="25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 t="s">
        <v>549</v>
      </c>
      <c r="V117" s="33"/>
      <c r="W117" s="33"/>
      <c r="X117" s="33"/>
      <c r="Y117" s="33"/>
      <c r="Z117" s="33"/>
      <c r="AA117" s="33"/>
      <c r="AB117" s="33"/>
      <c r="AC117" s="33" t="s">
        <v>421</v>
      </c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29" t="s">
        <v>357</v>
      </c>
      <c r="AO117" s="33"/>
      <c r="AP117" s="33"/>
      <c r="AQ117" s="33"/>
      <c r="AR117" s="29" t="s">
        <v>550</v>
      </c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43" t="s">
        <v>551</v>
      </c>
      <c r="FB117" s="33"/>
      <c r="FC117" s="33"/>
      <c r="FD117" s="33"/>
      <c r="FE117" s="43" t="s">
        <v>552</v>
      </c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</row>
    <row r="118" spans="1:181" ht="15.75" customHeight="1" x14ac:dyDescent="0.25">
      <c r="A118" s="25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 t="s">
        <v>553</v>
      </c>
      <c r="V118" s="33"/>
      <c r="W118" s="33"/>
      <c r="X118" s="33"/>
      <c r="Y118" s="33"/>
      <c r="Z118" s="33"/>
      <c r="AA118" s="33"/>
      <c r="AB118" s="33"/>
      <c r="AC118" s="33" t="s">
        <v>362</v>
      </c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29" t="s">
        <v>365</v>
      </c>
      <c r="AO118" s="33"/>
      <c r="AP118" s="33"/>
      <c r="AQ118" s="33"/>
      <c r="AR118" s="29" t="s">
        <v>554</v>
      </c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43" t="s">
        <v>555</v>
      </c>
      <c r="FB118" s="33"/>
      <c r="FC118" s="33"/>
      <c r="FD118" s="33"/>
      <c r="FE118" s="43" t="s">
        <v>556</v>
      </c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</row>
    <row r="119" spans="1:181" ht="15.75" customHeight="1" x14ac:dyDescent="0.25">
      <c r="A119" s="25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 t="s">
        <v>557</v>
      </c>
      <c r="V119" s="33"/>
      <c r="W119" s="33"/>
      <c r="X119" s="33"/>
      <c r="Y119" s="33"/>
      <c r="Z119" s="33"/>
      <c r="AA119" s="33"/>
      <c r="AB119" s="33"/>
      <c r="AC119" s="33" t="s">
        <v>346</v>
      </c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29" t="s">
        <v>558</v>
      </c>
      <c r="AO119" s="33"/>
      <c r="AP119" s="33"/>
      <c r="AQ119" s="33"/>
      <c r="AR119" s="29" t="s">
        <v>559</v>
      </c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43" t="s">
        <v>560</v>
      </c>
      <c r="FB119" s="33"/>
      <c r="FC119" s="33"/>
      <c r="FD119" s="33"/>
      <c r="FE119" s="43" t="s">
        <v>561</v>
      </c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</row>
    <row r="120" spans="1:181" ht="15.75" customHeight="1" x14ac:dyDescent="0.25">
      <c r="A120" s="25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 t="s">
        <v>562</v>
      </c>
      <c r="V120" s="33"/>
      <c r="W120" s="33"/>
      <c r="X120" s="33"/>
      <c r="Y120" s="33"/>
      <c r="Z120" s="33"/>
      <c r="AA120" s="33"/>
      <c r="AB120" s="33"/>
      <c r="AC120" s="33" t="s">
        <v>346</v>
      </c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29" t="s">
        <v>378</v>
      </c>
      <c r="AO120" s="33"/>
      <c r="AP120" s="33"/>
      <c r="AQ120" s="33"/>
      <c r="AR120" s="29" t="s">
        <v>563</v>
      </c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43" t="s">
        <v>564</v>
      </c>
      <c r="FB120" s="33"/>
      <c r="FC120" s="33"/>
      <c r="FD120" s="33"/>
      <c r="FE120" s="43" t="s">
        <v>565</v>
      </c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</row>
    <row r="121" spans="1:181" ht="15.75" customHeight="1" x14ac:dyDescent="0.25">
      <c r="A121" s="25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 t="s">
        <v>566</v>
      </c>
      <c r="V121" s="33"/>
      <c r="W121" s="33"/>
      <c r="X121" s="33"/>
      <c r="Y121" s="33"/>
      <c r="Z121" s="33"/>
      <c r="AA121" s="33"/>
      <c r="AB121" s="33"/>
      <c r="AC121" s="33" t="s">
        <v>354</v>
      </c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29" t="s">
        <v>567</v>
      </c>
      <c r="AO121" s="33"/>
      <c r="AP121" s="33"/>
      <c r="AQ121" s="33"/>
      <c r="AR121" s="29" t="s">
        <v>568</v>
      </c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43" t="s">
        <v>569</v>
      </c>
      <c r="FB121" s="33"/>
      <c r="FC121" s="33"/>
      <c r="FD121" s="33"/>
      <c r="FE121" s="43" t="s">
        <v>570</v>
      </c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</row>
    <row r="122" spans="1:181" ht="15.75" customHeight="1" x14ac:dyDescent="0.25">
      <c r="A122" s="25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 t="s">
        <v>571</v>
      </c>
      <c r="V122" s="33"/>
      <c r="W122" s="33"/>
      <c r="X122" s="33"/>
      <c r="Y122" s="33"/>
      <c r="Z122" s="33"/>
      <c r="AA122" s="33"/>
      <c r="AB122" s="33"/>
      <c r="AC122" s="33" t="s">
        <v>346</v>
      </c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29" t="s">
        <v>384</v>
      </c>
      <c r="AO122" s="33"/>
      <c r="AP122" s="33"/>
      <c r="AQ122" s="33"/>
      <c r="AR122" s="29" t="s">
        <v>572</v>
      </c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43" t="s">
        <v>573</v>
      </c>
      <c r="FB122" s="33"/>
      <c r="FC122" s="33"/>
      <c r="FD122" s="33"/>
      <c r="FE122" s="43" t="s">
        <v>574</v>
      </c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</row>
    <row r="123" spans="1:181" ht="15.75" customHeight="1" x14ac:dyDescent="0.25">
      <c r="A123" s="25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 t="s">
        <v>575</v>
      </c>
      <c r="V123" s="33"/>
      <c r="W123" s="33"/>
      <c r="X123" s="33"/>
      <c r="Y123" s="33"/>
      <c r="Z123" s="33"/>
      <c r="AA123" s="33"/>
      <c r="AB123" s="33"/>
      <c r="AC123" s="33" t="s">
        <v>421</v>
      </c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29" t="s">
        <v>391</v>
      </c>
      <c r="AO123" s="33"/>
      <c r="AP123" s="33"/>
      <c r="AQ123" s="33"/>
      <c r="AR123" s="29" t="s">
        <v>576</v>
      </c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43" t="s">
        <v>577</v>
      </c>
      <c r="FB123" s="33"/>
      <c r="FC123" s="33"/>
      <c r="FD123" s="33"/>
      <c r="FE123" s="43" t="s">
        <v>578</v>
      </c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</row>
    <row r="124" spans="1:181" ht="15.75" customHeight="1" x14ac:dyDescent="0.25">
      <c r="A124" s="25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 t="s">
        <v>579</v>
      </c>
      <c r="V124" s="33"/>
      <c r="W124" s="33"/>
      <c r="X124" s="33"/>
      <c r="Y124" s="33"/>
      <c r="Z124" s="33"/>
      <c r="AA124" s="33"/>
      <c r="AB124" s="33"/>
      <c r="AC124" s="33" t="s">
        <v>354</v>
      </c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29" t="s">
        <v>398</v>
      </c>
      <c r="AO124" s="33"/>
      <c r="AP124" s="33"/>
      <c r="AQ124" s="33"/>
      <c r="AR124" s="29" t="s">
        <v>580</v>
      </c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43" t="s">
        <v>581</v>
      </c>
      <c r="FB124" s="33"/>
      <c r="FC124" s="33"/>
      <c r="FD124" s="33"/>
      <c r="FE124" s="43" t="s">
        <v>582</v>
      </c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</row>
    <row r="125" spans="1:181" ht="15.75" customHeight="1" x14ac:dyDescent="0.25">
      <c r="A125" s="2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 t="s">
        <v>583</v>
      </c>
      <c r="V125" s="33"/>
      <c r="W125" s="33"/>
      <c r="X125" s="33"/>
      <c r="Y125" s="33"/>
      <c r="Z125" s="33"/>
      <c r="AA125" s="33"/>
      <c r="AB125" s="33"/>
      <c r="AC125" s="33" t="s">
        <v>421</v>
      </c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29" t="s">
        <v>584</v>
      </c>
      <c r="AO125" s="33"/>
      <c r="AP125" s="33"/>
      <c r="AQ125" s="33"/>
      <c r="AR125" s="29" t="s">
        <v>585</v>
      </c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43" t="s">
        <v>586</v>
      </c>
      <c r="FB125" s="33"/>
      <c r="FC125" s="33"/>
      <c r="FD125" s="33"/>
      <c r="FE125" s="43" t="s">
        <v>587</v>
      </c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</row>
    <row r="126" spans="1:181" ht="15.75" customHeight="1" x14ac:dyDescent="0.25">
      <c r="A126" s="25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 t="s">
        <v>588</v>
      </c>
      <c r="V126" s="33"/>
      <c r="W126" s="33"/>
      <c r="X126" s="33"/>
      <c r="Y126" s="33"/>
      <c r="Z126" s="33"/>
      <c r="AA126" s="33"/>
      <c r="AB126" s="33"/>
      <c r="AC126" s="33" t="s">
        <v>362</v>
      </c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29" t="s">
        <v>589</v>
      </c>
      <c r="AO126" s="33"/>
      <c r="AP126" s="33"/>
      <c r="AQ126" s="33"/>
      <c r="AR126" s="29" t="s">
        <v>590</v>
      </c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43" t="s">
        <v>591</v>
      </c>
      <c r="FB126" s="33"/>
      <c r="FC126" s="33"/>
      <c r="FD126" s="33"/>
      <c r="FE126" s="43" t="s">
        <v>592</v>
      </c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</row>
    <row r="127" spans="1:181" ht="15.75" customHeight="1" x14ac:dyDescent="0.25">
      <c r="A127" s="25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 t="s">
        <v>593</v>
      </c>
      <c r="V127" s="33"/>
      <c r="W127" s="33"/>
      <c r="X127" s="33"/>
      <c r="Y127" s="33"/>
      <c r="Z127" s="33"/>
      <c r="AA127" s="33"/>
      <c r="AB127" s="33"/>
      <c r="AC127" s="33" t="s">
        <v>408</v>
      </c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29" t="s">
        <v>404</v>
      </c>
      <c r="AO127" s="33"/>
      <c r="AP127" s="33"/>
      <c r="AQ127" s="33"/>
      <c r="AR127" s="29" t="s">
        <v>594</v>
      </c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43" t="s">
        <v>595</v>
      </c>
      <c r="FB127" s="33"/>
      <c r="FC127" s="33"/>
      <c r="FD127" s="33"/>
      <c r="FE127" s="43" t="s">
        <v>596</v>
      </c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</row>
    <row r="128" spans="1:181" ht="15.75" customHeight="1" x14ac:dyDescent="0.25">
      <c r="A128" s="25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 t="s">
        <v>597</v>
      </c>
      <c r="V128" s="33"/>
      <c r="W128" s="33"/>
      <c r="X128" s="33"/>
      <c r="Y128" s="33"/>
      <c r="Z128" s="33"/>
      <c r="AA128" s="33"/>
      <c r="AB128" s="33"/>
      <c r="AC128" s="33" t="s">
        <v>598</v>
      </c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29" t="s">
        <v>411</v>
      </c>
      <c r="AO128" s="33"/>
      <c r="AP128" s="33"/>
      <c r="AQ128" s="33"/>
      <c r="AR128" s="29" t="s">
        <v>599</v>
      </c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43" t="s">
        <v>600</v>
      </c>
      <c r="FB128" s="33"/>
      <c r="FC128" s="33"/>
      <c r="FD128" s="33"/>
      <c r="FE128" s="43" t="s">
        <v>601</v>
      </c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</row>
    <row r="129" spans="1:181" ht="15.75" customHeight="1" x14ac:dyDescent="0.25">
      <c r="A129" s="25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 t="s">
        <v>602</v>
      </c>
      <c r="V129" s="33"/>
      <c r="W129" s="33"/>
      <c r="X129" s="33"/>
      <c r="Y129" s="33"/>
      <c r="Z129" s="33"/>
      <c r="AA129" s="33"/>
      <c r="AB129" s="33"/>
      <c r="AC129" s="33" t="s">
        <v>362</v>
      </c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29" t="s">
        <v>417</v>
      </c>
      <c r="AO129" s="33"/>
      <c r="AP129" s="33"/>
      <c r="AQ129" s="33"/>
      <c r="AR129" s="29" t="s">
        <v>603</v>
      </c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43" t="s">
        <v>604</v>
      </c>
      <c r="FB129" s="33"/>
      <c r="FC129" s="33"/>
      <c r="FD129" s="33"/>
      <c r="FE129" s="43" t="s">
        <v>605</v>
      </c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</row>
    <row r="130" spans="1:181" ht="15.75" customHeight="1" x14ac:dyDescent="0.25">
      <c r="A130" s="25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 t="s">
        <v>606</v>
      </c>
      <c r="V130" s="33"/>
      <c r="W130" s="33"/>
      <c r="X130" s="33"/>
      <c r="Y130" s="33"/>
      <c r="Z130" s="33"/>
      <c r="AA130" s="33"/>
      <c r="AB130" s="33"/>
      <c r="AC130" s="33" t="s">
        <v>375</v>
      </c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29" t="s">
        <v>424</v>
      </c>
      <c r="AO130" s="33"/>
      <c r="AP130" s="33"/>
      <c r="AQ130" s="33"/>
      <c r="AR130" s="29" t="s">
        <v>607</v>
      </c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43" t="s">
        <v>608</v>
      </c>
      <c r="FB130" s="33"/>
      <c r="FC130" s="33"/>
      <c r="FD130" s="33"/>
      <c r="FE130" s="43" t="s">
        <v>609</v>
      </c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</row>
    <row r="131" spans="1:181" ht="15.75" customHeight="1" x14ac:dyDescent="0.25">
      <c r="A131" s="25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 t="s">
        <v>610</v>
      </c>
      <c r="V131" s="33"/>
      <c r="W131" s="33"/>
      <c r="X131" s="33"/>
      <c r="Y131" s="33"/>
      <c r="Z131" s="33"/>
      <c r="AA131" s="33"/>
      <c r="AB131" s="33"/>
      <c r="AC131" s="33" t="s">
        <v>531</v>
      </c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29" t="s">
        <v>430</v>
      </c>
      <c r="AO131" s="33"/>
      <c r="AP131" s="33"/>
      <c r="AQ131" s="33"/>
      <c r="AR131" s="29" t="s">
        <v>611</v>
      </c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43" t="s">
        <v>612</v>
      </c>
      <c r="FB131" s="33"/>
      <c r="FC131" s="33"/>
      <c r="FD131" s="33"/>
      <c r="FE131" s="43" t="s">
        <v>613</v>
      </c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</row>
    <row r="132" spans="1:181" ht="15.75" customHeight="1" x14ac:dyDescent="0.25">
      <c r="A132" s="25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 t="s">
        <v>614</v>
      </c>
      <c r="V132" s="33"/>
      <c r="W132" s="33"/>
      <c r="X132" s="33"/>
      <c r="Y132" s="33"/>
      <c r="Z132" s="33"/>
      <c r="AA132" s="33"/>
      <c r="AB132" s="33"/>
      <c r="AC132" s="33" t="s">
        <v>421</v>
      </c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29" t="s">
        <v>435</v>
      </c>
      <c r="AO132" s="33"/>
      <c r="AP132" s="33"/>
      <c r="AQ132" s="33"/>
      <c r="AR132" s="29" t="s">
        <v>615</v>
      </c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43" t="s">
        <v>616</v>
      </c>
      <c r="FB132" s="33"/>
      <c r="FC132" s="33"/>
      <c r="FD132" s="33"/>
      <c r="FE132" s="43" t="s">
        <v>617</v>
      </c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</row>
    <row r="133" spans="1:181" ht="15.75" customHeight="1" x14ac:dyDescent="0.25">
      <c r="A133" s="25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 t="s">
        <v>618</v>
      </c>
      <c r="V133" s="33"/>
      <c r="W133" s="33"/>
      <c r="X133" s="33"/>
      <c r="Y133" s="33"/>
      <c r="Z133" s="33"/>
      <c r="AA133" s="33"/>
      <c r="AB133" s="33"/>
      <c r="AC133" s="33" t="s">
        <v>531</v>
      </c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29" t="s">
        <v>440</v>
      </c>
      <c r="AO133" s="33"/>
      <c r="AP133" s="33"/>
      <c r="AQ133" s="33"/>
      <c r="AR133" s="29" t="s">
        <v>619</v>
      </c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43" t="s">
        <v>620</v>
      </c>
      <c r="FB133" s="33"/>
      <c r="FC133" s="33"/>
      <c r="FD133" s="33"/>
      <c r="FE133" s="43" t="s">
        <v>621</v>
      </c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</row>
    <row r="134" spans="1:181" ht="15.75" customHeight="1" x14ac:dyDescent="0.25">
      <c r="A134" s="25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 t="s">
        <v>622</v>
      </c>
      <c r="V134" s="33"/>
      <c r="W134" s="33"/>
      <c r="X134" s="33"/>
      <c r="Y134" s="33"/>
      <c r="Z134" s="33"/>
      <c r="AA134" s="33"/>
      <c r="AB134" s="33"/>
      <c r="AC134" s="33" t="s">
        <v>354</v>
      </c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29" t="s">
        <v>446</v>
      </c>
      <c r="AO134" s="33"/>
      <c r="AP134" s="33"/>
      <c r="AQ134" s="33"/>
      <c r="AR134" s="29" t="s">
        <v>623</v>
      </c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131" t="s">
        <v>624</v>
      </c>
      <c r="FB134" s="33"/>
      <c r="FC134" s="33"/>
      <c r="FD134" s="33"/>
      <c r="FE134" s="131" t="s">
        <v>625</v>
      </c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</row>
    <row r="135" spans="1:181" ht="15.75" customHeight="1" x14ac:dyDescent="0.25">
      <c r="A135" s="25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 t="s">
        <v>626</v>
      </c>
      <c r="V135" s="33"/>
      <c r="W135" s="33"/>
      <c r="X135" s="33"/>
      <c r="Y135" s="33"/>
      <c r="Z135" s="33"/>
      <c r="AA135" s="33"/>
      <c r="AB135" s="33"/>
      <c r="AC135" s="33" t="s">
        <v>408</v>
      </c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29" t="s">
        <v>452</v>
      </c>
      <c r="AO135" s="33"/>
      <c r="AP135" s="33"/>
      <c r="AQ135" s="33"/>
      <c r="AR135" s="29" t="s">
        <v>627</v>
      </c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131" t="s">
        <v>628</v>
      </c>
      <c r="FB135" s="33"/>
      <c r="FC135" s="33"/>
      <c r="FD135" s="33"/>
      <c r="FE135" s="131" t="s">
        <v>629</v>
      </c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</row>
    <row r="136" spans="1:181" ht="15.75" customHeight="1" x14ac:dyDescent="0.25">
      <c r="A136" s="25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 t="s">
        <v>630</v>
      </c>
      <c r="V136" s="33"/>
      <c r="W136" s="33"/>
      <c r="X136" s="33"/>
      <c r="Y136" s="33"/>
      <c r="Z136" s="33"/>
      <c r="AA136" s="33"/>
      <c r="AB136" s="33"/>
      <c r="AC136" s="33" t="s">
        <v>421</v>
      </c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29" t="s">
        <v>457</v>
      </c>
      <c r="AO136" s="33"/>
      <c r="AP136" s="33"/>
      <c r="AQ136" s="33"/>
      <c r="AR136" s="29" t="s">
        <v>631</v>
      </c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131" t="s">
        <v>632</v>
      </c>
      <c r="FB136" s="33"/>
      <c r="FC136" s="33"/>
      <c r="FD136" s="33"/>
      <c r="FE136" s="131" t="s">
        <v>633</v>
      </c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</row>
    <row r="137" spans="1:181" ht="15.75" customHeight="1" x14ac:dyDescent="0.25">
      <c r="A137" s="25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 t="s">
        <v>634</v>
      </c>
      <c r="V137" s="33"/>
      <c r="W137" s="33"/>
      <c r="X137" s="33"/>
      <c r="Y137" s="33"/>
      <c r="Z137" s="33"/>
      <c r="AA137" s="33"/>
      <c r="AB137" s="33"/>
      <c r="AC137" s="33" t="s">
        <v>375</v>
      </c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29" t="s">
        <v>461</v>
      </c>
      <c r="AO137" s="33"/>
      <c r="AP137" s="33"/>
      <c r="AQ137" s="33"/>
      <c r="AR137" s="29" t="s">
        <v>635</v>
      </c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131" t="s">
        <v>636</v>
      </c>
      <c r="FB137" s="33"/>
      <c r="FC137" s="33"/>
      <c r="FD137" s="33"/>
      <c r="FE137" s="131" t="s">
        <v>637</v>
      </c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</row>
    <row r="138" spans="1:181" ht="15.75" customHeight="1" x14ac:dyDescent="0.25">
      <c r="A138" s="25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 t="s">
        <v>638</v>
      </c>
      <c r="V138" s="33"/>
      <c r="W138" s="33"/>
      <c r="X138" s="33"/>
      <c r="Y138" s="33"/>
      <c r="Z138" s="33"/>
      <c r="AA138" s="33"/>
      <c r="AB138" s="33"/>
      <c r="AC138" s="33" t="s">
        <v>362</v>
      </c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29" t="s">
        <v>639</v>
      </c>
      <c r="AO138" s="33"/>
      <c r="AP138" s="33"/>
      <c r="AQ138" s="33"/>
      <c r="AR138" s="29" t="s">
        <v>640</v>
      </c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131" t="s">
        <v>641</v>
      </c>
      <c r="FB138" s="33"/>
      <c r="FC138" s="33"/>
      <c r="FD138" s="33"/>
      <c r="FE138" s="131" t="s">
        <v>642</v>
      </c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</row>
    <row r="139" spans="1:181" ht="15.75" customHeight="1" x14ac:dyDescent="0.25">
      <c r="A139" s="25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 t="s">
        <v>643</v>
      </c>
      <c r="V139" s="33"/>
      <c r="W139" s="33"/>
      <c r="X139" s="33"/>
      <c r="Y139" s="33"/>
      <c r="Z139" s="33"/>
      <c r="AA139" s="33"/>
      <c r="AB139" s="33"/>
      <c r="AC139" s="33" t="s">
        <v>362</v>
      </c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29" t="s">
        <v>644</v>
      </c>
      <c r="AO139" s="33"/>
      <c r="AP139" s="33"/>
      <c r="AQ139" s="33"/>
      <c r="AR139" s="29" t="s">
        <v>645</v>
      </c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131" t="s">
        <v>646</v>
      </c>
      <c r="FB139" s="33"/>
      <c r="FC139" s="33"/>
      <c r="FD139" s="33"/>
      <c r="FE139" s="131" t="s">
        <v>647</v>
      </c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</row>
    <row r="140" spans="1:181" ht="15.75" customHeight="1" x14ac:dyDescent="0.25">
      <c r="A140" s="25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 t="s">
        <v>648</v>
      </c>
      <c r="V140" s="33"/>
      <c r="W140" s="33"/>
      <c r="X140" s="33"/>
      <c r="Y140" s="33"/>
      <c r="Z140" s="33"/>
      <c r="AA140" s="33"/>
      <c r="AB140" s="33"/>
      <c r="AC140" s="33" t="s">
        <v>362</v>
      </c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29" t="s">
        <v>466</v>
      </c>
      <c r="AO140" s="33"/>
      <c r="AP140" s="33"/>
      <c r="AQ140" s="33"/>
      <c r="AR140" s="29" t="s">
        <v>649</v>
      </c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131" t="s">
        <v>650</v>
      </c>
      <c r="FB140" s="33"/>
      <c r="FC140" s="33"/>
      <c r="FD140" s="33"/>
      <c r="FE140" s="131" t="s">
        <v>651</v>
      </c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</row>
    <row r="141" spans="1:181" ht="15.75" customHeight="1" x14ac:dyDescent="0.25">
      <c r="A141" s="25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 t="s">
        <v>652</v>
      </c>
      <c r="V141" s="33"/>
      <c r="W141" s="33"/>
      <c r="X141" s="33"/>
      <c r="Y141" s="33"/>
      <c r="Z141" s="33"/>
      <c r="AA141" s="33"/>
      <c r="AB141" s="33"/>
      <c r="AC141" s="33" t="s">
        <v>362</v>
      </c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29" t="s">
        <v>653</v>
      </c>
      <c r="AO141" s="33"/>
      <c r="AP141" s="33"/>
      <c r="AQ141" s="33"/>
      <c r="AR141" s="29" t="s">
        <v>654</v>
      </c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131" t="s">
        <v>655</v>
      </c>
      <c r="FB141" s="33"/>
      <c r="FC141" s="33"/>
      <c r="FD141" s="33"/>
      <c r="FE141" s="131" t="s">
        <v>656</v>
      </c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</row>
    <row r="142" spans="1:181" ht="15.75" customHeight="1" x14ac:dyDescent="0.25">
      <c r="A142" s="25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 t="s">
        <v>657</v>
      </c>
      <c r="V142" s="33"/>
      <c r="W142" s="33"/>
      <c r="X142" s="33"/>
      <c r="Y142" s="33"/>
      <c r="Z142" s="33"/>
      <c r="AA142" s="33"/>
      <c r="AB142" s="33"/>
      <c r="AC142" s="33" t="s">
        <v>375</v>
      </c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29" t="s">
        <v>471</v>
      </c>
      <c r="AO142" s="33"/>
      <c r="AP142" s="33"/>
      <c r="AQ142" s="33"/>
      <c r="AR142" s="29" t="s">
        <v>658</v>
      </c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43" t="s">
        <v>659</v>
      </c>
      <c r="FB142" s="33"/>
      <c r="FC142" s="33"/>
      <c r="FD142" s="33"/>
      <c r="FE142" s="43" t="s">
        <v>660</v>
      </c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</row>
    <row r="143" spans="1:181" ht="15.75" customHeight="1" x14ac:dyDescent="0.25">
      <c r="A143" s="25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 t="s">
        <v>661</v>
      </c>
      <c r="V143" s="33"/>
      <c r="W143" s="33"/>
      <c r="X143" s="33"/>
      <c r="Y143" s="33"/>
      <c r="Z143" s="33"/>
      <c r="AA143" s="33"/>
      <c r="AB143" s="33"/>
      <c r="AC143" s="33" t="s">
        <v>362</v>
      </c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29" t="s">
        <v>662</v>
      </c>
      <c r="AO143" s="33"/>
      <c r="AP143" s="33"/>
      <c r="AQ143" s="33"/>
      <c r="AR143" s="29" t="s">
        <v>663</v>
      </c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43" t="s">
        <v>664</v>
      </c>
      <c r="FB143" s="33"/>
      <c r="FC143" s="33"/>
      <c r="FD143" s="33"/>
      <c r="FE143" s="43" t="s">
        <v>665</v>
      </c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</row>
    <row r="144" spans="1:181" ht="15.75" customHeight="1" x14ac:dyDescent="0.25">
      <c r="A144" s="25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 t="s">
        <v>666</v>
      </c>
      <c r="V144" s="33"/>
      <c r="W144" s="33"/>
      <c r="X144" s="33"/>
      <c r="Y144" s="33"/>
      <c r="Z144" s="33"/>
      <c r="AA144" s="33"/>
      <c r="AB144" s="33"/>
      <c r="AC144" s="33" t="s">
        <v>531</v>
      </c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29" t="s">
        <v>667</v>
      </c>
      <c r="AO144" s="33"/>
      <c r="AP144" s="33"/>
      <c r="AQ144" s="33"/>
      <c r="AR144" s="29" t="s">
        <v>668</v>
      </c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43" t="s">
        <v>669</v>
      </c>
      <c r="FB144" s="33"/>
      <c r="FC144" s="33"/>
      <c r="FD144" s="33"/>
      <c r="FE144" s="43" t="s">
        <v>670</v>
      </c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</row>
    <row r="145" spans="1:181" ht="15.75" customHeight="1" x14ac:dyDescent="0.25">
      <c r="A145" s="25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 t="s">
        <v>671</v>
      </c>
      <c r="V145" s="33"/>
      <c r="W145" s="33"/>
      <c r="X145" s="33"/>
      <c r="Y145" s="33"/>
      <c r="Z145" s="33"/>
      <c r="AA145" s="33"/>
      <c r="AB145" s="33"/>
      <c r="AC145" s="33" t="s">
        <v>375</v>
      </c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29" t="s">
        <v>672</v>
      </c>
      <c r="AO145" s="33"/>
      <c r="AP145" s="33"/>
      <c r="AQ145" s="33"/>
      <c r="AR145" s="29" t="s">
        <v>673</v>
      </c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131" t="s">
        <v>674</v>
      </c>
      <c r="FB145" s="33"/>
      <c r="FC145" s="33"/>
      <c r="FD145" s="33"/>
      <c r="FE145" s="131" t="s">
        <v>675</v>
      </c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</row>
    <row r="146" spans="1:181" ht="15.75" customHeight="1" x14ac:dyDescent="0.25">
      <c r="A146" s="25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 t="s">
        <v>676</v>
      </c>
      <c r="V146" s="33"/>
      <c r="W146" s="33"/>
      <c r="X146" s="33"/>
      <c r="Y146" s="33"/>
      <c r="Z146" s="33"/>
      <c r="AA146" s="33"/>
      <c r="AB146" s="33"/>
      <c r="AC146" s="33" t="s">
        <v>531</v>
      </c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29" t="s">
        <v>476</v>
      </c>
      <c r="AO146" s="33"/>
      <c r="AP146" s="33"/>
      <c r="AQ146" s="33"/>
      <c r="AR146" s="29" t="s">
        <v>677</v>
      </c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43" t="s">
        <v>678</v>
      </c>
      <c r="FB146" s="33"/>
      <c r="FC146" s="33"/>
      <c r="FD146" s="33"/>
      <c r="FE146" s="43" t="s">
        <v>679</v>
      </c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</row>
    <row r="147" spans="1:181" ht="15.75" customHeight="1" x14ac:dyDescent="0.25">
      <c r="A147" s="25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 t="s">
        <v>680</v>
      </c>
      <c r="V147" s="33"/>
      <c r="W147" s="33"/>
      <c r="X147" s="33"/>
      <c r="Y147" s="33"/>
      <c r="Z147" s="33"/>
      <c r="AA147" s="33"/>
      <c r="AB147" s="33"/>
      <c r="AC147" s="33" t="s">
        <v>408</v>
      </c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29" t="s">
        <v>480</v>
      </c>
      <c r="AO147" s="33"/>
      <c r="AP147" s="33"/>
      <c r="AQ147" s="33"/>
      <c r="AR147" s="29" t="s">
        <v>681</v>
      </c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131" t="s">
        <v>682</v>
      </c>
      <c r="FB147" s="33"/>
      <c r="FC147" s="33"/>
      <c r="FD147" s="33"/>
      <c r="FE147" s="131" t="s">
        <v>683</v>
      </c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</row>
    <row r="148" spans="1:181" ht="15.75" customHeight="1" x14ac:dyDescent="0.25">
      <c r="A148" s="25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 t="s">
        <v>684</v>
      </c>
      <c r="V148" s="33"/>
      <c r="W148" s="33"/>
      <c r="X148" s="33"/>
      <c r="Y148" s="33"/>
      <c r="Z148" s="33"/>
      <c r="AA148" s="33"/>
      <c r="AB148" s="33"/>
      <c r="AC148" s="33" t="s">
        <v>685</v>
      </c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29" t="s">
        <v>686</v>
      </c>
      <c r="AO148" s="33"/>
      <c r="AP148" s="33"/>
      <c r="AQ148" s="33"/>
      <c r="AR148" s="29" t="s">
        <v>687</v>
      </c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131" t="s">
        <v>688</v>
      </c>
      <c r="FB148" s="33"/>
      <c r="FC148" s="33"/>
      <c r="FD148" s="33"/>
      <c r="FE148" s="131" t="s">
        <v>689</v>
      </c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</row>
    <row r="149" spans="1:181" ht="15.75" customHeight="1" x14ac:dyDescent="0.25">
      <c r="A149" s="25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 t="s">
        <v>690</v>
      </c>
      <c r="V149" s="33"/>
      <c r="W149" s="33"/>
      <c r="X149" s="33"/>
      <c r="Y149" s="33"/>
      <c r="Z149" s="33"/>
      <c r="AA149" s="33"/>
      <c r="AB149" s="33"/>
      <c r="AC149" s="33" t="s">
        <v>375</v>
      </c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29" t="s">
        <v>484</v>
      </c>
      <c r="AO149" s="33"/>
      <c r="AP149" s="33"/>
      <c r="AQ149" s="33"/>
      <c r="AR149" s="29" t="s">
        <v>691</v>
      </c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131" t="s">
        <v>692</v>
      </c>
      <c r="FB149" s="33"/>
      <c r="FC149" s="33"/>
      <c r="FD149" s="33"/>
      <c r="FE149" s="131" t="s">
        <v>693</v>
      </c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</row>
    <row r="150" spans="1:181" ht="15.75" customHeight="1" x14ac:dyDescent="0.25">
      <c r="A150" s="25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 t="s">
        <v>694</v>
      </c>
      <c r="V150" s="33"/>
      <c r="W150" s="33"/>
      <c r="X150" s="33"/>
      <c r="Y150" s="33"/>
      <c r="Z150" s="33"/>
      <c r="AA150" s="33"/>
      <c r="AB150" s="33"/>
      <c r="AC150" s="33" t="s">
        <v>531</v>
      </c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29" t="s">
        <v>695</v>
      </c>
      <c r="AO150" s="33"/>
      <c r="AP150" s="33"/>
      <c r="AQ150" s="33"/>
      <c r="AR150" s="29" t="s">
        <v>696</v>
      </c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131" t="s">
        <v>697</v>
      </c>
      <c r="FB150" s="33"/>
      <c r="FC150" s="33"/>
      <c r="FD150" s="33"/>
      <c r="FE150" s="131" t="s">
        <v>698</v>
      </c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</row>
    <row r="151" spans="1:181" ht="15.75" customHeight="1" x14ac:dyDescent="0.25">
      <c r="A151" s="25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 t="s">
        <v>699</v>
      </c>
      <c r="V151" s="33"/>
      <c r="W151" s="33"/>
      <c r="X151" s="33"/>
      <c r="Y151" s="33"/>
      <c r="Z151" s="33"/>
      <c r="AA151" s="33"/>
      <c r="AB151" s="33"/>
      <c r="AC151" s="33" t="s">
        <v>362</v>
      </c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29" t="s">
        <v>700</v>
      </c>
      <c r="AO151" s="33"/>
      <c r="AP151" s="33"/>
      <c r="AQ151" s="33"/>
      <c r="AR151" s="29" t="s">
        <v>701</v>
      </c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43" t="s">
        <v>702</v>
      </c>
      <c r="FB151" s="33"/>
      <c r="FC151" s="33"/>
      <c r="FD151" s="33"/>
      <c r="FE151" s="43" t="s">
        <v>703</v>
      </c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</row>
    <row r="152" spans="1:181" ht="15.75" customHeight="1" x14ac:dyDescent="0.25">
      <c r="A152" s="25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 t="s">
        <v>704</v>
      </c>
      <c r="V152" s="33"/>
      <c r="W152" s="33"/>
      <c r="X152" s="33"/>
      <c r="Y152" s="33"/>
      <c r="Z152" s="33"/>
      <c r="AA152" s="33"/>
      <c r="AB152" s="33"/>
      <c r="AC152" s="33" t="s">
        <v>362</v>
      </c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29" t="s">
        <v>705</v>
      </c>
      <c r="AO152" s="33"/>
      <c r="AP152" s="33"/>
      <c r="AQ152" s="33"/>
      <c r="AR152" s="29" t="s">
        <v>706</v>
      </c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131" t="s">
        <v>707</v>
      </c>
      <c r="FB152" s="33"/>
      <c r="FC152" s="33"/>
      <c r="FD152" s="33"/>
      <c r="FE152" s="131" t="s">
        <v>708</v>
      </c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</row>
    <row r="153" spans="1:181" ht="15.75" customHeight="1" x14ac:dyDescent="0.25">
      <c r="A153" s="25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 t="s">
        <v>709</v>
      </c>
      <c r="V153" s="33"/>
      <c r="W153" s="33"/>
      <c r="X153" s="33"/>
      <c r="Y153" s="33"/>
      <c r="Z153" s="33"/>
      <c r="AA153" s="33"/>
      <c r="AB153" s="33"/>
      <c r="AC153" s="33" t="s">
        <v>354</v>
      </c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29" t="s">
        <v>710</v>
      </c>
      <c r="AO153" s="33"/>
      <c r="AP153" s="33"/>
      <c r="AQ153" s="33"/>
      <c r="AR153" s="29" t="s">
        <v>711</v>
      </c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131" t="s">
        <v>712</v>
      </c>
      <c r="FB153" s="33"/>
      <c r="FC153" s="33"/>
      <c r="FD153" s="33"/>
      <c r="FE153" s="131" t="s">
        <v>713</v>
      </c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</row>
    <row r="154" spans="1:181" ht="15.75" customHeight="1" x14ac:dyDescent="0.25">
      <c r="A154" s="25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 t="s">
        <v>714</v>
      </c>
      <c r="V154" s="33"/>
      <c r="W154" s="33"/>
      <c r="X154" s="33"/>
      <c r="Y154" s="33"/>
      <c r="Z154" s="33"/>
      <c r="AA154" s="33"/>
      <c r="AB154" s="33"/>
      <c r="AC154" s="33" t="s">
        <v>421</v>
      </c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29" t="s">
        <v>715</v>
      </c>
      <c r="AO154" s="33"/>
      <c r="AP154" s="33"/>
      <c r="AQ154" s="33"/>
      <c r="AR154" s="29" t="s">
        <v>716</v>
      </c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131" t="s">
        <v>717</v>
      </c>
      <c r="FB154" s="33"/>
      <c r="FC154" s="33"/>
      <c r="FD154" s="33"/>
      <c r="FE154" s="131" t="s">
        <v>718</v>
      </c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</row>
    <row r="155" spans="1:181" ht="15.75" customHeight="1" x14ac:dyDescent="0.25">
      <c r="A155" s="25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 t="s">
        <v>719</v>
      </c>
      <c r="V155" s="33"/>
      <c r="W155" s="33"/>
      <c r="X155" s="33"/>
      <c r="Y155" s="33"/>
      <c r="Z155" s="33"/>
      <c r="AA155" s="33"/>
      <c r="AB155" s="33"/>
      <c r="AC155" s="33" t="s">
        <v>421</v>
      </c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29" t="s">
        <v>488</v>
      </c>
      <c r="AO155" s="33"/>
      <c r="AP155" s="33"/>
      <c r="AQ155" s="33"/>
      <c r="AR155" s="29" t="s">
        <v>720</v>
      </c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131" t="s">
        <v>721</v>
      </c>
      <c r="FB155" s="33"/>
      <c r="FC155" s="33"/>
      <c r="FD155" s="33"/>
      <c r="FE155" s="131" t="s">
        <v>722</v>
      </c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</row>
    <row r="156" spans="1:181" ht="15.75" customHeight="1" x14ac:dyDescent="0.25">
      <c r="A156" s="25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 t="s">
        <v>723</v>
      </c>
      <c r="V156" s="33"/>
      <c r="W156" s="33"/>
      <c r="X156" s="33"/>
      <c r="Y156" s="33"/>
      <c r="Z156" s="33"/>
      <c r="AA156" s="33"/>
      <c r="AB156" s="33"/>
      <c r="AC156" s="33" t="s">
        <v>685</v>
      </c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29" t="s">
        <v>724</v>
      </c>
      <c r="AO156" s="33"/>
      <c r="AP156" s="33"/>
      <c r="AQ156" s="33"/>
      <c r="AR156" s="29" t="s">
        <v>725</v>
      </c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43" t="s">
        <v>726</v>
      </c>
      <c r="FB156" s="33"/>
      <c r="FC156" s="33"/>
      <c r="FD156" s="33"/>
      <c r="FE156" s="43" t="s">
        <v>727</v>
      </c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</row>
    <row r="157" spans="1:181" ht="15.75" customHeight="1" x14ac:dyDescent="0.25">
      <c r="A157" s="25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 t="s">
        <v>728</v>
      </c>
      <c r="V157" s="33"/>
      <c r="W157" s="33"/>
      <c r="X157" s="33"/>
      <c r="Y157" s="33"/>
      <c r="Z157" s="33"/>
      <c r="AA157" s="33"/>
      <c r="AB157" s="33"/>
      <c r="AC157" s="33" t="s">
        <v>354</v>
      </c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29" t="s">
        <v>729</v>
      </c>
      <c r="AO157" s="33"/>
      <c r="AP157" s="33"/>
      <c r="AQ157" s="33"/>
      <c r="AR157" s="29" t="s">
        <v>730</v>
      </c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43" t="s">
        <v>731</v>
      </c>
      <c r="FB157" s="33"/>
      <c r="FC157" s="33"/>
      <c r="FD157" s="33"/>
      <c r="FE157" s="43" t="s">
        <v>732</v>
      </c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</row>
    <row r="158" spans="1:181" ht="15.75" customHeight="1" x14ac:dyDescent="0.25">
      <c r="A158" s="25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 t="s">
        <v>733</v>
      </c>
      <c r="V158" s="33"/>
      <c r="W158" s="33"/>
      <c r="X158" s="33"/>
      <c r="Y158" s="33"/>
      <c r="Z158" s="33"/>
      <c r="AA158" s="33"/>
      <c r="AB158" s="33"/>
      <c r="AC158" s="33" t="s">
        <v>421</v>
      </c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29" t="s">
        <v>734</v>
      </c>
      <c r="AO158" s="33"/>
      <c r="AP158" s="33"/>
      <c r="AQ158" s="33"/>
      <c r="AR158" s="29" t="s">
        <v>735</v>
      </c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43" t="s">
        <v>736</v>
      </c>
      <c r="FB158" s="33"/>
      <c r="FC158" s="33"/>
      <c r="FD158" s="33"/>
      <c r="FE158" s="43" t="s">
        <v>737</v>
      </c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</row>
    <row r="159" spans="1:181" ht="15.75" customHeight="1" x14ac:dyDescent="0.25">
      <c r="A159" s="25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 t="s">
        <v>738</v>
      </c>
      <c r="V159" s="33"/>
      <c r="W159" s="33"/>
      <c r="X159" s="33"/>
      <c r="Y159" s="33"/>
      <c r="Z159" s="33"/>
      <c r="AA159" s="33"/>
      <c r="AB159" s="33"/>
      <c r="AC159" s="33" t="s">
        <v>421</v>
      </c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29" t="s">
        <v>496</v>
      </c>
      <c r="AO159" s="33"/>
      <c r="AP159" s="33"/>
      <c r="AQ159" s="33"/>
      <c r="AR159" s="29" t="s">
        <v>739</v>
      </c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43" t="s">
        <v>740</v>
      </c>
      <c r="FB159" s="33"/>
      <c r="FC159" s="33"/>
      <c r="FD159" s="33"/>
      <c r="FE159" s="43" t="s">
        <v>741</v>
      </c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</row>
    <row r="160" spans="1:181" ht="15.75" customHeight="1" x14ac:dyDescent="0.25">
      <c r="A160" s="25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 t="s">
        <v>742</v>
      </c>
      <c r="V160" s="33"/>
      <c r="W160" s="33"/>
      <c r="X160" s="33"/>
      <c r="Y160" s="33"/>
      <c r="Z160" s="33"/>
      <c r="AA160" s="33"/>
      <c r="AB160" s="33"/>
      <c r="AC160" s="33" t="s">
        <v>375</v>
      </c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29" t="s">
        <v>501</v>
      </c>
      <c r="AO160" s="33"/>
      <c r="AP160" s="33"/>
      <c r="AQ160" s="33"/>
      <c r="AR160" s="29" t="s">
        <v>743</v>
      </c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43" t="s">
        <v>744</v>
      </c>
      <c r="FB160" s="33"/>
      <c r="FC160" s="33"/>
      <c r="FD160" s="33"/>
      <c r="FE160" s="43" t="s">
        <v>745</v>
      </c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</row>
    <row r="161" spans="1:181" ht="15.75" customHeight="1" x14ac:dyDescent="0.25">
      <c r="A161" s="25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 t="s">
        <v>746</v>
      </c>
      <c r="V161" s="33"/>
      <c r="W161" s="33"/>
      <c r="X161" s="33"/>
      <c r="Y161" s="33"/>
      <c r="Z161" s="33"/>
      <c r="AA161" s="33"/>
      <c r="AB161" s="33"/>
      <c r="AC161" s="33" t="s">
        <v>375</v>
      </c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29" t="s">
        <v>506</v>
      </c>
      <c r="AO161" s="33"/>
      <c r="AP161" s="33"/>
      <c r="AQ161" s="33"/>
      <c r="AR161" s="29" t="s">
        <v>747</v>
      </c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131" t="s">
        <v>748</v>
      </c>
      <c r="FB161" s="33"/>
      <c r="FC161" s="33"/>
      <c r="FD161" s="33"/>
      <c r="FE161" s="131" t="s">
        <v>749</v>
      </c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</row>
    <row r="162" spans="1:181" ht="15.75" customHeight="1" x14ac:dyDescent="0.25">
      <c r="A162" s="25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 t="s">
        <v>750</v>
      </c>
      <c r="V162" s="33"/>
      <c r="W162" s="33"/>
      <c r="X162" s="33"/>
      <c r="Y162" s="33"/>
      <c r="Z162" s="33"/>
      <c r="AA162" s="33"/>
      <c r="AB162" s="33"/>
      <c r="AC162" s="33" t="s">
        <v>421</v>
      </c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29" t="s">
        <v>751</v>
      </c>
      <c r="AO162" s="33"/>
      <c r="AP162" s="33"/>
      <c r="AQ162" s="33"/>
      <c r="AR162" s="29" t="s">
        <v>752</v>
      </c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131" t="s">
        <v>753</v>
      </c>
      <c r="FB162" s="33"/>
      <c r="FC162" s="33"/>
      <c r="FD162" s="33"/>
      <c r="FE162" s="131" t="s">
        <v>754</v>
      </c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</row>
    <row r="163" spans="1:181" ht="15.75" customHeight="1" x14ac:dyDescent="0.25">
      <c r="A163" s="25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 t="s">
        <v>755</v>
      </c>
      <c r="V163" s="33"/>
      <c r="W163" s="33"/>
      <c r="X163" s="33"/>
      <c r="Y163" s="33"/>
      <c r="Z163" s="33"/>
      <c r="AA163" s="33"/>
      <c r="AB163" s="33"/>
      <c r="AC163" s="33" t="s">
        <v>421</v>
      </c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29" t="s">
        <v>756</v>
      </c>
      <c r="AO163" s="33"/>
      <c r="AP163" s="33"/>
      <c r="AQ163" s="33"/>
      <c r="AR163" s="29" t="s">
        <v>757</v>
      </c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131" t="s">
        <v>758</v>
      </c>
      <c r="FB163" s="33"/>
      <c r="FC163" s="33"/>
      <c r="FD163" s="33"/>
      <c r="FE163" s="131" t="s">
        <v>759</v>
      </c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</row>
    <row r="164" spans="1:181" ht="15.75" customHeight="1" x14ac:dyDescent="0.25">
      <c r="A164" s="25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 t="s">
        <v>760</v>
      </c>
      <c r="V164" s="33"/>
      <c r="W164" s="33"/>
      <c r="X164" s="33"/>
      <c r="Y164" s="33"/>
      <c r="Z164" s="33"/>
      <c r="AA164" s="33"/>
      <c r="AB164" s="33"/>
      <c r="AC164" s="33" t="s">
        <v>531</v>
      </c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29" t="s">
        <v>511</v>
      </c>
      <c r="AO164" s="33"/>
      <c r="AP164" s="33"/>
      <c r="AQ164" s="33"/>
      <c r="AR164" s="29" t="s">
        <v>761</v>
      </c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131" t="s">
        <v>762</v>
      </c>
      <c r="FB164" s="33"/>
      <c r="FC164" s="33"/>
      <c r="FD164" s="33"/>
      <c r="FE164" s="131" t="s">
        <v>763</v>
      </c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</row>
    <row r="165" spans="1:181" ht="15.75" customHeight="1" x14ac:dyDescent="0.25">
      <c r="A165" s="25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 t="s">
        <v>764</v>
      </c>
      <c r="V165" s="33"/>
      <c r="W165" s="33"/>
      <c r="X165" s="33"/>
      <c r="Y165" s="33"/>
      <c r="Z165" s="33"/>
      <c r="AA165" s="33"/>
      <c r="AB165" s="33"/>
      <c r="AC165" s="33" t="s">
        <v>598</v>
      </c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29" t="s">
        <v>765</v>
      </c>
      <c r="AO165" s="33"/>
      <c r="AP165" s="33"/>
      <c r="AQ165" s="33"/>
      <c r="AR165" s="29" t="s">
        <v>766</v>
      </c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131" t="s">
        <v>767</v>
      </c>
      <c r="FB165" s="33"/>
      <c r="FC165" s="33"/>
      <c r="FD165" s="33"/>
      <c r="FE165" s="131" t="s">
        <v>768</v>
      </c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</row>
    <row r="166" spans="1:181" ht="15.75" customHeight="1" x14ac:dyDescent="0.25">
      <c r="A166" s="25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 t="s">
        <v>769</v>
      </c>
      <c r="V166" s="33"/>
      <c r="W166" s="33"/>
      <c r="X166" s="33"/>
      <c r="Y166" s="33"/>
      <c r="Z166" s="33"/>
      <c r="AA166" s="33"/>
      <c r="AB166" s="33"/>
      <c r="AC166" s="33" t="s">
        <v>685</v>
      </c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29" t="s">
        <v>770</v>
      </c>
      <c r="AO166" s="33"/>
      <c r="AP166" s="33"/>
      <c r="AQ166" s="33"/>
      <c r="AR166" s="29" t="s">
        <v>771</v>
      </c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131" t="s">
        <v>772</v>
      </c>
      <c r="FB166" s="33"/>
      <c r="FC166" s="33"/>
      <c r="FD166" s="33"/>
      <c r="FE166" s="131" t="s">
        <v>773</v>
      </c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</row>
    <row r="167" spans="1:181" ht="15.75" customHeight="1" x14ac:dyDescent="0.25">
      <c r="A167" s="25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 t="s">
        <v>774</v>
      </c>
      <c r="V167" s="33"/>
      <c r="W167" s="33"/>
      <c r="X167" s="33"/>
      <c r="Y167" s="33"/>
      <c r="Z167" s="33"/>
      <c r="AA167" s="33"/>
      <c r="AB167" s="33"/>
      <c r="AC167" s="33" t="s">
        <v>421</v>
      </c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29" t="s">
        <v>775</v>
      </c>
      <c r="AO167" s="33"/>
      <c r="AP167" s="33"/>
      <c r="AQ167" s="33"/>
      <c r="AR167" s="29" t="s">
        <v>776</v>
      </c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131" t="s">
        <v>777</v>
      </c>
      <c r="FB167" s="33"/>
      <c r="FC167" s="33"/>
      <c r="FD167" s="33"/>
      <c r="FE167" s="131" t="s">
        <v>778</v>
      </c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</row>
    <row r="168" spans="1:181" ht="15.75" customHeight="1" x14ac:dyDescent="0.25">
      <c r="A168" s="25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 t="s">
        <v>779</v>
      </c>
      <c r="V168" s="33"/>
      <c r="W168" s="33"/>
      <c r="X168" s="33"/>
      <c r="Y168" s="33"/>
      <c r="Z168" s="33"/>
      <c r="AA168" s="33"/>
      <c r="AB168" s="33"/>
      <c r="AC168" s="33" t="s">
        <v>421</v>
      </c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29" t="s">
        <v>780</v>
      </c>
      <c r="AO168" s="33"/>
      <c r="AP168" s="33"/>
      <c r="AQ168" s="33"/>
      <c r="AR168" s="29" t="s">
        <v>781</v>
      </c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131" t="s">
        <v>782</v>
      </c>
      <c r="FB168" s="33"/>
      <c r="FC168" s="33"/>
      <c r="FD168" s="33"/>
      <c r="FE168" s="131" t="s">
        <v>783</v>
      </c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</row>
    <row r="169" spans="1:181" ht="15.75" customHeight="1" x14ac:dyDescent="0.25">
      <c r="A169" s="25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 t="s">
        <v>784</v>
      </c>
      <c r="V169" s="33"/>
      <c r="W169" s="33"/>
      <c r="X169" s="33"/>
      <c r="Y169" s="33"/>
      <c r="Z169" s="33"/>
      <c r="AA169" s="33"/>
      <c r="AB169" s="33"/>
      <c r="AC169" s="33" t="s">
        <v>685</v>
      </c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29" t="s">
        <v>515</v>
      </c>
      <c r="AO169" s="33"/>
      <c r="AP169" s="33"/>
      <c r="AQ169" s="33"/>
      <c r="AR169" s="29" t="s">
        <v>785</v>
      </c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131" t="s">
        <v>786</v>
      </c>
      <c r="FB169" s="33"/>
      <c r="FC169" s="33"/>
      <c r="FD169" s="33"/>
      <c r="FE169" s="131" t="s">
        <v>787</v>
      </c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</row>
    <row r="170" spans="1:181" ht="15.75" customHeight="1" x14ac:dyDescent="0.25">
      <c r="A170" s="25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 t="s">
        <v>788</v>
      </c>
      <c r="V170" s="33"/>
      <c r="W170" s="33"/>
      <c r="X170" s="33"/>
      <c r="Y170" s="33"/>
      <c r="Z170" s="33"/>
      <c r="AA170" s="33"/>
      <c r="AB170" s="33"/>
      <c r="AC170" s="33" t="s">
        <v>362</v>
      </c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29" t="s">
        <v>524</v>
      </c>
      <c r="AO170" s="33"/>
      <c r="AP170" s="33"/>
      <c r="AQ170" s="33"/>
      <c r="AR170" s="29" t="s">
        <v>789</v>
      </c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131" t="s">
        <v>790</v>
      </c>
      <c r="FB170" s="33"/>
      <c r="FC170" s="33"/>
      <c r="FD170" s="33"/>
      <c r="FE170" s="131" t="s">
        <v>791</v>
      </c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</row>
    <row r="171" spans="1:181" ht="15.75" customHeight="1" x14ac:dyDescent="0.25">
      <c r="A171" s="25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 t="s">
        <v>792</v>
      </c>
      <c r="V171" s="33"/>
      <c r="W171" s="33"/>
      <c r="X171" s="33"/>
      <c r="Y171" s="33"/>
      <c r="Z171" s="33"/>
      <c r="AA171" s="33"/>
      <c r="AB171" s="33"/>
      <c r="AC171" s="33" t="s">
        <v>598</v>
      </c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29" t="s">
        <v>793</v>
      </c>
      <c r="AO171" s="33"/>
      <c r="AP171" s="33"/>
      <c r="AQ171" s="33"/>
      <c r="AR171" s="29" t="s">
        <v>794</v>
      </c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131" t="s">
        <v>795</v>
      </c>
      <c r="FB171" s="33"/>
      <c r="FC171" s="33"/>
      <c r="FD171" s="33"/>
      <c r="FE171" s="131" t="s">
        <v>796</v>
      </c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</row>
    <row r="172" spans="1:181" ht="15.75" customHeight="1" x14ac:dyDescent="0.25">
      <c r="A172" s="25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 t="s">
        <v>797</v>
      </c>
      <c r="V172" s="33"/>
      <c r="W172" s="33"/>
      <c r="X172" s="33"/>
      <c r="Y172" s="33"/>
      <c r="Z172" s="33"/>
      <c r="AA172" s="33"/>
      <c r="AB172" s="33"/>
      <c r="AC172" s="33" t="s">
        <v>685</v>
      </c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29" t="s">
        <v>543</v>
      </c>
      <c r="AO172" s="33"/>
      <c r="AP172" s="33"/>
      <c r="AQ172" s="33"/>
      <c r="AR172" s="29" t="s">
        <v>798</v>
      </c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131" t="s">
        <v>799</v>
      </c>
      <c r="FB172" s="33"/>
      <c r="FC172" s="33"/>
      <c r="FD172" s="33"/>
      <c r="FE172" s="131" t="s">
        <v>800</v>
      </c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</row>
    <row r="173" spans="1:181" ht="15.75" customHeight="1" x14ac:dyDescent="0.25">
      <c r="A173" s="25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 t="s">
        <v>801</v>
      </c>
      <c r="V173" s="33"/>
      <c r="W173" s="33"/>
      <c r="X173" s="33"/>
      <c r="Y173" s="33"/>
      <c r="Z173" s="33"/>
      <c r="AA173" s="33"/>
      <c r="AB173" s="33"/>
      <c r="AC173" s="33" t="s">
        <v>421</v>
      </c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29" t="s">
        <v>547</v>
      </c>
      <c r="AO173" s="33"/>
      <c r="AP173" s="33"/>
      <c r="AQ173" s="33"/>
      <c r="AR173" s="29" t="s">
        <v>802</v>
      </c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131" t="s">
        <v>803</v>
      </c>
      <c r="FB173" s="33"/>
      <c r="FC173" s="33"/>
      <c r="FD173" s="33"/>
      <c r="FE173" s="131" t="s">
        <v>804</v>
      </c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</row>
    <row r="174" spans="1:181" ht="15.75" customHeight="1" x14ac:dyDescent="0.25">
      <c r="A174" s="25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 t="s">
        <v>805</v>
      </c>
      <c r="V174" s="33"/>
      <c r="W174" s="33"/>
      <c r="X174" s="33"/>
      <c r="Y174" s="33"/>
      <c r="Z174" s="33"/>
      <c r="AA174" s="33"/>
      <c r="AB174" s="33"/>
      <c r="AC174" s="33" t="s">
        <v>375</v>
      </c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29" t="s">
        <v>806</v>
      </c>
      <c r="AO174" s="33"/>
      <c r="AP174" s="33"/>
      <c r="AQ174" s="33"/>
      <c r="AR174" s="29" t="s">
        <v>807</v>
      </c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131" t="s">
        <v>808</v>
      </c>
      <c r="FB174" s="33"/>
      <c r="FC174" s="33"/>
      <c r="FD174" s="33"/>
      <c r="FE174" s="131" t="s">
        <v>809</v>
      </c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</row>
    <row r="175" spans="1:181" ht="15.75" customHeight="1" x14ac:dyDescent="0.25">
      <c r="A175" s="25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 t="s">
        <v>810</v>
      </c>
      <c r="V175" s="33"/>
      <c r="W175" s="33"/>
      <c r="X175" s="33"/>
      <c r="Y175" s="33"/>
      <c r="Z175" s="33"/>
      <c r="AA175" s="33"/>
      <c r="AB175" s="33"/>
      <c r="AC175" s="33" t="s">
        <v>531</v>
      </c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29" t="s">
        <v>555</v>
      </c>
      <c r="AO175" s="33"/>
      <c r="AP175" s="33"/>
      <c r="AQ175" s="33"/>
      <c r="AR175" s="29" t="s">
        <v>811</v>
      </c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131" t="s">
        <v>812</v>
      </c>
      <c r="FB175" s="33"/>
      <c r="FC175" s="33"/>
      <c r="FD175" s="33"/>
      <c r="FE175" s="131" t="s">
        <v>813</v>
      </c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</row>
    <row r="176" spans="1:181" ht="15.75" customHeight="1" x14ac:dyDescent="0.25">
      <c r="A176" s="25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 t="s">
        <v>814</v>
      </c>
      <c r="V176" s="33"/>
      <c r="W176" s="33"/>
      <c r="X176" s="33"/>
      <c r="Y176" s="33"/>
      <c r="Z176" s="33"/>
      <c r="AA176" s="33"/>
      <c r="AB176" s="33"/>
      <c r="AC176" s="33" t="s">
        <v>421</v>
      </c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29" t="s">
        <v>564</v>
      </c>
      <c r="AO176" s="33"/>
      <c r="AP176" s="33"/>
      <c r="AQ176" s="33"/>
      <c r="AR176" s="29" t="s">
        <v>815</v>
      </c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131" t="s">
        <v>816</v>
      </c>
      <c r="FB176" s="33"/>
      <c r="FC176" s="33"/>
      <c r="FD176" s="33"/>
      <c r="FE176" s="131" t="s">
        <v>817</v>
      </c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</row>
    <row r="177" spans="1:181" ht="15.75" customHeight="1" x14ac:dyDescent="0.25">
      <c r="A177" s="25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 t="s">
        <v>818</v>
      </c>
      <c r="V177" s="33"/>
      <c r="W177" s="33"/>
      <c r="X177" s="33"/>
      <c r="Y177" s="33"/>
      <c r="Z177" s="33"/>
      <c r="AA177" s="33"/>
      <c r="AB177" s="33"/>
      <c r="AC177" s="33" t="s">
        <v>531</v>
      </c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29" t="s">
        <v>573</v>
      </c>
      <c r="AO177" s="33"/>
      <c r="AP177" s="33"/>
      <c r="AQ177" s="33"/>
      <c r="AR177" s="29" t="s">
        <v>819</v>
      </c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25" t="s">
        <v>820</v>
      </c>
      <c r="FB177" s="33"/>
      <c r="FC177" s="33"/>
      <c r="FD177" s="33"/>
      <c r="FE177" s="25" t="s">
        <v>821</v>
      </c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</row>
    <row r="178" spans="1:181" ht="15.75" customHeight="1" x14ac:dyDescent="0.25">
      <c r="A178" s="25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 t="s">
        <v>822</v>
      </c>
      <c r="V178" s="33"/>
      <c r="W178" s="33"/>
      <c r="X178" s="33"/>
      <c r="Y178" s="33"/>
      <c r="Z178" s="33"/>
      <c r="AA178" s="33"/>
      <c r="AB178" s="33"/>
      <c r="AC178" s="33" t="s">
        <v>375</v>
      </c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29" t="s">
        <v>823</v>
      </c>
      <c r="AO178" s="33"/>
      <c r="AP178" s="33"/>
      <c r="AQ178" s="33"/>
      <c r="AR178" s="29" t="s">
        <v>824</v>
      </c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131" t="s">
        <v>825</v>
      </c>
      <c r="FB178" s="33"/>
      <c r="FC178" s="33"/>
      <c r="FD178" s="33"/>
      <c r="FE178" s="131" t="s">
        <v>826</v>
      </c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</row>
    <row r="179" spans="1:181" ht="15.75" customHeight="1" x14ac:dyDescent="0.25">
      <c r="A179" s="25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 t="s">
        <v>827</v>
      </c>
      <c r="V179" s="33"/>
      <c r="W179" s="33"/>
      <c r="X179" s="33"/>
      <c r="Y179" s="33"/>
      <c r="Z179" s="33"/>
      <c r="AA179" s="33"/>
      <c r="AB179" s="33"/>
      <c r="AC179" s="33" t="s">
        <v>598</v>
      </c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29" t="s">
        <v>577</v>
      </c>
      <c r="AO179" s="33"/>
      <c r="AP179" s="33"/>
      <c r="AQ179" s="33"/>
      <c r="AR179" s="29" t="s">
        <v>828</v>
      </c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131" t="s">
        <v>829</v>
      </c>
      <c r="FB179" s="33"/>
      <c r="FC179" s="33"/>
      <c r="FD179" s="33"/>
      <c r="FE179" s="131" t="s">
        <v>830</v>
      </c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</row>
    <row r="180" spans="1:181" ht="15.75" customHeight="1" x14ac:dyDescent="0.25">
      <c r="A180" s="25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 t="s">
        <v>831</v>
      </c>
      <c r="V180" s="33"/>
      <c r="W180" s="33"/>
      <c r="X180" s="33"/>
      <c r="Y180" s="33"/>
      <c r="Z180" s="33"/>
      <c r="AA180" s="33"/>
      <c r="AB180" s="33"/>
      <c r="AC180" s="33" t="s">
        <v>685</v>
      </c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29" t="s">
        <v>581</v>
      </c>
      <c r="AO180" s="33"/>
      <c r="AP180" s="33"/>
      <c r="AQ180" s="33"/>
      <c r="AR180" s="29" t="s">
        <v>832</v>
      </c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131" t="s">
        <v>833</v>
      </c>
      <c r="FB180" s="33"/>
      <c r="FC180" s="33"/>
      <c r="FD180" s="33"/>
      <c r="FE180" s="131" t="s">
        <v>834</v>
      </c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</row>
    <row r="181" spans="1:181" ht="15.75" customHeight="1" x14ac:dyDescent="0.25">
      <c r="A181" s="25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 t="s">
        <v>835</v>
      </c>
      <c r="V181" s="33"/>
      <c r="W181" s="33"/>
      <c r="X181" s="33"/>
      <c r="Y181" s="33"/>
      <c r="Z181" s="33"/>
      <c r="AA181" s="33"/>
      <c r="AB181" s="33"/>
      <c r="AC181" s="33" t="s">
        <v>598</v>
      </c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29" t="s">
        <v>586</v>
      </c>
      <c r="AO181" s="33"/>
      <c r="AP181" s="33"/>
      <c r="AQ181" s="33"/>
      <c r="AR181" s="29" t="s">
        <v>836</v>
      </c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131" t="s">
        <v>837</v>
      </c>
      <c r="FB181" s="33"/>
      <c r="FC181" s="33"/>
      <c r="FD181" s="33"/>
      <c r="FE181" s="131" t="s">
        <v>838</v>
      </c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</row>
    <row r="182" spans="1:181" ht="15.75" customHeight="1" x14ac:dyDescent="0.25">
      <c r="A182" s="25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 t="s">
        <v>839</v>
      </c>
      <c r="V182" s="33"/>
      <c r="W182" s="33"/>
      <c r="X182" s="33"/>
      <c r="Y182" s="33"/>
      <c r="Z182" s="33"/>
      <c r="AA182" s="33"/>
      <c r="AB182" s="33"/>
      <c r="AC182" s="33" t="s">
        <v>421</v>
      </c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29" t="s">
        <v>591</v>
      </c>
      <c r="AO182" s="33"/>
      <c r="AP182" s="33"/>
      <c r="AQ182" s="33"/>
      <c r="AR182" s="29" t="s">
        <v>840</v>
      </c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131" t="s">
        <v>841</v>
      </c>
      <c r="FB182" s="33"/>
      <c r="FC182" s="33"/>
      <c r="FD182" s="33"/>
      <c r="FE182" s="131" t="s">
        <v>842</v>
      </c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</row>
    <row r="183" spans="1:181" ht="15.75" customHeight="1" x14ac:dyDescent="0.25">
      <c r="A183" s="25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 t="s">
        <v>843</v>
      </c>
      <c r="V183" s="33"/>
      <c r="W183" s="33"/>
      <c r="X183" s="33"/>
      <c r="Y183" s="33"/>
      <c r="Z183" s="33"/>
      <c r="AA183" s="33"/>
      <c r="AB183" s="33"/>
      <c r="AC183" s="33" t="s">
        <v>531</v>
      </c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29" t="s">
        <v>595</v>
      </c>
      <c r="AO183" s="33"/>
      <c r="AP183" s="33"/>
      <c r="AQ183" s="33"/>
      <c r="AR183" s="29" t="s">
        <v>844</v>
      </c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131" t="s">
        <v>845</v>
      </c>
      <c r="FB183" s="33"/>
      <c r="FC183" s="33"/>
      <c r="FD183" s="33"/>
      <c r="FE183" s="131" t="s">
        <v>846</v>
      </c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</row>
    <row r="184" spans="1:181" ht="15.75" customHeight="1" x14ac:dyDescent="0.25">
      <c r="A184" s="25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 t="s">
        <v>847</v>
      </c>
      <c r="V184" s="33"/>
      <c r="W184" s="33"/>
      <c r="X184" s="33"/>
      <c r="Y184" s="33"/>
      <c r="Z184" s="33"/>
      <c r="AA184" s="33"/>
      <c r="AB184" s="33"/>
      <c r="AC184" s="33" t="s">
        <v>421</v>
      </c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29" t="s">
        <v>600</v>
      </c>
      <c r="AO184" s="33"/>
      <c r="AP184" s="33"/>
      <c r="AQ184" s="33"/>
      <c r="AR184" s="29" t="s">
        <v>848</v>
      </c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131" t="s">
        <v>849</v>
      </c>
      <c r="FB184" s="33"/>
      <c r="FC184" s="33"/>
      <c r="FD184" s="33"/>
      <c r="FE184" s="131" t="s">
        <v>850</v>
      </c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</row>
    <row r="185" spans="1:181" ht="15.75" customHeight="1" x14ac:dyDescent="0.25">
      <c r="A185" s="25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 t="s">
        <v>851</v>
      </c>
      <c r="V185" s="33"/>
      <c r="W185" s="33"/>
      <c r="X185" s="33"/>
      <c r="Y185" s="33"/>
      <c r="Z185" s="33"/>
      <c r="AA185" s="33"/>
      <c r="AB185" s="33"/>
      <c r="AC185" s="33" t="s">
        <v>408</v>
      </c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29" t="s">
        <v>852</v>
      </c>
      <c r="AO185" s="33"/>
      <c r="AP185" s="33"/>
      <c r="AQ185" s="33"/>
      <c r="AR185" s="29" t="s">
        <v>853</v>
      </c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131" t="s">
        <v>854</v>
      </c>
      <c r="FB185" s="33"/>
      <c r="FC185" s="33"/>
      <c r="FD185" s="33"/>
      <c r="FE185" s="131" t="s">
        <v>855</v>
      </c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</row>
    <row r="186" spans="1:181" ht="15.75" customHeight="1" x14ac:dyDescent="0.25">
      <c r="A186" s="25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 t="s">
        <v>856</v>
      </c>
      <c r="V186" s="33"/>
      <c r="W186" s="33"/>
      <c r="X186" s="33"/>
      <c r="Y186" s="33"/>
      <c r="Z186" s="33"/>
      <c r="AA186" s="33"/>
      <c r="AB186" s="33"/>
      <c r="AC186" s="33" t="s">
        <v>346</v>
      </c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29" t="s">
        <v>604</v>
      </c>
      <c r="AO186" s="33"/>
      <c r="AP186" s="33"/>
      <c r="AQ186" s="33"/>
      <c r="AR186" s="29" t="s">
        <v>857</v>
      </c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131" t="s">
        <v>858</v>
      </c>
      <c r="FB186" s="33"/>
      <c r="FC186" s="33"/>
      <c r="FD186" s="33"/>
      <c r="FE186" s="131" t="s">
        <v>859</v>
      </c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</row>
    <row r="187" spans="1:181" ht="15.75" customHeight="1" x14ac:dyDescent="0.25">
      <c r="A187" s="25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 t="s">
        <v>860</v>
      </c>
      <c r="V187" s="33"/>
      <c r="W187" s="33"/>
      <c r="X187" s="33"/>
      <c r="Y187" s="33"/>
      <c r="Z187" s="33"/>
      <c r="AA187" s="33"/>
      <c r="AB187" s="33"/>
      <c r="AC187" s="33" t="s">
        <v>531</v>
      </c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29" t="s">
        <v>608</v>
      </c>
      <c r="AO187" s="33"/>
      <c r="AP187" s="33"/>
      <c r="AQ187" s="33"/>
      <c r="AR187" s="29" t="s">
        <v>861</v>
      </c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131" t="s">
        <v>862</v>
      </c>
      <c r="FB187" s="33"/>
      <c r="FC187" s="33"/>
      <c r="FD187" s="33"/>
      <c r="FE187" s="131" t="s">
        <v>863</v>
      </c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</row>
    <row r="188" spans="1:181" ht="15.75" customHeight="1" x14ac:dyDescent="0.25">
      <c r="A188" s="25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 t="s">
        <v>864</v>
      </c>
      <c r="V188" s="33"/>
      <c r="W188" s="33"/>
      <c r="X188" s="33"/>
      <c r="Y188" s="33"/>
      <c r="Z188" s="33"/>
      <c r="AA188" s="33"/>
      <c r="AB188" s="33"/>
      <c r="AC188" s="33" t="s">
        <v>531</v>
      </c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29" t="s">
        <v>612</v>
      </c>
      <c r="AO188" s="33"/>
      <c r="AP188" s="33"/>
      <c r="AQ188" s="33"/>
      <c r="AR188" s="29" t="s">
        <v>865</v>
      </c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131" t="s">
        <v>866</v>
      </c>
      <c r="FB188" s="33"/>
      <c r="FC188" s="33"/>
      <c r="FD188" s="33"/>
      <c r="FE188" s="131" t="s">
        <v>867</v>
      </c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</row>
    <row r="189" spans="1:181" ht="15.75" customHeight="1" x14ac:dyDescent="0.25">
      <c r="A189" s="25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 t="s">
        <v>868</v>
      </c>
      <c r="V189" s="33"/>
      <c r="W189" s="33"/>
      <c r="X189" s="33"/>
      <c r="Y189" s="33"/>
      <c r="Z189" s="33"/>
      <c r="AA189" s="33"/>
      <c r="AB189" s="33"/>
      <c r="AC189" s="33" t="s">
        <v>362</v>
      </c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29" t="s">
        <v>616</v>
      </c>
      <c r="AO189" s="33"/>
      <c r="AP189" s="33"/>
      <c r="AQ189" s="33"/>
      <c r="AR189" s="29" t="s">
        <v>869</v>
      </c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131" t="s">
        <v>870</v>
      </c>
      <c r="FB189" s="33"/>
      <c r="FC189" s="33"/>
      <c r="FD189" s="33"/>
      <c r="FE189" s="131" t="s">
        <v>871</v>
      </c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</row>
    <row r="190" spans="1:181" ht="15.75" customHeight="1" x14ac:dyDescent="0.25">
      <c r="A190" s="25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 t="s">
        <v>872</v>
      </c>
      <c r="V190" s="33"/>
      <c r="W190" s="33"/>
      <c r="X190" s="33"/>
      <c r="Y190" s="33"/>
      <c r="Z190" s="33"/>
      <c r="AA190" s="33"/>
      <c r="AB190" s="33"/>
      <c r="AC190" s="33" t="s">
        <v>362</v>
      </c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29" t="s">
        <v>873</v>
      </c>
      <c r="AO190" s="33"/>
      <c r="AP190" s="33"/>
      <c r="AQ190" s="33"/>
      <c r="AR190" s="29" t="s">
        <v>874</v>
      </c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131" t="s">
        <v>875</v>
      </c>
      <c r="FB190" s="33"/>
      <c r="FC190" s="33"/>
      <c r="FD190" s="33"/>
      <c r="FE190" s="131" t="s">
        <v>876</v>
      </c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</row>
    <row r="191" spans="1:181" ht="15.75" customHeight="1" x14ac:dyDescent="0.25">
      <c r="A191" s="25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 t="s">
        <v>877</v>
      </c>
      <c r="V191" s="33"/>
      <c r="W191" s="33"/>
      <c r="X191" s="33"/>
      <c r="Y191" s="33"/>
      <c r="Z191" s="33"/>
      <c r="AA191" s="33"/>
      <c r="AB191" s="33"/>
      <c r="AC191" s="33" t="s">
        <v>421</v>
      </c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29" t="s">
        <v>620</v>
      </c>
      <c r="AO191" s="33"/>
      <c r="AP191" s="33"/>
      <c r="AQ191" s="33"/>
      <c r="AR191" s="29" t="s">
        <v>878</v>
      </c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131" t="s">
        <v>879</v>
      </c>
      <c r="FB191" s="33"/>
      <c r="FC191" s="33"/>
      <c r="FD191" s="33"/>
      <c r="FE191" s="131" t="s">
        <v>880</v>
      </c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</row>
    <row r="192" spans="1:181" ht="15.75" customHeight="1" x14ac:dyDescent="0.25">
      <c r="A192" s="25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 t="s">
        <v>881</v>
      </c>
      <c r="V192" s="33"/>
      <c r="W192" s="33"/>
      <c r="X192" s="33"/>
      <c r="Y192" s="33"/>
      <c r="Z192" s="33"/>
      <c r="AA192" s="33"/>
      <c r="AB192" s="33"/>
      <c r="AC192" s="33" t="s">
        <v>354</v>
      </c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29" t="s">
        <v>624</v>
      </c>
      <c r="AO192" s="33"/>
      <c r="AP192" s="33"/>
      <c r="AQ192" s="33"/>
      <c r="AR192" s="29" t="s">
        <v>882</v>
      </c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131" t="s">
        <v>883</v>
      </c>
      <c r="FB192" s="33"/>
      <c r="FC192" s="33"/>
      <c r="FD192" s="33"/>
      <c r="FE192" s="131" t="s">
        <v>884</v>
      </c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</row>
    <row r="193" spans="1:181" ht="15.75" customHeight="1" x14ac:dyDescent="0.25">
      <c r="A193" s="25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 t="s">
        <v>885</v>
      </c>
      <c r="V193" s="33"/>
      <c r="W193" s="33"/>
      <c r="X193" s="33"/>
      <c r="Y193" s="33"/>
      <c r="Z193" s="33"/>
      <c r="AA193" s="33"/>
      <c r="AB193" s="33"/>
      <c r="AC193" s="33" t="s">
        <v>421</v>
      </c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29" t="s">
        <v>886</v>
      </c>
      <c r="AO193" s="33"/>
      <c r="AP193" s="33"/>
      <c r="AQ193" s="33"/>
      <c r="AR193" s="29" t="s">
        <v>887</v>
      </c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131" t="s">
        <v>888</v>
      </c>
      <c r="FB193" s="33"/>
      <c r="FC193" s="33"/>
      <c r="FD193" s="33"/>
      <c r="FE193" s="131" t="s">
        <v>889</v>
      </c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</row>
    <row r="194" spans="1:181" ht="15.75" customHeight="1" x14ac:dyDescent="0.25">
      <c r="A194" s="25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 t="s">
        <v>890</v>
      </c>
      <c r="V194" s="33"/>
      <c r="W194" s="33"/>
      <c r="X194" s="33"/>
      <c r="Y194" s="33"/>
      <c r="Z194" s="33"/>
      <c r="AA194" s="33"/>
      <c r="AB194" s="33"/>
      <c r="AC194" s="33" t="s">
        <v>421</v>
      </c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29" t="s">
        <v>628</v>
      </c>
      <c r="AO194" s="33"/>
      <c r="AP194" s="33"/>
      <c r="AQ194" s="33"/>
      <c r="AR194" s="29" t="s">
        <v>629</v>
      </c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131" t="s">
        <v>891</v>
      </c>
      <c r="FB194" s="33"/>
      <c r="FC194" s="33"/>
      <c r="FD194" s="33"/>
      <c r="FE194" s="131" t="s">
        <v>892</v>
      </c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</row>
    <row r="195" spans="1:181" ht="15.75" customHeight="1" x14ac:dyDescent="0.25">
      <c r="A195" s="25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 t="s">
        <v>893</v>
      </c>
      <c r="V195" s="33"/>
      <c r="W195" s="33"/>
      <c r="X195" s="33"/>
      <c r="Y195" s="33"/>
      <c r="Z195" s="33"/>
      <c r="AA195" s="33"/>
      <c r="AB195" s="33"/>
      <c r="AC195" s="33" t="s">
        <v>421</v>
      </c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29" t="s">
        <v>632</v>
      </c>
      <c r="AO195" s="33"/>
      <c r="AP195" s="33"/>
      <c r="AQ195" s="33"/>
      <c r="AR195" s="29" t="s">
        <v>633</v>
      </c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131" t="s">
        <v>894</v>
      </c>
      <c r="FB195" s="33"/>
      <c r="FC195" s="33"/>
      <c r="FD195" s="33"/>
      <c r="FE195" s="131" t="s">
        <v>895</v>
      </c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</row>
    <row r="196" spans="1:181" ht="15.75" customHeight="1" x14ac:dyDescent="0.25">
      <c r="A196" s="25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 t="s">
        <v>896</v>
      </c>
      <c r="V196" s="33"/>
      <c r="W196" s="33"/>
      <c r="X196" s="33"/>
      <c r="Y196" s="33"/>
      <c r="Z196" s="33"/>
      <c r="AA196" s="33"/>
      <c r="AB196" s="33"/>
      <c r="AC196" s="33" t="s">
        <v>375</v>
      </c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29" t="s">
        <v>636</v>
      </c>
      <c r="AO196" s="33"/>
      <c r="AP196" s="33"/>
      <c r="AQ196" s="33"/>
      <c r="AR196" s="29" t="s">
        <v>897</v>
      </c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131" t="s">
        <v>898</v>
      </c>
      <c r="FB196" s="33"/>
      <c r="FC196" s="33"/>
      <c r="FD196" s="33"/>
      <c r="FE196" s="131" t="s">
        <v>899</v>
      </c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</row>
    <row r="197" spans="1:181" ht="15.75" customHeight="1" x14ac:dyDescent="0.25">
      <c r="A197" s="25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 t="s">
        <v>900</v>
      </c>
      <c r="V197" s="33"/>
      <c r="W197" s="33"/>
      <c r="X197" s="33"/>
      <c r="Y197" s="33"/>
      <c r="Z197" s="33"/>
      <c r="AA197" s="33"/>
      <c r="AB197" s="33"/>
      <c r="AC197" s="33" t="s">
        <v>421</v>
      </c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29" t="s">
        <v>646</v>
      </c>
      <c r="AO197" s="33"/>
      <c r="AP197" s="33"/>
      <c r="AQ197" s="33"/>
      <c r="AR197" s="29" t="s">
        <v>647</v>
      </c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131" t="s">
        <v>901</v>
      </c>
      <c r="FB197" s="33"/>
      <c r="FC197" s="33"/>
      <c r="FD197" s="33"/>
      <c r="FE197" s="131" t="s">
        <v>902</v>
      </c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</row>
    <row r="198" spans="1:181" ht="15.75" customHeight="1" x14ac:dyDescent="0.25">
      <c r="A198" s="25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 t="s">
        <v>903</v>
      </c>
      <c r="V198" s="33"/>
      <c r="W198" s="33"/>
      <c r="X198" s="33"/>
      <c r="Y198" s="33"/>
      <c r="Z198" s="33"/>
      <c r="AA198" s="33"/>
      <c r="AB198" s="33"/>
      <c r="AC198" s="33" t="s">
        <v>421</v>
      </c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29" t="s">
        <v>650</v>
      </c>
      <c r="AO198" s="33"/>
      <c r="AP198" s="33"/>
      <c r="AQ198" s="33"/>
      <c r="AR198" s="29" t="s">
        <v>651</v>
      </c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131" t="s">
        <v>904</v>
      </c>
      <c r="FB198" s="33"/>
      <c r="FC198" s="33"/>
      <c r="FD198" s="33"/>
      <c r="FE198" s="131" t="s">
        <v>905</v>
      </c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</row>
    <row r="199" spans="1:181" ht="15.75" customHeight="1" x14ac:dyDescent="0.25">
      <c r="A199" s="25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 t="s">
        <v>906</v>
      </c>
      <c r="V199" s="33"/>
      <c r="W199" s="33"/>
      <c r="X199" s="33"/>
      <c r="Y199" s="33"/>
      <c r="Z199" s="33"/>
      <c r="AA199" s="33"/>
      <c r="AB199" s="33"/>
      <c r="AC199" s="33" t="s">
        <v>346</v>
      </c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29" t="s">
        <v>655</v>
      </c>
      <c r="AO199" s="33"/>
      <c r="AP199" s="33"/>
      <c r="AQ199" s="33"/>
      <c r="AR199" s="29" t="s">
        <v>656</v>
      </c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131" t="s">
        <v>907</v>
      </c>
      <c r="FB199" s="33"/>
      <c r="FC199" s="33"/>
      <c r="FD199" s="33"/>
      <c r="FE199" s="131" t="s">
        <v>908</v>
      </c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</row>
    <row r="200" spans="1:181" ht="15.75" customHeight="1" x14ac:dyDescent="0.25">
      <c r="A200" s="25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 t="s">
        <v>909</v>
      </c>
      <c r="V200" s="33"/>
      <c r="W200" s="33"/>
      <c r="X200" s="33"/>
      <c r="Y200" s="33"/>
      <c r="Z200" s="33"/>
      <c r="AA200" s="33"/>
      <c r="AB200" s="33"/>
      <c r="AC200" s="33" t="s">
        <v>685</v>
      </c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29" t="s">
        <v>659</v>
      </c>
      <c r="AO200" s="33"/>
      <c r="AP200" s="33"/>
      <c r="AQ200" s="33"/>
      <c r="AR200" s="29" t="s">
        <v>660</v>
      </c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131" t="s">
        <v>910</v>
      </c>
      <c r="FB200" s="33"/>
      <c r="FC200" s="33"/>
      <c r="FD200" s="33"/>
      <c r="FE200" s="131" t="s">
        <v>911</v>
      </c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</row>
    <row r="201" spans="1:181" ht="15.75" customHeight="1" x14ac:dyDescent="0.25">
      <c r="A201" s="25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 t="s">
        <v>912</v>
      </c>
      <c r="V201" s="33"/>
      <c r="W201" s="33"/>
      <c r="X201" s="33"/>
      <c r="Y201" s="33"/>
      <c r="Z201" s="33"/>
      <c r="AA201" s="33"/>
      <c r="AB201" s="33"/>
      <c r="AC201" s="33" t="s">
        <v>421</v>
      </c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29" t="s">
        <v>664</v>
      </c>
      <c r="AO201" s="33"/>
      <c r="AP201" s="33"/>
      <c r="AQ201" s="33"/>
      <c r="AR201" s="29" t="s">
        <v>913</v>
      </c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131" t="s">
        <v>914</v>
      </c>
      <c r="FB201" s="33"/>
      <c r="FC201" s="33"/>
      <c r="FD201" s="33"/>
      <c r="FE201" s="131" t="s">
        <v>915</v>
      </c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</row>
    <row r="202" spans="1:181" ht="15.75" customHeight="1" x14ac:dyDescent="0.25">
      <c r="A202" s="25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 t="s">
        <v>916</v>
      </c>
      <c r="V202" s="33"/>
      <c r="W202" s="33"/>
      <c r="X202" s="33"/>
      <c r="Y202" s="33"/>
      <c r="Z202" s="33"/>
      <c r="AA202" s="33"/>
      <c r="AB202" s="33"/>
      <c r="AC202" s="33" t="s">
        <v>421</v>
      </c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29" t="s">
        <v>669</v>
      </c>
      <c r="AO202" s="33"/>
      <c r="AP202" s="33"/>
      <c r="AQ202" s="33"/>
      <c r="AR202" s="29" t="s">
        <v>917</v>
      </c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131" t="s">
        <v>918</v>
      </c>
      <c r="FB202" s="33"/>
      <c r="FC202" s="33"/>
      <c r="FD202" s="33"/>
      <c r="FE202" s="131" t="s">
        <v>919</v>
      </c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</row>
    <row r="203" spans="1:181" ht="15.75" customHeight="1" x14ac:dyDescent="0.25">
      <c r="A203" s="25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 t="s">
        <v>920</v>
      </c>
      <c r="V203" s="33"/>
      <c r="W203" s="33"/>
      <c r="X203" s="33"/>
      <c r="Y203" s="33"/>
      <c r="Z203" s="33"/>
      <c r="AA203" s="33"/>
      <c r="AB203" s="33"/>
      <c r="AC203" s="33" t="s">
        <v>346</v>
      </c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29" t="s">
        <v>674</v>
      </c>
      <c r="AO203" s="33"/>
      <c r="AP203" s="33"/>
      <c r="AQ203" s="33"/>
      <c r="AR203" s="29" t="s">
        <v>675</v>
      </c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131" t="s">
        <v>921</v>
      </c>
      <c r="FB203" s="33"/>
      <c r="FC203" s="33"/>
      <c r="FD203" s="33"/>
      <c r="FE203" s="131" t="s">
        <v>922</v>
      </c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</row>
    <row r="204" spans="1:181" ht="15.75" customHeight="1" x14ac:dyDescent="0.25">
      <c r="A204" s="25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 t="s">
        <v>923</v>
      </c>
      <c r="V204" s="33"/>
      <c r="W204" s="33"/>
      <c r="X204" s="33"/>
      <c r="Y204" s="33"/>
      <c r="Z204" s="33"/>
      <c r="AA204" s="33"/>
      <c r="AB204" s="33"/>
      <c r="AC204" s="33" t="s">
        <v>346</v>
      </c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29" t="s">
        <v>678</v>
      </c>
      <c r="AO204" s="33"/>
      <c r="AP204" s="33"/>
      <c r="AQ204" s="33"/>
      <c r="AR204" s="29" t="s">
        <v>924</v>
      </c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131" t="s">
        <v>925</v>
      </c>
      <c r="FB204" s="33"/>
      <c r="FC204" s="33"/>
      <c r="FD204" s="33"/>
      <c r="FE204" s="131" t="s">
        <v>926</v>
      </c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</row>
    <row r="205" spans="1:181" ht="15.75" customHeight="1" x14ac:dyDescent="0.25">
      <c r="A205" s="25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 t="s">
        <v>927</v>
      </c>
      <c r="V205" s="33"/>
      <c r="W205" s="33"/>
      <c r="X205" s="33"/>
      <c r="Y205" s="33"/>
      <c r="Z205" s="33"/>
      <c r="AA205" s="33"/>
      <c r="AB205" s="33"/>
      <c r="AC205" s="33" t="s">
        <v>421</v>
      </c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29" t="s">
        <v>682</v>
      </c>
      <c r="AO205" s="33"/>
      <c r="AP205" s="33"/>
      <c r="AQ205" s="33"/>
      <c r="AR205" s="29" t="s">
        <v>683</v>
      </c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131" t="s">
        <v>928</v>
      </c>
      <c r="FB205" s="33"/>
      <c r="FC205" s="33"/>
      <c r="FD205" s="33"/>
      <c r="FE205" s="131" t="s">
        <v>929</v>
      </c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</row>
    <row r="206" spans="1:181" ht="15.75" customHeight="1" x14ac:dyDescent="0.25">
      <c r="A206" s="25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 t="s">
        <v>930</v>
      </c>
      <c r="V206" s="33"/>
      <c r="W206" s="33"/>
      <c r="X206" s="33"/>
      <c r="Y206" s="33"/>
      <c r="Z206" s="33"/>
      <c r="AA206" s="33"/>
      <c r="AB206" s="33"/>
      <c r="AC206" s="33" t="s">
        <v>354</v>
      </c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29" t="s">
        <v>688</v>
      </c>
      <c r="AO206" s="33"/>
      <c r="AP206" s="33"/>
      <c r="AQ206" s="33"/>
      <c r="AR206" s="29" t="s">
        <v>689</v>
      </c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131" t="s">
        <v>931</v>
      </c>
      <c r="FB206" s="33"/>
      <c r="FC206" s="33"/>
      <c r="FD206" s="33"/>
      <c r="FE206" s="131" t="s">
        <v>932</v>
      </c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</row>
    <row r="207" spans="1:181" ht="15.75" customHeight="1" x14ac:dyDescent="0.25">
      <c r="A207" s="25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 t="s">
        <v>933</v>
      </c>
      <c r="V207" s="33"/>
      <c r="W207" s="33"/>
      <c r="X207" s="33"/>
      <c r="Y207" s="33"/>
      <c r="Z207" s="33"/>
      <c r="AA207" s="33"/>
      <c r="AB207" s="33"/>
      <c r="AC207" s="33" t="s">
        <v>362</v>
      </c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29" t="s">
        <v>692</v>
      </c>
      <c r="AO207" s="33"/>
      <c r="AP207" s="33"/>
      <c r="AQ207" s="33"/>
      <c r="AR207" s="29" t="s">
        <v>693</v>
      </c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43" t="s">
        <v>934</v>
      </c>
      <c r="FB207" s="33"/>
      <c r="FC207" s="33"/>
      <c r="FD207" s="33"/>
      <c r="FE207" s="43" t="s">
        <v>935</v>
      </c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</row>
    <row r="208" spans="1:181" ht="15.75" customHeight="1" x14ac:dyDescent="0.25">
      <c r="A208" s="25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 t="s">
        <v>936</v>
      </c>
      <c r="V208" s="33"/>
      <c r="W208" s="33"/>
      <c r="X208" s="33"/>
      <c r="Y208" s="33"/>
      <c r="Z208" s="33"/>
      <c r="AA208" s="33"/>
      <c r="AB208" s="33"/>
      <c r="AC208" s="33" t="s">
        <v>346</v>
      </c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29" t="s">
        <v>697</v>
      </c>
      <c r="AO208" s="33"/>
      <c r="AP208" s="33"/>
      <c r="AQ208" s="33"/>
      <c r="AR208" s="29" t="s">
        <v>698</v>
      </c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131" t="s">
        <v>937</v>
      </c>
      <c r="FB208" s="33"/>
      <c r="FC208" s="33"/>
      <c r="FD208" s="33"/>
      <c r="FE208" s="131" t="s">
        <v>938</v>
      </c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</row>
    <row r="209" spans="1:181" ht="15.75" customHeight="1" x14ac:dyDescent="0.25">
      <c r="A209" s="25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 t="s">
        <v>939</v>
      </c>
      <c r="V209" s="33"/>
      <c r="W209" s="33"/>
      <c r="X209" s="33"/>
      <c r="Y209" s="33"/>
      <c r="Z209" s="33"/>
      <c r="AA209" s="33"/>
      <c r="AB209" s="33"/>
      <c r="AC209" s="33" t="s">
        <v>354</v>
      </c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29" t="s">
        <v>940</v>
      </c>
      <c r="AO209" s="33"/>
      <c r="AP209" s="33"/>
      <c r="AQ209" s="33"/>
      <c r="AR209" s="29" t="s">
        <v>941</v>
      </c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131" t="s">
        <v>942</v>
      </c>
      <c r="FB209" s="33"/>
      <c r="FC209" s="33"/>
      <c r="FD209" s="33"/>
      <c r="FE209" s="131" t="s">
        <v>943</v>
      </c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</row>
    <row r="210" spans="1:181" ht="15.75" customHeight="1" x14ac:dyDescent="0.25">
      <c r="A210" s="25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 t="s">
        <v>944</v>
      </c>
      <c r="V210" s="33"/>
      <c r="W210" s="33"/>
      <c r="X210" s="33"/>
      <c r="Y210" s="33"/>
      <c r="Z210" s="33"/>
      <c r="AA210" s="33"/>
      <c r="AB210" s="33"/>
      <c r="AC210" s="33" t="s">
        <v>375</v>
      </c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29" t="s">
        <v>945</v>
      </c>
      <c r="AO210" s="33"/>
      <c r="AP210" s="33"/>
      <c r="AQ210" s="33"/>
      <c r="AR210" s="29" t="s">
        <v>946</v>
      </c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131" t="s">
        <v>947</v>
      </c>
      <c r="FB210" s="33"/>
      <c r="FC210" s="33"/>
      <c r="FD210" s="33"/>
      <c r="FE210" s="131" t="s">
        <v>948</v>
      </c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</row>
    <row r="211" spans="1:181" ht="15.75" customHeight="1" x14ac:dyDescent="0.25">
      <c r="A211" s="25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 t="s">
        <v>949</v>
      </c>
      <c r="V211" s="33"/>
      <c r="W211" s="33"/>
      <c r="X211" s="33"/>
      <c r="Y211" s="33"/>
      <c r="Z211" s="33"/>
      <c r="AA211" s="33"/>
      <c r="AB211" s="33"/>
      <c r="AC211" s="33" t="s">
        <v>362</v>
      </c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29" t="s">
        <v>702</v>
      </c>
      <c r="AO211" s="33"/>
      <c r="AP211" s="33"/>
      <c r="AQ211" s="33"/>
      <c r="AR211" s="29" t="s">
        <v>950</v>
      </c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131" t="s">
        <v>951</v>
      </c>
      <c r="FB211" s="33"/>
      <c r="FC211" s="33"/>
      <c r="FD211" s="33"/>
      <c r="FE211" s="131" t="s">
        <v>952</v>
      </c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</row>
    <row r="212" spans="1:181" ht="15.75" customHeight="1" x14ac:dyDescent="0.25">
      <c r="A212" s="25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 t="s">
        <v>953</v>
      </c>
      <c r="V212" s="33"/>
      <c r="W212" s="33"/>
      <c r="X212" s="33"/>
      <c r="Y212" s="33"/>
      <c r="Z212" s="33"/>
      <c r="AA212" s="33"/>
      <c r="AB212" s="33"/>
      <c r="AC212" s="33" t="s">
        <v>362</v>
      </c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29" t="s">
        <v>707</v>
      </c>
      <c r="AO212" s="33"/>
      <c r="AP212" s="33"/>
      <c r="AQ212" s="33"/>
      <c r="AR212" s="29" t="s">
        <v>954</v>
      </c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131" t="s">
        <v>955</v>
      </c>
      <c r="FB212" s="33"/>
      <c r="FC212" s="33"/>
      <c r="FD212" s="33"/>
      <c r="FE212" s="131" t="s">
        <v>956</v>
      </c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</row>
    <row r="213" spans="1:181" ht="15.75" customHeight="1" x14ac:dyDescent="0.25">
      <c r="A213" s="25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 t="s">
        <v>957</v>
      </c>
      <c r="V213" s="33"/>
      <c r="W213" s="33"/>
      <c r="X213" s="33"/>
      <c r="Y213" s="33"/>
      <c r="Z213" s="33"/>
      <c r="AA213" s="33"/>
      <c r="AB213" s="33"/>
      <c r="AC213" s="33" t="s">
        <v>408</v>
      </c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29" t="s">
        <v>717</v>
      </c>
      <c r="AO213" s="33"/>
      <c r="AP213" s="33"/>
      <c r="AQ213" s="33"/>
      <c r="AR213" s="29" t="s">
        <v>958</v>
      </c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131" t="s">
        <v>959</v>
      </c>
      <c r="FB213" s="33"/>
      <c r="FC213" s="33"/>
      <c r="FD213" s="33"/>
      <c r="FE213" s="131" t="s">
        <v>960</v>
      </c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</row>
    <row r="214" spans="1:181" ht="15.75" customHeight="1" x14ac:dyDescent="0.25">
      <c r="A214" s="25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 t="s">
        <v>961</v>
      </c>
      <c r="V214" s="33"/>
      <c r="W214" s="33"/>
      <c r="X214" s="33"/>
      <c r="Y214" s="33"/>
      <c r="Z214" s="33"/>
      <c r="AA214" s="33"/>
      <c r="AB214" s="33"/>
      <c r="AC214" s="33" t="s">
        <v>421</v>
      </c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29" t="s">
        <v>721</v>
      </c>
      <c r="AO214" s="33"/>
      <c r="AP214" s="33"/>
      <c r="AQ214" s="33"/>
      <c r="AR214" s="29" t="s">
        <v>962</v>
      </c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131" t="s">
        <v>963</v>
      </c>
      <c r="FB214" s="33"/>
      <c r="FC214" s="33"/>
      <c r="FD214" s="33"/>
      <c r="FE214" s="131" t="s">
        <v>964</v>
      </c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</row>
    <row r="215" spans="1:181" ht="15.75" customHeight="1" x14ac:dyDescent="0.25">
      <c r="A215" s="25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 t="s">
        <v>965</v>
      </c>
      <c r="V215" s="33"/>
      <c r="W215" s="33"/>
      <c r="X215" s="33"/>
      <c r="Y215" s="33"/>
      <c r="Z215" s="33"/>
      <c r="AA215" s="33"/>
      <c r="AB215" s="33"/>
      <c r="AC215" s="33" t="s">
        <v>531</v>
      </c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29" t="s">
        <v>966</v>
      </c>
      <c r="AO215" s="33"/>
      <c r="AP215" s="33"/>
      <c r="AQ215" s="33"/>
      <c r="AR215" s="29" t="s">
        <v>967</v>
      </c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131" t="s">
        <v>968</v>
      </c>
      <c r="FB215" s="33"/>
      <c r="FC215" s="33"/>
      <c r="FD215" s="33"/>
      <c r="FE215" s="131" t="s">
        <v>969</v>
      </c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</row>
    <row r="216" spans="1:181" ht="15.75" customHeight="1" x14ac:dyDescent="0.25">
      <c r="A216" s="25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 t="s">
        <v>970</v>
      </c>
      <c r="V216" s="33"/>
      <c r="W216" s="33"/>
      <c r="X216" s="33"/>
      <c r="Y216" s="33"/>
      <c r="Z216" s="33"/>
      <c r="AA216" s="33"/>
      <c r="AB216" s="33"/>
      <c r="AC216" s="33" t="s">
        <v>346</v>
      </c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29" t="s">
        <v>971</v>
      </c>
      <c r="AO216" s="33"/>
      <c r="AP216" s="33"/>
      <c r="AQ216" s="33"/>
      <c r="AR216" s="29" t="s">
        <v>972</v>
      </c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131" t="s">
        <v>973</v>
      </c>
      <c r="FB216" s="33"/>
      <c r="FC216" s="33"/>
      <c r="FD216" s="33"/>
      <c r="FE216" s="131" t="s">
        <v>974</v>
      </c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</row>
    <row r="217" spans="1:181" ht="15.75" customHeight="1" x14ac:dyDescent="0.25">
      <c r="A217" s="25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 t="s">
        <v>975</v>
      </c>
      <c r="V217" s="33"/>
      <c r="W217" s="33"/>
      <c r="X217" s="33"/>
      <c r="Y217" s="33"/>
      <c r="Z217" s="33"/>
      <c r="AA217" s="33"/>
      <c r="AB217" s="33"/>
      <c r="AC217" s="33" t="s">
        <v>375</v>
      </c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29" t="s">
        <v>726</v>
      </c>
      <c r="AO217" s="33"/>
      <c r="AP217" s="33"/>
      <c r="AQ217" s="33"/>
      <c r="AR217" s="29" t="s">
        <v>727</v>
      </c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131" t="s">
        <v>976</v>
      </c>
      <c r="FB217" s="33"/>
      <c r="FC217" s="33"/>
      <c r="FD217" s="33"/>
      <c r="FE217" s="131" t="s">
        <v>977</v>
      </c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</row>
    <row r="218" spans="1:181" ht="15.75" customHeight="1" x14ac:dyDescent="0.25">
      <c r="A218" s="25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 t="s">
        <v>978</v>
      </c>
      <c r="V218" s="33"/>
      <c r="W218" s="33"/>
      <c r="X218" s="33"/>
      <c r="Y218" s="33"/>
      <c r="Z218" s="33"/>
      <c r="AA218" s="33"/>
      <c r="AB218" s="33"/>
      <c r="AC218" s="33" t="s">
        <v>685</v>
      </c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29" t="s">
        <v>979</v>
      </c>
      <c r="AO218" s="33"/>
      <c r="AP218" s="33"/>
      <c r="AQ218" s="33"/>
      <c r="AR218" s="29" t="s">
        <v>980</v>
      </c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131" t="s">
        <v>981</v>
      </c>
      <c r="FB218" s="33"/>
      <c r="FC218" s="33"/>
      <c r="FD218" s="33"/>
      <c r="FE218" s="131" t="s">
        <v>982</v>
      </c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</row>
    <row r="219" spans="1:181" ht="15.75" customHeight="1" x14ac:dyDescent="0.25">
      <c r="A219" s="25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 t="s">
        <v>983</v>
      </c>
      <c r="V219" s="33"/>
      <c r="W219" s="33"/>
      <c r="X219" s="33"/>
      <c r="Y219" s="33"/>
      <c r="Z219" s="33"/>
      <c r="AA219" s="33"/>
      <c r="AB219" s="33"/>
      <c r="AC219" s="33" t="s">
        <v>354</v>
      </c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29" t="s">
        <v>731</v>
      </c>
      <c r="AO219" s="33"/>
      <c r="AP219" s="33"/>
      <c r="AQ219" s="33"/>
      <c r="AR219" s="29" t="s">
        <v>984</v>
      </c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131" t="s">
        <v>985</v>
      </c>
      <c r="FB219" s="33"/>
      <c r="FC219" s="33"/>
      <c r="FD219" s="33"/>
      <c r="FE219" s="131" t="s">
        <v>986</v>
      </c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</row>
    <row r="220" spans="1:181" ht="15.75" customHeight="1" x14ac:dyDescent="0.25">
      <c r="A220" s="25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 t="s">
        <v>987</v>
      </c>
      <c r="V220" s="33"/>
      <c r="W220" s="33"/>
      <c r="X220" s="33"/>
      <c r="Y220" s="33"/>
      <c r="Z220" s="33"/>
      <c r="AA220" s="33"/>
      <c r="AB220" s="33"/>
      <c r="AC220" s="33" t="s">
        <v>362</v>
      </c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29" t="s">
        <v>736</v>
      </c>
      <c r="AO220" s="33"/>
      <c r="AP220" s="33"/>
      <c r="AQ220" s="33"/>
      <c r="AR220" s="29" t="s">
        <v>988</v>
      </c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131" t="s">
        <v>989</v>
      </c>
      <c r="FB220" s="33"/>
      <c r="FC220" s="33"/>
      <c r="FD220" s="33"/>
      <c r="FE220" s="131" t="s">
        <v>990</v>
      </c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</row>
    <row r="221" spans="1:181" ht="15.75" customHeight="1" x14ac:dyDescent="0.25">
      <c r="A221" s="25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 t="s">
        <v>991</v>
      </c>
      <c r="V221" s="33"/>
      <c r="W221" s="33"/>
      <c r="X221" s="33"/>
      <c r="Y221" s="33"/>
      <c r="Z221" s="33"/>
      <c r="AA221" s="33"/>
      <c r="AB221" s="33"/>
      <c r="AC221" s="33" t="s">
        <v>375</v>
      </c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29" t="s">
        <v>744</v>
      </c>
      <c r="AO221" s="33"/>
      <c r="AP221" s="33"/>
      <c r="AQ221" s="33"/>
      <c r="AR221" s="29" t="s">
        <v>992</v>
      </c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43" t="s">
        <v>993</v>
      </c>
      <c r="FB221" s="33"/>
      <c r="FC221" s="33"/>
      <c r="FD221" s="33"/>
      <c r="FE221" s="43" t="s">
        <v>994</v>
      </c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</row>
    <row r="222" spans="1:181" ht="15.75" customHeight="1" x14ac:dyDescent="0.25">
      <c r="A222" s="25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 t="s">
        <v>995</v>
      </c>
      <c r="V222" s="33"/>
      <c r="W222" s="33"/>
      <c r="X222" s="33"/>
      <c r="Y222" s="33"/>
      <c r="Z222" s="33"/>
      <c r="AA222" s="33"/>
      <c r="AB222" s="33"/>
      <c r="AC222" s="33" t="s">
        <v>531</v>
      </c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29" t="s">
        <v>748</v>
      </c>
      <c r="AO222" s="33"/>
      <c r="AP222" s="33"/>
      <c r="AQ222" s="33"/>
      <c r="AR222" s="29" t="s">
        <v>996</v>
      </c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43" t="s">
        <v>997</v>
      </c>
      <c r="FB222" s="33"/>
      <c r="FC222" s="33"/>
      <c r="FD222" s="33"/>
      <c r="FE222" s="43" t="s">
        <v>998</v>
      </c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</row>
    <row r="223" spans="1:181" ht="15.75" customHeight="1" x14ac:dyDescent="0.25">
      <c r="A223" s="25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 t="s">
        <v>999</v>
      </c>
      <c r="V223" s="33"/>
      <c r="W223" s="33"/>
      <c r="X223" s="33"/>
      <c r="Y223" s="33"/>
      <c r="Z223" s="33"/>
      <c r="AA223" s="33"/>
      <c r="AB223" s="33"/>
      <c r="AC223" s="33" t="s">
        <v>362</v>
      </c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29" t="s">
        <v>1000</v>
      </c>
      <c r="AO223" s="33"/>
      <c r="AP223" s="33"/>
      <c r="AQ223" s="33"/>
      <c r="AR223" s="29" t="s">
        <v>1001</v>
      </c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43" t="s">
        <v>1002</v>
      </c>
      <c r="FB223" s="33"/>
      <c r="FC223" s="33"/>
      <c r="FD223" s="33"/>
      <c r="FE223" s="43" t="s">
        <v>1003</v>
      </c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</row>
    <row r="224" spans="1:181" ht="15.75" customHeight="1" x14ac:dyDescent="0.25">
      <c r="A224" s="25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 t="s">
        <v>1004</v>
      </c>
      <c r="V224" s="33"/>
      <c r="W224" s="33"/>
      <c r="X224" s="33"/>
      <c r="Y224" s="33"/>
      <c r="Z224" s="33"/>
      <c r="AA224" s="33"/>
      <c r="AB224" s="33"/>
      <c r="AC224" s="33" t="s">
        <v>362</v>
      </c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29" t="s">
        <v>753</v>
      </c>
      <c r="AO224" s="33"/>
      <c r="AP224" s="33"/>
      <c r="AQ224" s="33"/>
      <c r="AR224" s="29" t="s">
        <v>1005</v>
      </c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43" t="s">
        <v>1006</v>
      </c>
      <c r="FB224" s="33"/>
      <c r="FC224" s="33"/>
      <c r="FD224" s="33"/>
      <c r="FE224" s="43" t="s">
        <v>1007</v>
      </c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</row>
    <row r="225" spans="1:181" ht="15.75" customHeight="1" x14ac:dyDescent="0.25">
      <c r="A225" s="25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 t="s">
        <v>1008</v>
      </c>
      <c r="V225" s="33"/>
      <c r="W225" s="33"/>
      <c r="X225" s="33"/>
      <c r="Y225" s="33"/>
      <c r="Z225" s="33"/>
      <c r="AA225" s="33"/>
      <c r="AB225" s="33"/>
      <c r="AC225" s="33" t="s">
        <v>375</v>
      </c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29" t="s">
        <v>758</v>
      </c>
      <c r="AO225" s="33"/>
      <c r="AP225" s="33"/>
      <c r="AQ225" s="33"/>
      <c r="AR225" s="29" t="s">
        <v>759</v>
      </c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43" t="s">
        <v>1009</v>
      </c>
      <c r="FB225" s="33"/>
      <c r="FC225" s="33"/>
      <c r="FD225" s="33"/>
      <c r="FE225" s="43" t="s">
        <v>1010</v>
      </c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</row>
    <row r="226" spans="1:181" ht="15.75" customHeight="1" x14ac:dyDescent="0.25">
      <c r="A226" s="25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 t="s">
        <v>1011</v>
      </c>
      <c r="V226" s="33"/>
      <c r="W226" s="33"/>
      <c r="X226" s="33"/>
      <c r="Y226" s="33"/>
      <c r="Z226" s="33"/>
      <c r="AA226" s="33"/>
      <c r="AB226" s="33"/>
      <c r="AC226" s="33" t="s">
        <v>408</v>
      </c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29" t="s">
        <v>762</v>
      </c>
      <c r="AO226" s="33"/>
      <c r="AP226" s="33"/>
      <c r="AQ226" s="33"/>
      <c r="AR226" s="29" t="s">
        <v>1012</v>
      </c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43" t="s">
        <v>1013</v>
      </c>
      <c r="FB226" s="33"/>
      <c r="FC226" s="33"/>
      <c r="FD226" s="33"/>
      <c r="FE226" s="43" t="s">
        <v>1014</v>
      </c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</row>
    <row r="227" spans="1:181" ht="15.75" customHeight="1" x14ac:dyDescent="0.25">
      <c r="A227" s="25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 t="s">
        <v>1015</v>
      </c>
      <c r="V227" s="33"/>
      <c r="W227" s="33"/>
      <c r="X227" s="33"/>
      <c r="Y227" s="33"/>
      <c r="Z227" s="33"/>
      <c r="AA227" s="33"/>
      <c r="AB227" s="33"/>
      <c r="AC227" s="33" t="s">
        <v>421</v>
      </c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29" t="s">
        <v>767</v>
      </c>
      <c r="AO227" s="33"/>
      <c r="AP227" s="33"/>
      <c r="AQ227" s="33"/>
      <c r="AR227" s="29" t="s">
        <v>1016</v>
      </c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43" t="s">
        <v>1017</v>
      </c>
      <c r="FB227" s="33"/>
      <c r="FC227" s="33"/>
      <c r="FD227" s="33"/>
      <c r="FE227" s="43" t="s">
        <v>1018</v>
      </c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</row>
    <row r="228" spans="1:181" ht="15.75" customHeight="1" x14ac:dyDescent="0.25">
      <c r="A228" s="25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 t="s">
        <v>1019</v>
      </c>
      <c r="V228" s="33"/>
      <c r="W228" s="33"/>
      <c r="X228" s="33"/>
      <c r="Y228" s="33"/>
      <c r="Z228" s="33"/>
      <c r="AA228" s="33"/>
      <c r="AB228" s="33"/>
      <c r="AC228" s="33" t="s">
        <v>375</v>
      </c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9" t="s">
        <v>772</v>
      </c>
      <c r="AO228" s="33"/>
      <c r="AP228" s="33"/>
      <c r="AQ228" s="33"/>
      <c r="AR228" s="29" t="s">
        <v>773</v>
      </c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43" t="s">
        <v>1020</v>
      </c>
      <c r="FB228" s="33"/>
      <c r="FC228" s="33"/>
      <c r="FD228" s="33"/>
      <c r="FE228" s="43" t="s">
        <v>1021</v>
      </c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</row>
    <row r="229" spans="1:181" ht="15.75" customHeight="1" x14ac:dyDescent="0.25">
      <c r="A229" s="25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 t="s">
        <v>1022</v>
      </c>
      <c r="V229" s="33"/>
      <c r="W229" s="33"/>
      <c r="X229" s="33"/>
      <c r="Y229" s="33"/>
      <c r="Z229" s="33"/>
      <c r="AA229" s="33"/>
      <c r="AB229" s="33"/>
      <c r="AC229" s="33" t="s">
        <v>375</v>
      </c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29" t="s">
        <v>1023</v>
      </c>
      <c r="AO229" s="33"/>
      <c r="AP229" s="33"/>
      <c r="AQ229" s="33"/>
      <c r="AR229" s="29" t="s">
        <v>1024</v>
      </c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43" t="s">
        <v>1025</v>
      </c>
      <c r="FB229" s="33"/>
      <c r="FC229" s="33"/>
      <c r="FD229" s="33"/>
      <c r="FE229" s="43" t="s">
        <v>1026</v>
      </c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</row>
    <row r="230" spans="1:181" ht="15.75" customHeight="1" x14ac:dyDescent="0.25">
      <c r="A230" s="25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 t="s">
        <v>1027</v>
      </c>
      <c r="V230" s="33"/>
      <c r="W230" s="33"/>
      <c r="X230" s="33"/>
      <c r="Y230" s="33"/>
      <c r="Z230" s="33"/>
      <c r="AA230" s="33"/>
      <c r="AB230" s="33"/>
      <c r="AC230" s="33" t="s">
        <v>421</v>
      </c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29" t="s">
        <v>1028</v>
      </c>
      <c r="AO230" s="33"/>
      <c r="AP230" s="33"/>
      <c r="AQ230" s="33"/>
      <c r="AR230" s="29" t="s">
        <v>867</v>
      </c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43" t="s">
        <v>1029</v>
      </c>
      <c r="FB230" s="33"/>
      <c r="FC230" s="33"/>
      <c r="FD230" s="33"/>
      <c r="FE230" s="43" t="s">
        <v>1030</v>
      </c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</row>
    <row r="231" spans="1:181" ht="15.75" customHeight="1" x14ac:dyDescent="0.25">
      <c r="A231" s="25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 t="s">
        <v>1031</v>
      </c>
      <c r="V231" s="33"/>
      <c r="W231" s="33"/>
      <c r="X231" s="33"/>
      <c r="Y231" s="33"/>
      <c r="Z231" s="33"/>
      <c r="AA231" s="33"/>
      <c r="AB231" s="33"/>
      <c r="AC231" s="33" t="s">
        <v>354</v>
      </c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29" t="s">
        <v>1032</v>
      </c>
      <c r="AO231" s="33"/>
      <c r="AP231" s="33"/>
      <c r="AQ231" s="33"/>
      <c r="AR231" s="29" t="s">
        <v>1033</v>
      </c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43" t="s">
        <v>1034</v>
      </c>
      <c r="FB231" s="33"/>
      <c r="FC231" s="33"/>
      <c r="FD231" s="33"/>
      <c r="FE231" s="43" t="s">
        <v>1035</v>
      </c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</row>
    <row r="232" spans="1:181" ht="15.75" customHeight="1" x14ac:dyDescent="0.25">
      <c r="A232" s="25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 t="s">
        <v>1036</v>
      </c>
      <c r="V232" s="33"/>
      <c r="W232" s="33"/>
      <c r="X232" s="33"/>
      <c r="Y232" s="33"/>
      <c r="Z232" s="33"/>
      <c r="AA232" s="33"/>
      <c r="AB232" s="33"/>
      <c r="AC232" s="33" t="s">
        <v>421</v>
      </c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29" t="s">
        <v>786</v>
      </c>
      <c r="AO232" s="33"/>
      <c r="AP232" s="33"/>
      <c r="AQ232" s="33"/>
      <c r="AR232" s="29" t="s">
        <v>1037</v>
      </c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43" t="s">
        <v>1038</v>
      </c>
      <c r="FB232" s="33"/>
      <c r="FC232" s="33"/>
      <c r="FD232" s="33"/>
      <c r="FE232" s="43" t="s">
        <v>1039</v>
      </c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</row>
    <row r="233" spans="1:181" ht="15.75" customHeight="1" x14ac:dyDescent="0.25">
      <c r="A233" s="25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 t="s">
        <v>1040</v>
      </c>
      <c r="V233" s="33"/>
      <c r="W233" s="33"/>
      <c r="X233" s="33"/>
      <c r="Y233" s="33"/>
      <c r="Z233" s="33"/>
      <c r="AA233" s="33"/>
      <c r="AB233" s="33"/>
      <c r="AC233" s="33" t="s">
        <v>354</v>
      </c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29" t="s">
        <v>1041</v>
      </c>
      <c r="AO233" s="33"/>
      <c r="AP233" s="33"/>
      <c r="AQ233" s="33"/>
      <c r="AR233" s="29" t="s">
        <v>1042</v>
      </c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43" t="s">
        <v>1043</v>
      </c>
      <c r="FB233" s="33"/>
      <c r="FC233" s="33"/>
      <c r="FD233" s="33"/>
      <c r="FE233" s="43" t="s">
        <v>1044</v>
      </c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</row>
    <row r="234" spans="1:181" ht="15.75" customHeight="1" x14ac:dyDescent="0.25">
      <c r="A234" s="25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 t="s">
        <v>1045</v>
      </c>
      <c r="V234" s="33"/>
      <c r="W234" s="33"/>
      <c r="X234" s="33"/>
      <c r="Y234" s="33"/>
      <c r="Z234" s="33"/>
      <c r="AA234" s="33"/>
      <c r="AB234" s="33"/>
      <c r="AC234" s="33" t="s">
        <v>346</v>
      </c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29" t="s">
        <v>790</v>
      </c>
      <c r="AO234" s="33"/>
      <c r="AP234" s="33"/>
      <c r="AQ234" s="33"/>
      <c r="AR234" s="29" t="s">
        <v>1046</v>
      </c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4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</row>
    <row r="235" spans="1:181" ht="15.75" customHeight="1" x14ac:dyDescent="0.25">
      <c r="A235" s="25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 t="s">
        <v>1047</v>
      </c>
      <c r="V235" s="33"/>
      <c r="W235" s="33"/>
      <c r="X235" s="33"/>
      <c r="Y235" s="33"/>
      <c r="Z235" s="33"/>
      <c r="AA235" s="33"/>
      <c r="AB235" s="33"/>
      <c r="AC235" s="33" t="s">
        <v>421</v>
      </c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29" t="s">
        <v>1048</v>
      </c>
      <c r="AO235" s="33"/>
      <c r="AP235" s="33"/>
      <c r="AQ235" s="33"/>
      <c r="AR235" s="29" t="s">
        <v>1049</v>
      </c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</row>
    <row r="236" spans="1:181" ht="15.75" customHeight="1" x14ac:dyDescent="0.25">
      <c r="A236" s="25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 t="s">
        <v>1050</v>
      </c>
      <c r="V236" s="33"/>
      <c r="W236" s="33"/>
      <c r="X236" s="33"/>
      <c r="Y236" s="33"/>
      <c r="Z236" s="33"/>
      <c r="AA236" s="33"/>
      <c r="AB236" s="33"/>
      <c r="AC236" s="33" t="s">
        <v>354</v>
      </c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29" t="s">
        <v>799</v>
      </c>
      <c r="AO236" s="33"/>
      <c r="AP236" s="33"/>
      <c r="AQ236" s="33"/>
      <c r="AR236" s="29" t="s">
        <v>1051</v>
      </c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</row>
    <row r="237" spans="1:181" ht="15.75" customHeight="1" x14ac:dyDescent="0.25">
      <c r="A237" s="25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 t="s">
        <v>1052</v>
      </c>
      <c r="V237" s="33"/>
      <c r="W237" s="33"/>
      <c r="X237" s="33"/>
      <c r="Y237" s="33"/>
      <c r="Z237" s="33"/>
      <c r="AA237" s="33"/>
      <c r="AB237" s="33"/>
      <c r="AC237" s="33" t="s">
        <v>346</v>
      </c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29" t="s">
        <v>803</v>
      </c>
      <c r="AO237" s="33"/>
      <c r="AP237" s="33"/>
      <c r="AQ237" s="33"/>
      <c r="AR237" s="29" t="s">
        <v>804</v>
      </c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</row>
    <row r="238" spans="1:181" ht="15.75" customHeight="1" x14ac:dyDescent="0.25">
      <c r="A238" s="25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 t="s">
        <v>1053</v>
      </c>
      <c r="V238" s="33"/>
      <c r="W238" s="33"/>
      <c r="X238" s="33"/>
      <c r="Y238" s="33"/>
      <c r="Z238" s="33"/>
      <c r="AA238" s="33"/>
      <c r="AB238" s="33"/>
      <c r="AC238" s="33" t="s">
        <v>421</v>
      </c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29" t="s">
        <v>808</v>
      </c>
      <c r="AO238" s="33"/>
      <c r="AP238" s="33"/>
      <c r="AQ238" s="33"/>
      <c r="AR238" s="29" t="s">
        <v>809</v>
      </c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</row>
    <row r="239" spans="1:181" ht="15.75" customHeight="1" x14ac:dyDescent="0.25">
      <c r="A239" s="25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 t="s">
        <v>1054</v>
      </c>
      <c r="V239" s="33"/>
      <c r="W239" s="33"/>
      <c r="X239" s="33"/>
      <c r="Y239" s="33"/>
      <c r="Z239" s="33"/>
      <c r="AA239" s="33"/>
      <c r="AB239" s="33"/>
      <c r="AC239" s="33" t="s">
        <v>421</v>
      </c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29" t="s">
        <v>1055</v>
      </c>
      <c r="AO239" s="33"/>
      <c r="AP239" s="33"/>
      <c r="AQ239" s="33"/>
      <c r="AR239" s="29" t="s">
        <v>1056</v>
      </c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</row>
    <row r="240" spans="1:181" ht="15.75" customHeight="1" x14ac:dyDescent="0.25">
      <c r="A240" s="25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 t="s">
        <v>1057</v>
      </c>
      <c r="V240" s="33"/>
      <c r="W240" s="33"/>
      <c r="X240" s="33"/>
      <c r="Y240" s="33"/>
      <c r="Z240" s="33"/>
      <c r="AA240" s="33"/>
      <c r="AB240" s="33"/>
      <c r="AC240" s="33" t="s">
        <v>421</v>
      </c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29" t="s">
        <v>825</v>
      </c>
      <c r="AO240" s="33"/>
      <c r="AP240" s="33"/>
      <c r="AQ240" s="33"/>
      <c r="AR240" s="29" t="s">
        <v>1058</v>
      </c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</row>
    <row r="241" spans="1:181" ht="15.75" customHeight="1" x14ac:dyDescent="0.25">
      <c r="A241" s="25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 t="s">
        <v>1059</v>
      </c>
      <c r="V241" s="33"/>
      <c r="W241" s="33"/>
      <c r="X241" s="33"/>
      <c r="Y241" s="33"/>
      <c r="Z241" s="33"/>
      <c r="AA241" s="33"/>
      <c r="AB241" s="33"/>
      <c r="AC241" s="33" t="s">
        <v>531</v>
      </c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29" t="s">
        <v>829</v>
      </c>
      <c r="AO241" s="33"/>
      <c r="AP241" s="33"/>
      <c r="AQ241" s="33"/>
      <c r="AR241" s="29" t="s">
        <v>1060</v>
      </c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</row>
    <row r="242" spans="1:181" ht="15.75" customHeight="1" x14ac:dyDescent="0.25">
      <c r="A242" s="25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 t="s">
        <v>1061</v>
      </c>
      <c r="V242" s="33"/>
      <c r="W242" s="33"/>
      <c r="X242" s="33"/>
      <c r="Y242" s="33"/>
      <c r="Z242" s="33"/>
      <c r="AA242" s="33"/>
      <c r="AB242" s="33"/>
      <c r="AC242" s="33" t="s">
        <v>346</v>
      </c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9" t="s">
        <v>833</v>
      </c>
      <c r="AO242" s="33"/>
      <c r="AP242" s="33"/>
      <c r="AQ242" s="33"/>
      <c r="AR242" s="29" t="s">
        <v>1062</v>
      </c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</row>
    <row r="243" spans="1:181" ht="15.75" customHeight="1" x14ac:dyDescent="0.25">
      <c r="A243" s="25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 t="s">
        <v>1063</v>
      </c>
      <c r="V243" s="33"/>
      <c r="W243" s="33"/>
      <c r="X243" s="33"/>
      <c r="Y243" s="33"/>
      <c r="Z243" s="33"/>
      <c r="AA243" s="33"/>
      <c r="AB243" s="33"/>
      <c r="AC243" s="33" t="s">
        <v>421</v>
      </c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29" t="s">
        <v>1064</v>
      </c>
      <c r="AO243" s="33"/>
      <c r="AP243" s="33"/>
      <c r="AQ243" s="33"/>
      <c r="AR243" s="29" t="s">
        <v>1065</v>
      </c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</row>
    <row r="244" spans="1:181" ht="15.75" customHeight="1" x14ac:dyDescent="0.25">
      <c r="A244" s="25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 t="s">
        <v>1066</v>
      </c>
      <c r="V244" s="33"/>
      <c r="W244" s="33"/>
      <c r="X244" s="33"/>
      <c r="Y244" s="33"/>
      <c r="Z244" s="33"/>
      <c r="AA244" s="33"/>
      <c r="AB244" s="33"/>
      <c r="AC244" s="33" t="s">
        <v>362</v>
      </c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29" t="s">
        <v>1067</v>
      </c>
      <c r="AO244" s="33"/>
      <c r="AP244" s="33"/>
      <c r="AQ244" s="33"/>
      <c r="AR244" s="29" t="s">
        <v>1068</v>
      </c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</row>
    <row r="245" spans="1:181" ht="15.75" customHeight="1" x14ac:dyDescent="0.25">
      <c r="A245" s="25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 t="s">
        <v>1069</v>
      </c>
      <c r="V245" s="33"/>
      <c r="W245" s="33"/>
      <c r="X245" s="33"/>
      <c r="Y245" s="33"/>
      <c r="Z245" s="33"/>
      <c r="AA245" s="33"/>
      <c r="AB245" s="33"/>
      <c r="AC245" s="33" t="s">
        <v>375</v>
      </c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29" t="s">
        <v>1070</v>
      </c>
      <c r="AO245" s="33"/>
      <c r="AP245" s="33"/>
      <c r="AQ245" s="33"/>
      <c r="AR245" s="29" t="s">
        <v>1071</v>
      </c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</row>
    <row r="246" spans="1:181" ht="15.75" customHeight="1" x14ac:dyDescent="0.25">
      <c r="A246" s="25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 t="s">
        <v>1072</v>
      </c>
      <c r="V246" s="33"/>
      <c r="W246" s="33"/>
      <c r="X246" s="33"/>
      <c r="Y246" s="33"/>
      <c r="Z246" s="33"/>
      <c r="AA246" s="33"/>
      <c r="AB246" s="33"/>
      <c r="AC246" s="33" t="s">
        <v>531</v>
      </c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29" t="s">
        <v>1073</v>
      </c>
      <c r="AO246" s="33"/>
      <c r="AP246" s="33"/>
      <c r="AQ246" s="33"/>
      <c r="AR246" s="29" t="s">
        <v>1074</v>
      </c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</row>
    <row r="247" spans="1:181" ht="15.75" customHeight="1" x14ac:dyDescent="0.25">
      <c r="A247" s="25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 t="s">
        <v>1075</v>
      </c>
      <c r="V247" s="33"/>
      <c r="W247" s="33"/>
      <c r="X247" s="33"/>
      <c r="Y247" s="33"/>
      <c r="Z247" s="33"/>
      <c r="AA247" s="33"/>
      <c r="AB247" s="33"/>
      <c r="AC247" s="33" t="s">
        <v>375</v>
      </c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29" t="s">
        <v>1076</v>
      </c>
      <c r="AO247" s="33"/>
      <c r="AP247" s="33"/>
      <c r="AQ247" s="33"/>
      <c r="AR247" s="29" t="s">
        <v>1077</v>
      </c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</row>
    <row r="248" spans="1:181" ht="15.75" customHeight="1" x14ac:dyDescent="0.25">
      <c r="A248" s="25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 t="s">
        <v>1078</v>
      </c>
      <c r="V248" s="33"/>
      <c r="W248" s="33"/>
      <c r="X248" s="33"/>
      <c r="Y248" s="33"/>
      <c r="Z248" s="33"/>
      <c r="AA248" s="33"/>
      <c r="AB248" s="33"/>
      <c r="AC248" s="33" t="s">
        <v>685</v>
      </c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29" t="s">
        <v>870</v>
      </c>
      <c r="AO248" s="33"/>
      <c r="AP248" s="33"/>
      <c r="AQ248" s="33"/>
      <c r="AR248" s="29" t="s">
        <v>1079</v>
      </c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</row>
    <row r="249" spans="1:181" ht="15.75" customHeight="1" x14ac:dyDescent="0.25">
      <c r="A249" s="25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 t="s">
        <v>1080</v>
      </c>
      <c r="V249" s="33"/>
      <c r="W249" s="33"/>
      <c r="X249" s="33"/>
      <c r="Y249" s="33"/>
      <c r="Z249" s="33"/>
      <c r="AA249" s="33"/>
      <c r="AB249" s="33"/>
      <c r="AC249" s="33" t="s">
        <v>421</v>
      </c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29" t="s">
        <v>1081</v>
      </c>
      <c r="AO249" s="33"/>
      <c r="AP249" s="33"/>
      <c r="AQ249" s="33"/>
      <c r="AR249" s="29" t="s">
        <v>1082</v>
      </c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</row>
    <row r="250" spans="1:181" ht="15.75" customHeight="1" x14ac:dyDescent="0.25">
      <c r="A250" s="25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 t="s">
        <v>1083</v>
      </c>
      <c r="V250" s="33"/>
      <c r="W250" s="33"/>
      <c r="X250" s="33"/>
      <c r="Y250" s="33"/>
      <c r="Z250" s="33"/>
      <c r="AA250" s="33"/>
      <c r="AB250" s="33"/>
      <c r="AC250" s="33" t="s">
        <v>354</v>
      </c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29" t="s">
        <v>1084</v>
      </c>
      <c r="AO250" s="33"/>
      <c r="AP250" s="33"/>
      <c r="AQ250" s="33"/>
      <c r="AR250" s="29" t="s">
        <v>977</v>
      </c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</row>
    <row r="251" spans="1:181" ht="15.75" customHeight="1" x14ac:dyDescent="0.25">
      <c r="A251" s="25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 t="s">
        <v>1085</v>
      </c>
      <c r="V251" s="33"/>
      <c r="W251" s="33"/>
      <c r="X251" s="33"/>
      <c r="Y251" s="33"/>
      <c r="Z251" s="33"/>
      <c r="AA251" s="33"/>
      <c r="AB251" s="33"/>
      <c r="AC251" s="33" t="s">
        <v>375</v>
      </c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29" t="s">
        <v>1086</v>
      </c>
      <c r="AO251" s="33"/>
      <c r="AP251" s="33"/>
      <c r="AQ251" s="33"/>
      <c r="AR251" s="29" t="s">
        <v>982</v>
      </c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</row>
    <row r="252" spans="1:181" ht="15.75" customHeight="1" x14ac:dyDescent="0.25">
      <c r="A252" s="25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 t="s">
        <v>1087</v>
      </c>
      <c r="V252" s="33"/>
      <c r="W252" s="33"/>
      <c r="X252" s="33"/>
      <c r="Y252" s="33"/>
      <c r="Z252" s="33"/>
      <c r="AA252" s="33"/>
      <c r="AB252" s="33"/>
      <c r="AC252" s="33" t="s">
        <v>346</v>
      </c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29" t="s">
        <v>1088</v>
      </c>
      <c r="AO252" s="33"/>
      <c r="AP252" s="33"/>
      <c r="AQ252" s="33"/>
      <c r="AR252" s="29" t="s">
        <v>1089</v>
      </c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</row>
    <row r="253" spans="1:181" ht="15.75" customHeight="1" x14ac:dyDescent="0.25">
      <c r="A253" s="25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 t="s">
        <v>1090</v>
      </c>
      <c r="V253" s="33"/>
      <c r="W253" s="33"/>
      <c r="X253" s="33"/>
      <c r="Y253" s="33"/>
      <c r="Z253" s="33"/>
      <c r="AA253" s="33"/>
      <c r="AB253" s="33"/>
      <c r="AC253" s="33" t="s">
        <v>362</v>
      </c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29" t="s">
        <v>1091</v>
      </c>
      <c r="AO253" s="33"/>
      <c r="AP253" s="33"/>
      <c r="AQ253" s="33"/>
      <c r="AR253" s="29" t="s">
        <v>1092</v>
      </c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</row>
    <row r="254" spans="1:181" ht="15.75" customHeight="1" x14ac:dyDescent="0.25">
      <c r="A254" s="25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 t="s">
        <v>1093</v>
      </c>
      <c r="V254" s="33"/>
      <c r="W254" s="33"/>
      <c r="X254" s="33"/>
      <c r="Y254" s="33"/>
      <c r="Z254" s="33"/>
      <c r="AA254" s="33"/>
      <c r="AB254" s="33"/>
      <c r="AC254" s="33" t="s">
        <v>362</v>
      </c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29" t="s">
        <v>1094</v>
      </c>
      <c r="AO254" s="33"/>
      <c r="AP254" s="33"/>
      <c r="AQ254" s="33"/>
      <c r="AR254" s="29" t="s">
        <v>1095</v>
      </c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</row>
    <row r="255" spans="1:181" ht="15.75" customHeight="1" x14ac:dyDescent="0.25">
      <c r="A255" s="25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 t="s">
        <v>1096</v>
      </c>
      <c r="V255" s="33"/>
      <c r="W255" s="33"/>
      <c r="X255" s="33"/>
      <c r="Y255" s="33"/>
      <c r="Z255" s="33"/>
      <c r="AA255" s="33"/>
      <c r="AB255" s="33"/>
      <c r="AC255" s="33" t="s">
        <v>408</v>
      </c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29" t="s">
        <v>1097</v>
      </c>
      <c r="AO255" s="33"/>
      <c r="AP255" s="33"/>
      <c r="AQ255" s="33"/>
      <c r="AR255" s="29" t="s">
        <v>1098</v>
      </c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</row>
    <row r="256" spans="1:181" ht="15.75" customHeight="1" x14ac:dyDescent="0.25">
      <c r="A256" s="25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 t="s">
        <v>1099</v>
      </c>
      <c r="V256" s="33"/>
      <c r="W256" s="33"/>
      <c r="X256" s="33"/>
      <c r="Y256" s="33"/>
      <c r="Z256" s="33"/>
      <c r="AA256" s="33"/>
      <c r="AB256" s="33"/>
      <c r="AC256" s="33" t="s">
        <v>685</v>
      </c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29" t="s">
        <v>1100</v>
      </c>
      <c r="AO256" s="33"/>
      <c r="AP256" s="33"/>
      <c r="AQ256" s="33"/>
      <c r="AR256" s="29" t="s">
        <v>1101</v>
      </c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</row>
    <row r="257" spans="1:181" ht="15.75" customHeight="1" x14ac:dyDescent="0.25">
      <c r="A257" s="25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 t="s">
        <v>1102</v>
      </c>
      <c r="V257" s="33"/>
      <c r="W257" s="33"/>
      <c r="X257" s="33"/>
      <c r="Y257" s="33"/>
      <c r="Z257" s="33"/>
      <c r="AA257" s="33"/>
      <c r="AB257" s="33"/>
      <c r="AC257" s="33" t="s">
        <v>362</v>
      </c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29" t="s">
        <v>1103</v>
      </c>
      <c r="AO257" s="33"/>
      <c r="AP257" s="33"/>
      <c r="AQ257" s="33"/>
      <c r="AR257" s="29" t="s">
        <v>1104</v>
      </c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</row>
    <row r="258" spans="1:181" ht="15.75" customHeight="1" x14ac:dyDescent="0.25">
      <c r="A258" s="25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 t="s">
        <v>1105</v>
      </c>
      <c r="V258" s="33"/>
      <c r="W258" s="33"/>
      <c r="X258" s="33"/>
      <c r="Y258" s="33"/>
      <c r="Z258" s="33"/>
      <c r="AA258" s="33"/>
      <c r="AB258" s="33"/>
      <c r="AC258" s="33" t="s">
        <v>362</v>
      </c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29" t="s">
        <v>1106</v>
      </c>
      <c r="AO258" s="33"/>
      <c r="AP258" s="33"/>
      <c r="AQ258" s="33"/>
      <c r="AR258" s="29" t="s">
        <v>1107</v>
      </c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</row>
    <row r="259" spans="1:181" ht="15.75" customHeight="1" x14ac:dyDescent="0.25">
      <c r="A259" s="25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 t="s">
        <v>1108</v>
      </c>
      <c r="V259" s="33"/>
      <c r="W259" s="33"/>
      <c r="X259" s="33"/>
      <c r="Y259" s="33"/>
      <c r="Z259" s="33"/>
      <c r="AA259" s="33"/>
      <c r="AB259" s="33"/>
      <c r="AC259" s="33" t="s">
        <v>421</v>
      </c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29" t="s">
        <v>1109</v>
      </c>
      <c r="AO259" s="33"/>
      <c r="AP259" s="33"/>
      <c r="AQ259" s="33"/>
      <c r="AR259" s="29" t="s">
        <v>1110</v>
      </c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</row>
    <row r="260" spans="1:181" ht="15.75" customHeight="1" x14ac:dyDescent="0.25">
      <c r="A260" s="25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 t="s">
        <v>1111</v>
      </c>
      <c r="V260" s="33"/>
      <c r="W260" s="33"/>
      <c r="X260" s="33"/>
      <c r="Y260" s="33"/>
      <c r="Z260" s="33"/>
      <c r="AA260" s="33"/>
      <c r="AB260" s="33"/>
      <c r="AC260" s="33" t="s">
        <v>685</v>
      </c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29" t="s">
        <v>1112</v>
      </c>
      <c r="AO260" s="33"/>
      <c r="AP260" s="33"/>
      <c r="AQ260" s="33"/>
      <c r="AR260" s="29" t="s">
        <v>813</v>
      </c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</row>
    <row r="261" spans="1:181" ht="15.75" customHeight="1" x14ac:dyDescent="0.25">
      <c r="A261" s="25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 t="s">
        <v>1113</v>
      </c>
      <c r="V261" s="33"/>
      <c r="W261" s="33"/>
      <c r="X261" s="33"/>
      <c r="Y261" s="33"/>
      <c r="Z261" s="33"/>
      <c r="AA261" s="33"/>
      <c r="AB261" s="33"/>
      <c r="AC261" s="33" t="s">
        <v>354</v>
      </c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29" t="s">
        <v>1114</v>
      </c>
      <c r="AO261" s="33"/>
      <c r="AP261" s="33"/>
      <c r="AQ261" s="33"/>
      <c r="AR261" s="29" t="s">
        <v>817</v>
      </c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</row>
    <row r="262" spans="1:181" ht="15.75" customHeight="1" x14ac:dyDescent="0.25">
      <c r="A262" s="25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 t="s">
        <v>1115</v>
      </c>
      <c r="V262" s="33"/>
      <c r="W262" s="33"/>
      <c r="X262" s="33"/>
      <c r="Y262" s="33"/>
      <c r="Z262" s="33"/>
      <c r="AA262" s="33"/>
      <c r="AB262" s="33"/>
      <c r="AC262" s="33" t="s">
        <v>362</v>
      </c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29" t="s">
        <v>1116</v>
      </c>
      <c r="AO262" s="33"/>
      <c r="AP262" s="33"/>
      <c r="AQ262" s="33"/>
      <c r="AR262" s="29" t="s">
        <v>1117</v>
      </c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</row>
    <row r="263" spans="1:181" ht="15.75" customHeight="1" x14ac:dyDescent="0.25">
      <c r="A263" s="25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 t="s">
        <v>1118</v>
      </c>
      <c r="V263" s="33"/>
      <c r="W263" s="33"/>
      <c r="X263" s="33"/>
      <c r="Y263" s="33"/>
      <c r="Z263" s="33"/>
      <c r="AA263" s="33"/>
      <c r="AB263" s="33"/>
      <c r="AC263" s="33" t="s">
        <v>408</v>
      </c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29" t="s">
        <v>875</v>
      </c>
      <c r="AO263" s="33"/>
      <c r="AP263" s="33"/>
      <c r="AQ263" s="33"/>
      <c r="AR263" s="29" t="s">
        <v>1119</v>
      </c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</row>
    <row r="264" spans="1:181" ht="15.75" customHeight="1" x14ac:dyDescent="0.25">
      <c r="A264" s="25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 t="s">
        <v>1120</v>
      </c>
      <c r="V264" s="33"/>
      <c r="W264" s="33"/>
      <c r="X264" s="33"/>
      <c r="Y264" s="33"/>
      <c r="Z264" s="33"/>
      <c r="AA264" s="33"/>
      <c r="AB264" s="33"/>
      <c r="AC264" s="33" t="s">
        <v>346</v>
      </c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29" t="s">
        <v>1121</v>
      </c>
      <c r="AO264" s="33"/>
      <c r="AP264" s="33"/>
      <c r="AQ264" s="33"/>
      <c r="AR264" s="29" t="s">
        <v>1122</v>
      </c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</row>
    <row r="265" spans="1:181" ht="15.75" customHeight="1" x14ac:dyDescent="0.25">
      <c r="A265" s="25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 t="s">
        <v>1123</v>
      </c>
      <c r="V265" s="33"/>
      <c r="W265" s="33"/>
      <c r="X265" s="33"/>
      <c r="Y265" s="33"/>
      <c r="Z265" s="33"/>
      <c r="AA265" s="33"/>
      <c r="AB265" s="33"/>
      <c r="AC265" s="33" t="s">
        <v>408</v>
      </c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29" t="s">
        <v>883</v>
      </c>
      <c r="AO265" s="33"/>
      <c r="AP265" s="33"/>
      <c r="AQ265" s="33"/>
      <c r="AR265" s="29" t="s">
        <v>1124</v>
      </c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</row>
    <row r="266" spans="1:181" ht="15.75" customHeight="1" x14ac:dyDescent="0.25">
      <c r="A266" s="25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 t="s">
        <v>1125</v>
      </c>
      <c r="V266" s="33"/>
      <c r="W266" s="33"/>
      <c r="X266" s="33"/>
      <c r="Y266" s="33"/>
      <c r="Z266" s="33"/>
      <c r="AA266" s="33"/>
      <c r="AB266" s="33"/>
      <c r="AC266" s="33" t="s">
        <v>421</v>
      </c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29" t="s">
        <v>888</v>
      </c>
      <c r="AO266" s="33"/>
      <c r="AP266" s="33"/>
      <c r="AQ266" s="33"/>
      <c r="AR266" s="29" t="s">
        <v>1126</v>
      </c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</row>
    <row r="267" spans="1:181" ht="15.75" customHeight="1" x14ac:dyDescent="0.25">
      <c r="A267" s="25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 t="s">
        <v>1127</v>
      </c>
      <c r="V267" s="33"/>
      <c r="W267" s="33"/>
      <c r="X267" s="33"/>
      <c r="Y267" s="33"/>
      <c r="Z267" s="33"/>
      <c r="AA267" s="33"/>
      <c r="AB267" s="33"/>
      <c r="AC267" s="33" t="s">
        <v>421</v>
      </c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29" t="s">
        <v>891</v>
      </c>
      <c r="AO267" s="33"/>
      <c r="AP267" s="33"/>
      <c r="AQ267" s="33"/>
      <c r="AR267" s="29" t="s">
        <v>1128</v>
      </c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</row>
    <row r="268" spans="1:181" ht="15.75" customHeight="1" x14ac:dyDescent="0.25">
      <c r="A268" s="25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 t="s">
        <v>1129</v>
      </c>
      <c r="V268" s="33"/>
      <c r="W268" s="33"/>
      <c r="X268" s="33"/>
      <c r="Y268" s="33"/>
      <c r="Z268" s="33"/>
      <c r="AA268" s="33"/>
      <c r="AB268" s="33"/>
      <c r="AC268" s="33" t="s">
        <v>346</v>
      </c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29" t="s">
        <v>894</v>
      </c>
      <c r="AO268" s="33"/>
      <c r="AP268" s="33"/>
      <c r="AQ268" s="33"/>
      <c r="AR268" s="29" t="s">
        <v>1130</v>
      </c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</row>
    <row r="269" spans="1:181" ht="15.75" customHeight="1" x14ac:dyDescent="0.25">
      <c r="A269" s="25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 t="s">
        <v>1131</v>
      </c>
      <c r="V269" s="33"/>
      <c r="W269" s="33"/>
      <c r="X269" s="33"/>
      <c r="Y269" s="33"/>
      <c r="Z269" s="33"/>
      <c r="AA269" s="33"/>
      <c r="AB269" s="33"/>
      <c r="AC269" s="33" t="s">
        <v>421</v>
      </c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29" t="s">
        <v>898</v>
      </c>
      <c r="AO269" s="33"/>
      <c r="AP269" s="33"/>
      <c r="AQ269" s="33"/>
      <c r="AR269" s="29" t="s">
        <v>1132</v>
      </c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</row>
    <row r="270" spans="1:181" ht="15.75" customHeight="1" x14ac:dyDescent="0.25">
      <c r="A270" s="25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 t="s">
        <v>1133</v>
      </c>
      <c r="V270" s="33"/>
      <c r="W270" s="33"/>
      <c r="X270" s="33"/>
      <c r="Y270" s="33"/>
      <c r="Z270" s="33"/>
      <c r="AA270" s="33"/>
      <c r="AB270" s="33"/>
      <c r="AC270" s="33" t="s">
        <v>375</v>
      </c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29" t="s">
        <v>901</v>
      </c>
      <c r="AO270" s="33"/>
      <c r="AP270" s="33"/>
      <c r="AQ270" s="33"/>
      <c r="AR270" s="29" t="s">
        <v>902</v>
      </c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</row>
    <row r="271" spans="1:181" ht="15.75" customHeight="1" x14ac:dyDescent="0.25">
      <c r="A271" s="25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 t="s">
        <v>1134</v>
      </c>
      <c r="V271" s="33"/>
      <c r="W271" s="33"/>
      <c r="X271" s="33"/>
      <c r="Y271" s="33"/>
      <c r="Z271" s="33"/>
      <c r="AA271" s="33"/>
      <c r="AB271" s="33"/>
      <c r="AC271" s="33" t="s">
        <v>408</v>
      </c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29" t="s">
        <v>1135</v>
      </c>
      <c r="AO271" s="33"/>
      <c r="AP271" s="33"/>
      <c r="AQ271" s="33"/>
      <c r="AR271" s="29" t="s">
        <v>1136</v>
      </c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</row>
    <row r="272" spans="1:181" ht="15.75" customHeight="1" x14ac:dyDescent="0.25">
      <c r="A272" s="25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 t="s">
        <v>1137</v>
      </c>
      <c r="V272" s="33"/>
      <c r="W272" s="33"/>
      <c r="X272" s="33"/>
      <c r="Y272" s="33"/>
      <c r="Z272" s="33"/>
      <c r="AA272" s="33"/>
      <c r="AB272" s="33"/>
      <c r="AC272" s="33" t="s">
        <v>354</v>
      </c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29" t="s">
        <v>904</v>
      </c>
      <c r="AO272" s="33"/>
      <c r="AP272" s="33"/>
      <c r="AQ272" s="33"/>
      <c r="AR272" s="29" t="s">
        <v>1138</v>
      </c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</row>
    <row r="273" spans="1:181" ht="15.75" customHeight="1" x14ac:dyDescent="0.25">
      <c r="A273" s="25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 t="s">
        <v>1139</v>
      </c>
      <c r="V273" s="33"/>
      <c r="W273" s="33"/>
      <c r="X273" s="33"/>
      <c r="Y273" s="33"/>
      <c r="Z273" s="33"/>
      <c r="AA273" s="33"/>
      <c r="AB273" s="33"/>
      <c r="AC273" s="33" t="s">
        <v>421</v>
      </c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29" t="s">
        <v>1140</v>
      </c>
      <c r="AO273" s="33"/>
      <c r="AP273" s="33"/>
      <c r="AQ273" s="33"/>
      <c r="AR273" s="29" t="s">
        <v>1141</v>
      </c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</row>
    <row r="274" spans="1:181" ht="15.75" customHeight="1" x14ac:dyDescent="0.25">
      <c r="A274" s="25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 t="s">
        <v>1142</v>
      </c>
      <c r="V274" s="33"/>
      <c r="W274" s="33"/>
      <c r="X274" s="33"/>
      <c r="Y274" s="33"/>
      <c r="Z274" s="33"/>
      <c r="AA274" s="33"/>
      <c r="AB274" s="33"/>
      <c r="AC274" s="33" t="s">
        <v>421</v>
      </c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29" t="s">
        <v>914</v>
      </c>
      <c r="AO274" s="33"/>
      <c r="AP274" s="33"/>
      <c r="AQ274" s="33"/>
      <c r="AR274" s="29" t="s">
        <v>1143</v>
      </c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</row>
    <row r="275" spans="1:181" ht="15.75" customHeight="1" x14ac:dyDescent="0.25">
      <c r="A275" s="25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 t="s">
        <v>1144</v>
      </c>
      <c r="V275" s="33"/>
      <c r="W275" s="33"/>
      <c r="X275" s="33"/>
      <c r="Y275" s="33"/>
      <c r="Z275" s="33"/>
      <c r="AA275" s="33"/>
      <c r="AB275" s="33"/>
      <c r="AC275" s="33" t="s">
        <v>685</v>
      </c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29" t="s">
        <v>918</v>
      </c>
      <c r="AO275" s="33"/>
      <c r="AP275" s="33"/>
      <c r="AQ275" s="33"/>
      <c r="AR275" s="29" t="s">
        <v>1145</v>
      </c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</row>
    <row r="276" spans="1:181" ht="15.75" customHeight="1" x14ac:dyDescent="0.25">
      <c r="A276" s="25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 t="s">
        <v>1146</v>
      </c>
      <c r="V276" s="33"/>
      <c r="W276" s="33"/>
      <c r="X276" s="33"/>
      <c r="Y276" s="33"/>
      <c r="Z276" s="33"/>
      <c r="AA276" s="33"/>
      <c r="AB276" s="33"/>
      <c r="AC276" s="33" t="s">
        <v>531</v>
      </c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29" t="s">
        <v>921</v>
      </c>
      <c r="AO276" s="33"/>
      <c r="AP276" s="33"/>
      <c r="AQ276" s="33"/>
      <c r="AR276" s="29" t="s">
        <v>1147</v>
      </c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</row>
    <row r="277" spans="1:181" ht="15.75" customHeight="1" x14ac:dyDescent="0.25">
      <c r="A277" s="25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 t="s">
        <v>1148</v>
      </c>
      <c r="V277" s="33"/>
      <c r="W277" s="33"/>
      <c r="X277" s="33"/>
      <c r="Y277" s="33"/>
      <c r="Z277" s="33"/>
      <c r="AA277" s="33"/>
      <c r="AB277" s="33"/>
      <c r="AC277" s="33" t="s">
        <v>421</v>
      </c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29" t="s">
        <v>925</v>
      </c>
      <c r="AO277" s="33"/>
      <c r="AP277" s="33"/>
      <c r="AQ277" s="33"/>
      <c r="AR277" s="29" t="s">
        <v>1149</v>
      </c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</row>
    <row r="278" spans="1:181" ht="15.75" customHeight="1" x14ac:dyDescent="0.25">
      <c r="A278" s="25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 t="s">
        <v>1150</v>
      </c>
      <c r="V278" s="33"/>
      <c r="W278" s="33"/>
      <c r="X278" s="33"/>
      <c r="Y278" s="33"/>
      <c r="Z278" s="33"/>
      <c r="AA278" s="33"/>
      <c r="AB278" s="33"/>
      <c r="AC278" s="33" t="s">
        <v>531</v>
      </c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29" t="s">
        <v>934</v>
      </c>
      <c r="AO278" s="33"/>
      <c r="AP278" s="33"/>
      <c r="AQ278" s="33"/>
      <c r="AR278" s="29" t="s">
        <v>1151</v>
      </c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</row>
    <row r="279" spans="1:181" ht="15.75" customHeight="1" x14ac:dyDescent="0.25">
      <c r="A279" s="25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 t="s">
        <v>1152</v>
      </c>
      <c r="V279" s="33"/>
      <c r="W279" s="33"/>
      <c r="X279" s="33"/>
      <c r="Y279" s="33"/>
      <c r="Z279" s="33"/>
      <c r="AA279" s="33"/>
      <c r="AB279" s="33"/>
      <c r="AC279" s="33" t="s">
        <v>408</v>
      </c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29" t="s">
        <v>937</v>
      </c>
      <c r="AO279" s="33"/>
      <c r="AP279" s="33"/>
      <c r="AQ279" s="33"/>
      <c r="AR279" s="29" t="s">
        <v>1153</v>
      </c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</row>
    <row r="280" spans="1:181" ht="15.75" customHeight="1" x14ac:dyDescent="0.25">
      <c r="A280" s="25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 t="s">
        <v>1154</v>
      </c>
      <c r="V280" s="33"/>
      <c r="W280" s="33"/>
      <c r="X280" s="33"/>
      <c r="Y280" s="33"/>
      <c r="Z280" s="33"/>
      <c r="AA280" s="33"/>
      <c r="AB280" s="33"/>
      <c r="AC280" s="33" t="s">
        <v>346</v>
      </c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29" t="s">
        <v>942</v>
      </c>
      <c r="AO280" s="33"/>
      <c r="AP280" s="33"/>
      <c r="AQ280" s="33"/>
      <c r="AR280" s="29" t="s">
        <v>1155</v>
      </c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</row>
    <row r="281" spans="1:181" ht="15.75" customHeight="1" x14ac:dyDescent="0.25">
      <c r="A281" s="25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 t="s">
        <v>1156</v>
      </c>
      <c r="V281" s="33"/>
      <c r="W281" s="33"/>
      <c r="X281" s="33"/>
      <c r="Y281" s="33"/>
      <c r="Z281" s="33"/>
      <c r="AA281" s="33"/>
      <c r="AB281" s="33"/>
      <c r="AC281" s="33" t="s">
        <v>531</v>
      </c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29" t="s">
        <v>947</v>
      </c>
      <c r="AO281" s="33"/>
      <c r="AP281" s="33"/>
      <c r="AQ281" s="33"/>
      <c r="AR281" s="29" t="s">
        <v>948</v>
      </c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</row>
    <row r="282" spans="1:181" ht="15.75" customHeight="1" x14ac:dyDescent="0.25">
      <c r="A282" s="25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 t="s">
        <v>1157</v>
      </c>
      <c r="V282" s="33"/>
      <c r="W282" s="33"/>
      <c r="X282" s="33"/>
      <c r="Y282" s="33"/>
      <c r="Z282" s="33"/>
      <c r="AA282" s="33"/>
      <c r="AB282" s="33"/>
      <c r="AC282" s="33" t="s">
        <v>375</v>
      </c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29" t="s">
        <v>963</v>
      </c>
      <c r="AO282" s="33"/>
      <c r="AP282" s="33"/>
      <c r="AQ282" s="33"/>
      <c r="AR282" s="29" t="s">
        <v>1158</v>
      </c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</row>
    <row r="283" spans="1:181" ht="15.75" customHeight="1" x14ac:dyDescent="0.25">
      <c r="A283" s="25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 t="s">
        <v>1159</v>
      </c>
      <c r="V283" s="33"/>
      <c r="W283" s="33"/>
      <c r="X283" s="33"/>
      <c r="Y283" s="33"/>
      <c r="Z283" s="33"/>
      <c r="AA283" s="33"/>
      <c r="AB283" s="33"/>
      <c r="AC283" s="33" t="s">
        <v>421</v>
      </c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29" t="s">
        <v>968</v>
      </c>
      <c r="AO283" s="33"/>
      <c r="AP283" s="33"/>
      <c r="AQ283" s="33"/>
      <c r="AR283" s="29" t="s">
        <v>1160</v>
      </c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</row>
    <row r="284" spans="1:181" ht="15.75" customHeight="1" x14ac:dyDescent="0.25">
      <c r="A284" s="25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 t="s">
        <v>1161</v>
      </c>
      <c r="V284" s="33"/>
      <c r="W284" s="33"/>
      <c r="X284" s="33"/>
      <c r="Y284" s="33"/>
      <c r="Z284" s="33"/>
      <c r="AA284" s="33"/>
      <c r="AB284" s="33"/>
      <c r="AC284" s="33" t="s">
        <v>531</v>
      </c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29" t="s">
        <v>973</v>
      </c>
      <c r="AO284" s="33"/>
      <c r="AP284" s="33"/>
      <c r="AQ284" s="33"/>
      <c r="AR284" s="29" t="s">
        <v>1162</v>
      </c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</row>
    <row r="285" spans="1:181" ht="15.75" customHeight="1" x14ac:dyDescent="0.25">
      <c r="A285" s="25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 t="s">
        <v>1163</v>
      </c>
      <c r="V285" s="33"/>
      <c r="W285" s="33"/>
      <c r="X285" s="33"/>
      <c r="Y285" s="33"/>
      <c r="Z285" s="33"/>
      <c r="AA285" s="33"/>
      <c r="AB285" s="33"/>
      <c r="AC285" s="33" t="s">
        <v>421</v>
      </c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29" t="s">
        <v>993</v>
      </c>
      <c r="AO285" s="33"/>
      <c r="AP285" s="33"/>
      <c r="AQ285" s="33"/>
      <c r="AR285" s="29" t="s">
        <v>1164</v>
      </c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</row>
    <row r="286" spans="1:181" ht="15.75" customHeight="1" x14ac:dyDescent="0.25">
      <c r="A286" s="25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 t="s">
        <v>1165</v>
      </c>
      <c r="V286" s="33"/>
      <c r="W286" s="33"/>
      <c r="X286" s="33"/>
      <c r="Y286" s="33"/>
      <c r="Z286" s="33"/>
      <c r="AA286" s="33"/>
      <c r="AB286" s="33"/>
      <c r="AC286" s="33" t="s">
        <v>685</v>
      </c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29" t="s">
        <v>1166</v>
      </c>
      <c r="AO286" s="33"/>
      <c r="AP286" s="33"/>
      <c r="AQ286" s="33"/>
      <c r="AR286" s="29" t="s">
        <v>1167</v>
      </c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</row>
    <row r="287" spans="1:181" ht="15.75" customHeight="1" x14ac:dyDescent="0.25">
      <c r="A287" s="25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 t="s">
        <v>1168</v>
      </c>
      <c r="V287" s="33"/>
      <c r="W287" s="33"/>
      <c r="X287" s="33"/>
      <c r="Y287" s="33"/>
      <c r="Z287" s="33"/>
      <c r="AA287" s="33"/>
      <c r="AB287" s="33"/>
      <c r="AC287" s="33" t="s">
        <v>531</v>
      </c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29" t="s">
        <v>1169</v>
      </c>
      <c r="AO287" s="33"/>
      <c r="AP287" s="33"/>
      <c r="AQ287" s="33"/>
      <c r="AR287" s="29" t="s">
        <v>1170</v>
      </c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</row>
    <row r="288" spans="1:181" ht="15.75" customHeight="1" x14ac:dyDescent="0.25">
      <c r="A288" s="25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 t="s">
        <v>1171</v>
      </c>
      <c r="V288" s="33"/>
      <c r="W288" s="33"/>
      <c r="X288" s="33"/>
      <c r="Y288" s="33"/>
      <c r="Z288" s="33"/>
      <c r="AA288" s="33"/>
      <c r="AB288" s="33"/>
      <c r="AC288" s="33" t="s">
        <v>421</v>
      </c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29" t="s">
        <v>1172</v>
      </c>
      <c r="AO288" s="33"/>
      <c r="AP288" s="33"/>
      <c r="AQ288" s="33"/>
      <c r="AR288" s="29" t="s">
        <v>1173</v>
      </c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</row>
    <row r="289" spans="1:181" ht="15.75" customHeight="1" x14ac:dyDescent="0.25">
      <c r="A289" s="25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 t="s">
        <v>1174</v>
      </c>
      <c r="V289" s="33"/>
      <c r="W289" s="33"/>
      <c r="X289" s="33"/>
      <c r="Y289" s="33"/>
      <c r="Z289" s="33"/>
      <c r="AA289" s="33"/>
      <c r="AB289" s="33"/>
      <c r="AC289" s="33" t="s">
        <v>531</v>
      </c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29" t="s">
        <v>1175</v>
      </c>
      <c r="AO289" s="33"/>
      <c r="AP289" s="33"/>
      <c r="AQ289" s="33"/>
      <c r="AR289" s="29" t="s">
        <v>1176</v>
      </c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</row>
    <row r="290" spans="1:181" ht="15.75" customHeight="1" x14ac:dyDescent="0.25">
      <c r="A290" s="25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 t="s">
        <v>1177</v>
      </c>
      <c r="V290" s="33"/>
      <c r="W290" s="33"/>
      <c r="X290" s="33"/>
      <c r="Y290" s="33"/>
      <c r="Z290" s="33"/>
      <c r="AA290" s="33"/>
      <c r="AB290" s="33"/>
      <c r="AC290" s="33" t="s">
        <v>375</v>
      </c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29" t="s">
        <v>1178</v>
      </c>
      <c r="AO290" s="33"/>
      <c r="AP290" s="33"/>
      <c r="AQ290" s="33"/>
      <c r="AR290" s="29" t="s">
        <v>1179</v>
      </c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</row>
    <row r="291" spans="1:181" ht="15.75" customHeight="1" x14ac:dyDescent="0.25">
      <c r="A291" s="25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 t="s">
        <v>1180</v>
      </c>
      <c r="V291" s="33"/>
      <c r="W291" s="33"/>
      <c r="X291" s="33"/>
      <c r="Y291" s="33"/>
      <c r="Z291" s="33"/>
      <c r="AA291" s="33"/>
      <c r="AB291" s="33"/>
      <c r="AC291" s="33" t="s">
        <v>346</v>
      </c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29" t="s">
        <v>1181</v>
      </c>
      <c r="AO291" s="33"/>
      <c r="AP291" s="33"/>
      <c r="AQ291" s="33"/>
      <c r="AR291" s="29" t="s">
        <v>1182</v>
      </c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</row>
    <row r="292" spans="1:181" ht="15.75" customHeight="1" x14ac:dyDescent="0.25">
      <c r="A292" s="25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 t="s">
        <v>1183</v>
      </c>
      <c r="V292" s="33"/>
      <c r="W292" s="33"/>
      <c r="X292" s="33"/>
      <c r="Y292" s="33"/>
      <c r="Z292" s="33"/>
      <c r="AA292" s="33"/>
      <c r="AB292" s="33"/>
      <c r="AC292" s="33" t="s">
        <v>375</v>
      </c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29" t="s">
        <v>1184</v>
      </c>
      <c r="AO292" s="33"/>
      <c r="AP292" s="33"/>
      <c r="AQ292" s="33"/>
      <c r="AR292" s="29" t="s">
        <v>1185</v>
      </c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</row>
    <row r="293" spans="1:181" ht="15.75" customHeight="1" x14ac:dyDescent="0.25">
      <c r="A293" s="25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 t="s">
        <v>1186</v>
      </c>
      <c r="V293" s="33"/>
      <c r="W293" s="33"/>
      <c r="X293" s="33"/>
      <c r="Y293" s="33"/>
      <c r="Z293" s="33"/>
      <c r="AA293" s="33"/>
      <c r="AB293" s="33"/>
      <c r="AC293" s="33" t="s">
        <v>408</v>
      </c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29" t="s">
        <v>1187</v>
      </c>
      <c r="AO293" s="33"/>
      <c r="AP293" s="33"/>
      <c r="AQ293" s="33"/>
      <c r="AR293" s="29" t="s">
        <v>1188</v>
      </c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</row>
    <row r="294" spans="1:181" ht="15.75" customHeight="1" x14ac:dyDescent="0.25">
      <c r="A294" s="25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 t="s">
        <v>1189</v>
      </c>
      <c r="V294" s="33"/>
      <c r="W294" s="33"/>
      <c r="X294" s="33"/>
      <c r="Y294" s="33"/>
      <c r="Z294" s="33"/>
      <c r="AA294" s="33"/>
      <c r="AB294" s="33"/>
      <c r="AC294" s="33" t="s">
        <v>362</v>
      </c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29" t="s">
        <v>1190</v>
      </c>
      <c r="AO294" s="33"/>
      <c r="AP294" s="33"/>
      <c r="AQ294" s="33"/>
      <c r="AR294" s="29" t="s">
        <v>1191</v>
      </c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</row>
    <row r="295" spans="1:181" ht="15.75" customHeight="1" x14ac:dyDescent="0.25">
      <c r="A295" s="25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 t="s">
        <v>1192</v>
      </c>
      <c r="V295" s="33"/>
      <c r="W295" s="33"/>
      <c r="X295" s="33"/>
      <c r="Y295" s="33"/>
      <c r="Z295" s="33"/>
      <c r="AA295" s="33"/>
      <c r="AB295" s="33"/>
      <c r="AC295" s="33" t="s">
        <v>421</v>
      </c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9" t="s">
        <v>1193</v>
      </c>
      <c r="AO295" s="33"/>
      <c r="AP295" s="33"/>
      <c r="AQ295" s="33"/>
      <c r="AR295" s="29" t="s">
        <v>1194</v>
      </c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</row>
    <row r="296" spans="1:181" ht="15.75" customHeight="1" x14ac:dyDescent="0.25">
      <c r="A296" s="25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 t="s">
        <v>1195</v>
      </c>
      <c r="V296" s="33"/>
      <c r="W296" s="33"/>
      <c r="X296" s="33"/>
      <c r="Y296" s="33"/>
      <c r="Z296" s="33"/>
      <c r="AA296" s="33"/>
      <c r="AB296" s="33"/>
      <c r="AC296" s="33" t="s">
        <v>354</v>
      </c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29" t="s">
        <v>1196</v>
      </c>
      <c r="AO296" s="33"/>
      <c r="AP296" s="33"/>
      <c r="AQ296" s="33"/>
      <c r="AR296" s="29" t="s">
        <v>1197</v>
      </c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  <c r="FV296" s="33"/>
      <c r="FW296" s="33"/>
      <c r="FX296" s="33"/>
      <c r="FY296" s="33"/>
    </row>
    <row r="297" spans="1:181" ht="15.75" customHeight="1" x14ac:dyDescent="0.25">
      <c r="A297" s="25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 t="s">
        <v>1198</v>
      </c>
      <c r="V297" s="33"/>
      <c r="W297" s="33"/>
      <c r="X297" s="33"/>
      <c r="Y297" s="33"/>
      <c r="Z297" s="33"/>
      <c r="AA297" s="33"/>
      <c r="AB297" s="33"/>
      <c r="AC297" s="33" t="s">
        <v>421</v>
      </c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29" t="s">
        <v>1002</v>
      </c>
      <c r="AO297" s="33"/>
      <c r="AP297" s="33"/>
      <c r="AQ297" s="33"/>
      <c r="AR297" s="29" t="s">
        <v>1199</v>
      </c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  <c r="FV297" s="33"/>
      <c r="FW297" s="33"/>
      <c r="FX297" s="33"/>
      <c r="FY297" s="33"/>
    </row>
    <row r="298" spans="1:181" ht="15.75" customHeight="1" x14ac:dyDescent="0.25">
      <c r="A298" s="25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 t="s">
        <v>1200</v>
      </c>
      <c r="V298" s="33"/>
      <c r="W298" s="33"/>
      <c r="X298" s="33"/>
      <c r="Y298" s="33"/>
      <c r="Z298" s="33"/>
      <c r="AA298" s="33"/>
      <c r="AB298" s="33"/>
      <c r="AC298" s="33" t="s">
        <v>354</v>
      </c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29" t="s">
        <v>1201</v>
      </c>
      <c r="AO298" s="33"/>
      <c r="AP298" s="33"/>
      <c r="AQ298" s="33"/>
      <c r="AR298" s="29" t="s">
        <v>1202</v>
      </c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  <c r="DV298" s="33"/>
      <c r="DW298" s="33"/>
      <c r="DX298" s="33"/>
      <c r="DY298" s="33"/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  <c r="EO298" s="33"/>
      <c r="EP298" s="33"/>
      <c r="EQ298" s="33"/>
      <c r="ER298" s="33"/>
      <c r="ES298" s="33"/>
      <c r="ET298" s="33"/>
      <c r="EU298" s="33"/>
      <c r="EV298" s="33"/>
      <c r="EW298" s="33"/>
      <c r="EX298" s="33"/>
      <c r="EY298" s="33"/>
      <c r="EZ298" s="33"/>
      <c r="FA298" s="33"/>
      <c r="FB298" s="33"/>
      <c r="FC298" s="33"/>
      <c r="FD298" s="33"/>
      <c r="FE298" s="33"/>
      <c r="FF298" s="33"/>
      <c r="FG298" s="33"/>
      <c r="FH298" s="33"/>
      <c r="FI298" s="33"/>
      <c r="FJ298" s="33"/>
      <c r="FK298" s="33"/>
      <c r="FL298" s="33"/>
      <c r="FM298" s="33"/>
      <c r="FN298" s="33"/>
      <c r="FO298" s="33"/>
      <c r="FP298" s="33"/>
      <c r="FQ298" s="33"/>
      <c r="FR298" s="33"/>
      <c r="FS298" s="33"/>
      <c r="FT298" s="33"/>
      <c r="FU298" s="33"/>
      <c r="FV298" s="33"/>
      <c r="FW298" s="33"/>
      <c r="FX298" s="33"/>
      <c r="FY298" s="33"/>
    </row>
    <row r="299" spans="1:181" ht="15.75" customHeight="1" x14ac:dyDescent="0.25">
      <c r="A299" s="25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 t="s">
        <v>1203</v>
      </c>
      <c r="V299" s="33"/>
      <c r="W299" s="33"/>
      <c r="X299" s="33"/>
      <c r="Y299" s="33"/>
      <c r="Z299" s="33"/>
      <c r="AA299" s="33"/>
      <c r="AB299" s="33"/>
      <c r="AC299" s="33" t="s">
        <v>375</v>
      </c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29" t="s">
        <v>1006</v>
      </c>
      <c r="AO299" s="33"/>
      <c r="AP299" s="33"/>
      <c r="AQ299" s="33"/>
      <c r="AR299" s="29" t="s">
        <v>1204</v>
      </c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</row>
    <row r="300" spans="1:181" ht="15.75" customHeight="1" x14ac:dyDescent="0.25">
      <c r="A300" s="25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 t="s">
        <v>1205</v>
      </c>
      <c r="V300" s="33"/>
      <c r="W300" s="33"/>
      <c r="X300" s="33"/>
      <c r="Y300" s="33"/>
      <c r="Z300" s="33"/>
      <c r="AA300" s="33"/>
      <c r="AB300" s="33"/>
      <c r="AC300" s="33" t="s">
        <v>408</v>
      </c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29" t="s">
        <v>1206</v>
      </c>
      <c r="AO300" s="33"/>
      <c r="AP300" s="33"/>
      <c r="AQ300" s="33"/>
      <c r="AR300" s="29" t="s">
        <v>1207</v>
      </c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  <c r="FV300" s="33"/>
      <c r="FW300" s="33"/>
      <c r="FX300" s="33"/>
      <c r="FY300" s="33"/>
    </row>
    <row r="301" spans="1:181" ht="15.75" customHeight="1" x14ac:dyDescent="0.25">
      <c r="A301" s="25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 t="s">
        <v>1208</v>
      </c>
      <c r="V301" s="33"/>
      <c r="W301" s="33"/>
      <c r="X301" s="33"/>
      <c r="Y301" s="33"/>
      <c r="Z301" s="33"/>
      <c r="AA301" s="33"/>
      <c r="AB301" s="33"/>
      <c r="AC301" s="33" t="s">
        <v>375</v>
      </c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29" t="s">
        <v>1209</v>
      </c>
      <c r="AO301" s="33"/>
      <c r="AP301" s="33"/>
      <c r="AQ301" s="33"/>
      <c r="AR301" s="29" t="s">
        <v>1210</v>
      </c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  <c r="FV301" s="33"/>
      <c r="FW301" s="33"/>
      <c r="FX301" s="33"/>
      <c r="FY301" s="33"/>
    </row>
    <row r="302" spans="1:181" ht="15.75" customHeight="1" x14ac:dyDescent="0.25">
      <c r="A302" s="25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 t="s">
        <v>1211</v>
      </c>
      <c r="V302" s="33"/>
      <c r="W302" s="33"/>
      <c r="X302" s="33"/>
      <c r="Y302" s="33"/>
      <c r="Z302" s="33"/>
      <c r="AA302" s="33"/>
      <c r="AB302" s="33"/>
      <c r="AC302" s="33" t="s">
        <v>354</v>
      </c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29" t="s">
        <v>1009</v>
      </c>
      <c r="AO302" s="33"/>
      <c r="AP302" s="33"/>
      <c r="AQ302" s="33"/>
      <c r="AR302" s="29" t="s">
        <v>1212</v>
      </c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</row>
    <row r="303" spans="1:181" ht="15.75" customHeight="1" x14ac:dyDescent="0.25">
      <c r="A303" s="25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 t="s">
        <v>1213</v>
      </c>
      <c r="V303" s="33"/>
      <c r="W303" s="33"/>
      <c r="X303" s="33"/>
      <c r="Y303" s="33"/>
      <c r="Z303" s="33"/>
      <c r="AA303" s="33"/>
      <c r="AB303" s="33"/>
      <c r="AC303" s="33" t="s">
        <v>685</v>
      </c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29" t="s">
        <v>1013</v>
      </c>
      <c r="AO303" s="33"/>
      <c r="AP303" s="33"/>
      <c r="AQ303" s="33"/>
      <c r="AR303" s="29" t="s">
        <v>1214</v>
      </c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  <c r="FV303" s="33"/>
      <c r="FW303" s="33"/>
      <c r="FX303" s="33"/>
      <c r="FY303" s="33"/>
    </row>
    <row r="304" spans="1:181" ht="15.75" customHeight="1" x14ac:dyDescent="0.25">
      <c r="A304" s="25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 t="s">
        <v>1215</v>
      </c>
      <c r="V304" s="33"/>
      <c r="W304" s="33"/>
      <c r="X304" s="33"/>
      <c r="Y304" s="33"/>
      <c r="Z304" s="33"/>
      <c r="AA304" s="33"/>
      <c r="AB304" s="33"/>
      <c r="AC304" s="33" t="s">
        <v>531</v>
      </c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29" t="s">
        <v>1216</v>
      </c>
      <c r="AO304" s="33"/>
      <c r="AP304" s="33"/>
      <c r="AQ304" s="33"/>
      <c r="AR304" s="29" t="s">
        <v>1217</v>
      </c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</row>
    <row r="305" spans="1:181" ht="15.75" customHeight="1" x14ac:dyDescent="0.25">
      <c r="A305" s="25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 t="s">
        <v>1218</v>
      </c>
      <c r="V305" s="33"/>
      <c r="W305" s="33"/>
      <c r="X305" s="33"/>
      <c r="Y305" s="33"/>
      <c r="Z305" s="33"/>
      <c r="AA305" s="33"/>
      <c r="AB305" s="33"/>
      <c r="AC305" s="33" t="s">
        <v>421</v>
      </c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29" t="s">
        <v>1017</v>
      </c>
      <c r="AO305" s="33"/>
      <c r="AP305" s="33"/>
      <c r="AQ305" s="33"/>
      <c r="AR305" s="29" t="s">
        <v>1219</v>
      </c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</row>
    <row r="306" spans="1:181" ht="15.75" customHeight="1" x14ac:dyDescent="0.25">
      <c r="A306" s="25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 t="s">
        <v>1220</v>
      </c>
      <c r="V306" s="33"/>
      <c r="W306" s="33"/>
      <c r="X306" s="33"/>
      <c r="Y306" s="33"/>
      <c r="Z306" s="33"/>
      <c r="AA306" s="33"/>
      <c r="AB306" s="33"/>
      <c r="AC306" s="33" t="s">
        <v>531</v>
      </c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29" t="s">
        <v>1020</v>
      </c>
      <c r="AO306" s="33"/>
      <c r="AP306" s="33"/>
      <c r="AQ306" s="33"/>
      <c r="AR306" s="29" t="s">
        <v>1221</v>
      </c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</row>
    <row r="307" spans="1:181" ht="15.75" customHeight="1" x14ac:dyDescent="0.25">
      <c r="A307" s="25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 t="s">
        <v>1222</v>
      </c>
      <c r="V307" s="33"/>
      <c r="W307" s="33"/>
      <c r="X307" s="33"/>
      <c r="Y307" s="33"/>
      <c r="Z307" s="33"/>
      <c r="AA307" s="33"/>
      <c r="AB307" s="33"/>
      <c r="AC307" s="33" t="s">
        <v>346</v>
      </c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29" t="s">
        <v>1223</v>
      </c>
      <c r="AO307" s="33"/>
      <c r="AP307" s="33"/>
      <c r="AQ307" s="33"/>
      <c r="AR307" s="29" t="s">
        <v>1224</v>
      </c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  <c r="FV307" s="33"/>
      <c r="FW307" s="33"/>
      <c r="FX307" s="33"/>
      <c r="FY307" s="33"/>
    </row>
    <row r="308" spans="1:181" ht="15.75" customHeight="1" x14ac:dyDescent="0.25">
      <c r="A308" s="25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 t="s">
        <v>1225</v>
      </c>
      <c r="V308" s="33"/>
      <c r="W308" s="33"/>
      <c r="X308" s="33"/>
      <c r="Y308" s="33"/>
      <c r="Z308" s="33"/>
      <c r="AA308" s="33"/>
      <c r="AB308" s="33"/>
      <c r="AC308" s="33" t="s">
        <v>421</v>
      </c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29" t="s">
        <v>1226</v>
      </c>
      <c r="AO308" s="33"/>
      <c r="AP308" s="33"/>
      <c r="AQ308" s="33"/>
      <c r="AR308" s="29" t="s">
        <v>1227</v>
      </c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  <c r="FV308" s="33"/>
      <c r="FW308" s="33"/>
      <c r="FX308" s="33"/>
      <c r="FY308" s="33"/>
    </row>
    <row r="309" spans="1:181" ht="15.75" customHeight="1" x14ac:dyDescent="0.25">
      <c r="A309" s="25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 t="s">
        <v>1228</v>
      </c>
      <c r="V309" s="33"/>
      <c r="W309" s="33"/>
      <c r="X309" s="33"/>
      <c r="Y309" s="33"/>
      <c r="Z309" s="33"/>
      <c r="AA309" s="33"/>
      <c r="AB309" s="33"/>
      <c r="AC309" s="33" t="s">
        <v>375</v>
      </c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29" t="s">
        <v>1229</v>
      </c>
      <c r="AO309" s="33"/>
      <c r="AP309" s="33"/>
      <c r="AQ309" s="33"/>
      <c r="AR309" s="29" t="s">
        <v>1230</v>
      </c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  <c r="FP309" s="33"/>
      <c r="FQ309" s="33"/>
      <c r="FR309" s="33"/>
      <c r="FS309" s="33"/>
      <c r="FT309" s="33"/>
      <c r="FU309" s="33"/>
      <c r="FV309" s="33"/>
      <c r="FW309" s="33"/>
      <c r="FX309" s="33"/>
      <c r="FY309" s="33"/>
    </row>
    <row r="310" spans="1:181" ht="15.75" customHeight="1" x14ac:dyDescent="0.25">
      <c r="A310" s="25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 t="s">
        <v>1231</v>
      </c>
      <c r="V310" s="33"/>
      <c r="W310" s="33"/>
      <c r="X310" s="33"/>
      <c r="Y310" s="33"/>
      <c r="Z310" s="33"/>
      <c r="AA310" s="33"/>
      <c r="AB310" s="33"/>
      <c r="AC310" s="33" t="s">
        <v>408</v>
      </c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29" t="s">
        <v>1232</v>
      </c>
      <c r="AO310" s="33"/>
      <c r="AP310" s="33"/>
      <c r="AQ310" s="33"/>
      <c r="AR310" s="29" t="s">
        <v>1233</v>
      </c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  <c r="DV310" s="33"/>
      <c r="DW310" s="33"/>
      <c r="DX310" s="33"/>
      <c r="DY310" s="33"/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  <c r="EO310" s="33"/>
      <c r="EP310" s="33"/>
      <c r="EQ310" s="33"/>
      <c r="ER310" s="33"/>
      <c r="ES310" s="33"/>
      <c r="ET310" s="33"/>
      <c r="EU310" s="33"/>
      <c r="EV310" s="33"/>
      <c r="EW310" s="33"/>
      <c r="EX310" s="33"/>
      <c r="EY310" s="33"/>
      <c r="EZ310" s="33"/>
      <c r="FA310" s="33"/>
      <c r="FB310" s="33"/>
      <c r="FC310" s="33"/>
      <c r="FD310" s="33"/>
      <c r="FE310" s="33"/>
      <c r="FF310" s="33"/>
      <c r="FG310" s="33"/>
      <c r="FH310" s="33"/>
      <c r="FI310" s="33"/>
      <c r="FJ310" s="33"/>
      <c r="FK310" s="33"/>
      <c r="FL310" s="33"/>
      <c r="FM310" s="33"/>
      <c r="FN310" s="33"/>
      <c r="FO310" s="33"/>
      <c r="FP310" s="33"/>
      <c r="FQ310" s="33"/>
      <c r="FR310" s="33"/>
      <c r="FS310" s="33"/>
      <c r="FT310" s="33"/>
      <c r="FU310" s="33"/>
      <c r="FV310" s="33"/>
      <c r="FW310" s="33"/>
      <c r="FX310" s="33"/>
      <c r="FY310" s="33"/>
    </row>
    <row r="311" spans="1:181" ht="15.75" customHeight="1" x14ac:dyDescent="0.25">
      <c r="A311" s="25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 t="s">
        <v>1234</v>
      </c>
      <c r="V311" s="33"/>
      <c r="W311" s="33"/>
      <c r="X311" s="33"/>
      <c r="Y311" s="33"/>
      <c r="Z311" s="33"/>
      <c r="AA311" s="33"/>
      <c r="AB311" s="33"/>
      <c r="AC311" s="33" t="s">
        <v>531</v>
      </c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29" t="s">
        <v>1025</v>
      </c>
      <c r="AO311" s="33"/>
      <c r="AP311" s="33"/>
      <c r="AQ311" s="33"/>
      <c r="AR311" s="29" t="s">
        <v>1026</v>
      </c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  <c r="FV311" s="33"/>
      <c r="FW311" s="33"/>
      <c r="FX311" s="33"/>
      <c r="FY311" s="33"/>
    </row>
    <row r="312" spans="1:181" ht="15.75" customHeight="1" x14ac:dyDescent="0.25">
      <c r="A312" s="25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 t="s">
        <v>1235</v>
      </c>
      <c r="V312" s="33"/>
      <c r="W312" s="33"/>
      <c r="X312" s="33"/>
      <c r="Y312" s="33"/>
      <c r="Z312" s="33"/>
      <c r="AA312" s="33"/>
      <c r="AB312" s="33"/>
      <c r="AC312" s="33" t="s">
        <v>408</v>
      </c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29" t="s">
        <v>1029</v>
      </c>
      <c r="AO312" s="33"/>
      <c r="AP312" s="33"/>
      <c r="AQ312" s="33"/>
      <c r="AR312" s="29" t="s">
        <v>1030</v>
      </c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  <c r="FV312" s="33"/>
      <c r="FW312" s="33"/>
      <c r="FX312" s="33"/>
      <c r="FY312" s="33"/>
    </row>
    <row r="313" spans="1:181" ht="15.75" customHeight="1" x14ac:dyDescent="0.25">
      <c r="A313" s="25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 t="s">
        <v>1236</v>
      </c>
      <c r="V313" s="33"/>
      <c r="W313" s="33"/>
      <c r="X313" s="33"/>
      <c r="Y313" s="33"/>
      <c r="Z313" s="33"/>
      <c r="AA313" s="33"/>
      <c r="AB313" s="33"/>
      <c r="AC313" s="33" t="s">
        <v>421</v>
      </c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29" t="s">
        <v>1237</v>
      </c>
      <c r="AO313" s="33"/>
      <c r="AP313" s="33"/>
      <c r="AQ313" s="33"/>
      <c r="AR313" s="29" t="s">
        <v>1238</v>
      </c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  <c r="FV313" s="33"/>
      <c r="FW313" s="33"/>
      <c r="FX313" s="33"/>
      <c r="FY313" s="33"/>
    </row>
    <row r="314" spans="1:181" ht="15.75" customHeight="1" x14ac:dyDescent="0.25">
      <c r="A314" s="25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 t="s">
        <v>1239</v>
      </c>
      <c r="V314" s="33"/>
      <c r="W314" s="33"/>
      <c r="X314" s="33"/>
      <c r="Y314" s="33"/>
      <c r="Z314" s="33"/>
      <c r="AA314" s="33"/>
      <c r="AB314" s="33"/>
      <c r="AC314" s="33" t="s">
        <v>421</v>
      </c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29" t="s">
        <v>1240</v>
      </c>
      <c r="AO314" s="33"/>
      <c r="AP314" s="33"/>
      <c r="AQ314" s="33"/>
      <c r="AR314" s="29" t="s">
        <v>1241</v>
      </c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</row>
    <row r="315" spans="1:181" ht="15.75" customHeight="1" x14ac:dyDescent="0.25">
      <c r="A315" s="25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 t="s">
        <v>1242</v>
      </c>
      <c r="V315" s="33"/>
      <c r="W315" s="33"/>
      <c r="X315" s="33"/>
      <c r="Y315" s="33"/>
      <c r="Z315" s="33"/>
      <c r="AA315" s="33"/>
      <c r="AB315" s="33"/>
      <c r="AC315" s="33" t="s">
        <v>346</v>
      </c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29" t="s">
        <v>1243</v>
      </c>
      <c r="AO315" s="33"/>
      <c r="AP315" s="33"/>
      <c r="AQ315" s="33"/>
      <c r="AR315" s="29" t="s">
        <v>1244</v>
      </c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  <c r="FV315" s="33"/>
      <c r="FW315" s="33"/>
      <c r="FX315" s="33"/>
      <c r="FY315" s="33"/>
    </row>
    <row r="316" spans="1:181" ht="15.75" customHeight="1" x14ac:dyDescent="0.25">
      <c r="A316" s="25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 t="s">
        <v>1245</v>
      </c>
      <c r="V316" s="33"/>
      <c r="W316" s="33"/>
      <c r="X316" s="33"/>
      <c r="Y316" s="33"/>
      <c r="Z316" s="33"/>
      <c r="AA316" s="33"/>
      <c r="AB316" s="33"/>
      <c r="AC316" s="33" t="s">
        <v>362</v>
      </c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29" t="s">
        <v>1034</v>
      </c>
      <c r="AO316" s="33"/>
      <c r="AP316" s="33"/>
      <c r="AQ316" s="33"/>
      <c r="AR316" s="29" t="s">
        <v>1246</v>
      </c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</row>
    <row r="317" spans="1:181" ht="15.75" customHeight="1" x14ac:dyDescent="0.25">
      <c r="A317" s="25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 t="s">
        <v>1247</v>
      </c>
      <c r="V317" s="33"/>
      <c r="W317" s="33"/>
      <c r="X317" s="33"/>
      <c r="Y317" s="33"/>
      <c r="Z317" s="33"/>
      <c r="AA317" s="33"/>
      <c r="AB317" s="33"/>
      <c r="AC317" s="33" t="s">
        <v>354</v>
      </c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29" t="s">
        <v>1248</v>
      </c>
      <c r="AO317" s="33"/>
      <c r="AP317" s="33"/>
      <c r="AQ317" s="33"/>
      <c r="AR317" s="29" t="s">
        <v>1249</v>
      </c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</row>
    <row r="318" spans="1:181" ht="15.75" customHeight="1" x14ac:dyDescent="0.25">
      <c r="A318" s="25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 t="s">
        <v>1250</v>
      </c>
      <c r="V318" s="33"/>
      <c r="W318" s="33"/>
      <c r="X318" s="33"/>
      <c r="Y318" s="33"/>
      <c r="Z318" s="33"/>
      <c r="AA318" s="33"/>
      <c r="AB318" s="33"/>
      <c r="AC318" s="33" t="s">
        <v>362</v>
      </c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29" t="s">
        <v>1251</v>
      </c>
      <c r="AO318" s="33"/>
      <c r="AP318" s="33"/>
      <c r="AQ318" s="33"/>
      <c r="AR318" s="29" t="s">
        <v>1252</v>
      </c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</row>
    <row r="319" spans="1:181" ht="15.75" customHeight="1" x14ac:dyDescent="0.25">
      <c r="A319" s="25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 t="s">
        <v>1253</v>
      </c>
      <c r="V319" s="33"/>
      <c r="W319" s="33"/>
      <c r="X319" s="33"/>
      <c r="Y319" s="33"/>
      <c r="Z319" s="33"/>
      <c r="AA319" s="33"/>
      <c r="AB319" s="33"/>
      <c r="AC319" s="33" t="s">
        <v>408</v>
      </c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29" t="s">
        <v>1254</v>
      </c>
      <c r="AO319" s="33"/>
      <c r="AP319" s="33"/>
      <c r="AQ319" s="33"/>
      <c r="AR319" s="29" t="s">
        <v>1255</v>
      </c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</row>
    <row r="320" spans="1:181" ht="15.75" customHeight="1" x14ac:dyDescent="0.25">
      <c r="A320" s="25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 t="s">
        <v>1256</v>
      </c>
      <c r="V320" s="33"/>
      <c r="W320" s="33"/>
      <c r="X320" s="33"/>
      <c r="Y320" s="33"/>
      <c r="Z320" s="33"/>
      <c r="AA320" s="33"/>
      <c r="AB320" s="33"/>
      <c r="AC320" s="33" t="s">
        <v>531</v>
      </c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29" t="s">
        <v>1257</v>
      </c>
      <c r="AO320" s="33"/>
      <c r="AP320" s="33"/>
      <c r="AQ320" s="33"/>
      <c r="AR320" s="29" t="s">
        <v>1258</v>
      </c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</row>
    <row r="321" spans="1:181" ht="15.75" customHeight="1" x14ac:dyDescent="0.25">
      <c r="A321" s="25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 t="s">
        <v>1259</v>
      </c>
      <c r="V321" s="33"/>
      <c r="W321" s="33"/>
      <c r="X321" s="33"/>
      <c r="Y321" s="33"/>
      <c r="Z321" s="33"/>
      <c r="AA321" s="33"/>
      <c r="AB321" s="33"/>
      <c r="AC321" s="33" t="s">
        <v>375</v>
      </c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29" t="s">
        <v>1038</v>
      </c>
      <c r="AO321" s="33"/>
      <c r="AP321" s="33"/>
      <c r="AQ321" s="33"/>
      <c r="AR321" s="29" t="s">
        <v>1260</v>
      </c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</row>
    <row r="322" spans="1:181" ht="15.75" customHeight="1" x14ac:dyDescent="0.25">
      <c r="A322" s="25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 t="s">
        <v>1261</v>
      </c>
      <c r="V322" s="33"/>
      <c r="W322" s="33"/>
      <c r="X322" s="33"/>
      <c r="Y322" s="33"/>
      <c r="Z322" s="33"/>
      <c r="AA322" s="33"/>
      <c r="AB322" s="33"/>
      <c r="AC322" s="33" t="s">
        <v>362</v>
      </c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29" t="s">
        <v>1262</v>
      </c>
      <c r="AO322" s="33"/>
      <c r="AP322" s="33"/>
      <c r="AQ322" s="33"/>
      <c r="AR322" s="29" t="s">
        <v>1263</v>
      </c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</row>
    <row r="323" spans="1:181" ht="15.75" customHeight="1" x14ac:dyDescent="0.25">
      <c r="A323" s="25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 t="s">
        <v>1264</v>
      </c>
      <c r="V323" s="33"/>
      <c r="W323" s="33"/>
      <c r="X323" s="33"/>
      <c r="Y323" s="33"/>
      <c r="Z323" s="33"/>
      <c r="AA323" s="33"/>
      <c r="AB323" s="33"/>
      <c r="AC323" s="33" t="s">
        <v>362</v>
      </c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29" t="s">
        <v>1043</v>
      </c>
      <c r="AO323" s="33"/>
      <c r="AP323" s="33"/>
      <c r="AQ323" s="33"/>
      <c r="AR323" s="29" t="s">
        <v>1265</v>
      </c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</row>
    <row r="324" spans="1:181" ht="15.75" customHeight="1" x14ac:dyDescent="0.25">
      <c r="A324" s="25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 t="s">
        <v>1266</v>
      </c>
      <c r="V324" s="33"/>
      <c r="W324" s="33"/>
      <c r="X324" s="33"/>
      <c r="Y324" s="33"/>
      <c r="Z324" s="33"/>
      <c r="AA324" s="33"/>
      <c r="AB324" s="33"/>
      <c r="AC324" s="33" t="s">
        <v>375</v>
      </c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29" t="s">
        <v>1267</v>
      </c>
      <c r="AO324" s="33"/>
      <c r="AP324" s="33"/>
      <c r="AQ324" s="33"/>
      <c r="AR324" s="29" t="s">
        <v>1268</v>
      </c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</row>
    <row r="325" spans="1:181" ht="15.75" customHeight="1" x14ac:dyDescent="0.25">
      <c r="A325" s="25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 t="s">
        <v>1269</v>
      </c>
      <c r="V325" s="33"/>
      <c r="W325" s="33"/>
      <c r="X325" s="33"/>
      <c r="Y325" s="33"/>
      <c r="Z325" s="33"/>
      <c r="AA325" s="33"/>
      <c r="AB325" s="33"/>
      <c r="AC325" s="33" t="s">
        <v>375</v>
      </c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29" t="s">
        <v>1270</v>
      </c>
      <c r="AO325" s="33"/>
      <c r="AP325" s="33"/>
      <c r="AQ325" s="33"/>
      <c r="AR325" s="29" t="s">
        <v>1271</v>
      </c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</row>
    <row r="326" spans="1:181" ht="15.75" customHeight="1" x14ac:dyDescent="0.25">
      <c r="A326" s="25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 t="s">
        <v>1272</v>
      </c>
      <c r="V326" s="33"/>
      <c r="W326" s="33"/>
      <c r="X326" s="33"/>
      <c r="Y326" s="33"/>
      <c r="Z326" s="33"/>
      <c r="AA326" s="33"/>
      <c r="AB326" s="33"/>
      <c r="AC326" s="33" t="s">
        <v>354</v>
      </c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29" t="s">
        <v>1273</v>
      </c>
      <c r="AO326" s="33"/>
      <c r="AP326" s="33"/>
      <c r="AQ326" s="33"/>
      <c r="AR326" s="29" t="s">
        <v>1274</v>
      </c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</row>
    <row r="327" spans="1:181" ht="15.75" customHeight="1" x14ac:dyDescent="0.25">
      <c r="A327" s="25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 t="s">
        <v>1275</v>
      </c>
      <c r="V327" s="33"/>
      <c r="W327" s="33"/>
      <c r="X327" s="33"/>
      <c r="Y327" s="33"/>
      <c r="Z327" s="33"/>
      <c r="AA327" s="33"/>
      <c r="AB327" s="33"/>
      <c r="AC327" s="33" t="s">
        <v>408</v>
      </c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</row>
    <row r="328" spans="1:181" ht="15.75" customHeight="1" x14ac:dyDescent="0.25">
      <c r="A328" s="25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 t="s">
        <v>1276</v>
      </c>
      <c r="V328" s="33"/>
      <c r="W328" s="33"/>
      <c r="X328" s="33"/>
      <c r="Y328" s="33"/>
      <c r="Z328" s="33"/>
      <c r="AA328" s="33"/>
      <c r="AB328" s="33"/>
      <c r="AC328" s="33" t="s">
        <v>421</v>
      </c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</row>
    <row r="329" spans="1:181" ht="15.75" customHeight="1" x14ac:dyDescent="0.25">
      <c r="A329" s="25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 t="s">
        <v>1277</v>
      </c>
      <c r="V329" s="33"/>
      <c r="W329" s="33"/>
      <c r="X329" s="33"/>
      <c r="Y329" s="33"/>
      <c r="Z329" s="33"/>
      <c r="AA329" s="33"/>
      <c r="AB329" s="33"/>
      <c r="AC329" s="33" t="s">
        <v>408</v>
      </c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</row>
    <row r="330" spans="1:181" ht="15.75" customHeight="1" x14ac:dyDescent="0.25">
      <c r="A330" s="25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 t="s">
        <v>1278</v>
      </c>
      <c r="V330" s="33"/>
      <c r="W330" s="33"/>
      <c r="X330" s="33"/>
      <c r="Y330" s="33"/>
      <c r="Z330" s="33"/>
      <c r="AA330" s="33"/>
      <c r="AB330" s="33"/>
      <c r="AC330" s="33" t="s">
        <v>598</v>
      </c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</row>
    <row r="331" spans="1:181" ht="15.75" customHeight="1" x14ac:dyDescent="0.25">
      <c r="A331" s="25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 t="s">
        <v>1279</v>
      </c>
      <c r="V331" s="33"/>
      <c r="W331" s="33"/>
      <c r="X331" s="33"/>
      <c r="Y331" s="33"/>
      <c r="Z331" s="33"/>
      <c r="AA331" s="33"/>
      <c r="AB331" s="33"/>
      <c r="AC331" s="33" t="s">
        <v>375</v>
      </c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</row>
    <row r="332" spans="1:181" ht="15.75" customHeight="1" x14ac:dyDescent="0.25">
      <c r="A332" s="25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 t="s">
        <v>1280</v>
      </c>
      <c r="V332" s="33"/>
      <c r="W332" s="33"/>
      <c r="X332" s="33"/>
      <c r="Y332" s="33"/>
      <c r="Z332" s="33"/>
      <c r="AA332" s="33"/>
      <c r="AB332" s="33"/>
      <c r="AC332" s="33" t="s">
        <v>375</v>
      </c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  <c r="FV332" s="33"/>
      <c r="FW332" s="33"/>
      <c r="FX332" s="33"/>
      <c r="FY332" s="33"/>
    </row>
    <row r="333" spans="1:181" ht="15.75" customHeight="1" x14ac:dyDescent="0.25">
      <c r="A333" s="25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 t="s">
        <v>1281</v>
      </c>
      <c r="V333" s="33"/>
      <c r="W333" s="33"/>
      <c r="X333" s="33"/>
      <c r="Y333" s="33"/>
      <c r="Z333" s="33"/>
      <c r="AA333" s="33"/>
      <c r="AB333" s="33"/>
      <c r="AC333" s="33" t="s">
        <v>362</v>
      </c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  <c r="FV333" s="33"/>
      <c r="FW333" s="33"/>
      <c r="FX333" s="33"/>
      <c r="FY333" s="33"/>
    </row>
    <row r="334" spans="1:181" ht="15.75" customHeight="1" x14ac:dyDescent="0.25">
      <c r="A334" s="25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 t="s">
        <v>1282</v>
      </c>
      <c r="V334" s="33"/>
      <c r="W334" s="33"/>
      <c r="X334" s="33"/>
      <c r="Y334" s="33"/>
      <c r="Z334" s="33"/>
      <c r="AA334" s="33"/>
      <c r="AB334" s="33"/>
      <c r="AC334" s="33" t="s">
        <v>421</v>
      </c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33"/>
      <c r="DV334" s="33"/>
      <c r="DW334" s="33"/>
      <c r="DX334" s="33"/>
      <c r="DY334" s="33"/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  <c r="EO334" s="33"/>
      <c r="EP334" s="33"/>
      <c r="EQ334" s="33"/>
      <c r="ER334" s="33"/>
      <c r="ES334" s="33"/>
      <c r="ET334" s="33"/>
      <c r="EU334" s="33"/>
      <c r="EV334" s="33"/>
      <c r="EW334" s="33"/>
      <c r="EX334" s="33"/>
      <c r="EY334" s="33"/>
      <c r="EZ334" s="33"/>
      <c r="FA334" s="33"/>
      <c r="FB334" s="33"/>
      <c r="FC334" s="33"/>
      <c r="FD334" s="33"/>
      <c r="FE334" s="33"/>
      <c r="FF334" s="33"/>
      <c r="FG334" s="33"/>
      <c r="FH334" s="33"/>
      <c r="FI334" s="33"/>
      <c r="FJ334" s="33"/>
      <c r="FK334" s="33"/>
      <c r="FL334" s="33"/>
      <c r="FM334" s="33"/>
      <c r="FN334" s="33"/>
      <c r="FO334" s="33"/>
      <c r="FP334" s="33"/>
      <c r="FQ334" s="33"/>
      <c r="FR334" s="33"/>
      <c r="FS334" s="33"/>
      <c r="FT334" s="33"/>
      <c r="FU334" s="33"/>
      <c r="FV334" s="33"/>
      <c r="FW334" s="33"/>
      <c r="FX334" s="33"/>
      <c r="FY334" s="33"/>
    </row>
    <row r="335" spans="1:181" ht="15.75" customHeight="1" x14ac:dyDescent="0.25">
      <c r="A335" s="25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 t="s">
        <v>1283</v>
      </c>
      <c r="V335" s="33"/>
      <c r="W335" s="33"/>
      <c r="X335" s="33"/>
      <c r="Y335" s="33"/>
      <c r="Z335" s="33"/>
      <c r="AA335" s="33"/>
      <c r="AB335" s="33"/>
      <c r="AC335" s="33" t="s">
        <v>362</v>
      </c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33"/>
      <c r="DV335" s="33"/>
      <c r="DW335" s="33"/>
      <c r="DX335" s="33"/>
      <c r="DY335" s="33"/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  <c r="EO335" s="33"/>
      <c r="EP335" s="33"/>
      <c r="EQ335" s="33"/>
      <c r="ER335" s="33"/>
      <c r="ES335" s="33"/>
      <c r="ET335" s="33"/>
      <c r="EU335" s="33"/>
      <c r="EV335" s="33"/>
      <c r="EW335" s="33"/>
      <c r="EX335" s="33"/>
      <c r="EY335" s="33"/>
      <c r="EZ335" s="33"/>
      <c r="FA335" s="33"/>
      <c r="FB335" s="33"/>
      <c r="FC335" s="33"/>
      <c r="FD335" s="33"/>
      <c r="FE335" s="33"/>
      <c r="FF335" s="33"/>
      <c r="FG335" s="33"/>
      <c r="FH335" s="33"/>
      <c r="FI335" s="33"/>
      <c r="FJ335" s="33"/>
      <c r="FK335" s="33"/>
      <c r="FL335" s="33"/>
      <c r="FM335" s="33"/>
      <c r="FN335" s="33"/>
      <c r="FO335" s="33"/>
      <c r="FP335" s="33"/>
      <c r="FQ335" s="33"/>
      <c r="FR335" s="33"/>
      <c r="FS335" s="33"/>
      <c r="FT335" s="33"/>
      <c r="FU335" s="33"/>
      <c r="FV335" s="33"/>
      <c r="FW335" s="33"/>
      <c r="FX335" s="33"/>
      <c r="FY335" s="33"/>
    </row>
    <row r="336" spans="1:181" ht="15.75" customHeight="1" x14ac:dyDescent="0.25">
      <c r="A336" s="25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 t="s">
        <v>1284</v>
      </c>
      <c r="V336" s="33"/>
      <c r="W336" s="33"/>
      <c r="X336" s="33"/>
      <c r="Y336" s="33"/>
      <c r="Z336" s="33"/>
      <c r="AA336" s="33"/>
      <c r="AB336" s="33"/>
      <c r="AC336" s="33" t="s">
        <v>362</v>
      </c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  <c r="DT336" s="33"/>
      <c r="DU336" s="33"/>
      <c r="DV336" s="33"/>
      <c r="DW336" s="33"/>
      <c r="DX336" s="33"/>
      <c r="DY336" s="33"/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  <c r="EO336" s="33"/>
      <c r="EP336" s="33"/>
      <c r="EQ336" s="33"/>
      <c r="ER336" s="33"/>
      <c r="ES336" s="33"/>
      <c r="ET336" s="33"/>
      <c r="EU336" s="33"/>
      <c r="EV336" s="33"/>
      <c r="EW336" s="33"/>
      <c r="EX336" s="33"/>
      <c r="EY336" s="33"/>
      <c r="EZ336" s="33"/>
      <c r="FA336" s="33"/>
      <c r="FB336" s="33"/>
      <c r="FC336" s="33"/>
      <c r="FD336" s="33"/>
      <c r="FE336" s="33"/>
      <c r="FF336" s="33"/>
      <c r="FG336" s="33"/>
      <c r="FH336" s="33"/>
      <c r="FI336" s="33"/>
      <c r="FJ336" s="33"/>
      <c r="FK336" s="33"/>
      <c r="FL336" s="33"/>
      <c r="FM336" s="33"/>
      <c r="FN336" s="33"/>
      <c r="FO336" s="33"/>
      <c r="FP336" s="33"/>
      <c r="FQ336" s="33"/>
      <c r="FR336" s="33"/>
      <c r="FS336" s="33"/>
      <c r="FT336" s="33"/>
      <c r="FU336" s="33"/>
      <c r="FV336" s="33"/>
      <c r="FW336" s="33"/>
      <c r="FX336" s="33"/>
      <c r="FY336" s="33"/>
    </row>
    <row r="337" spans="1:181" ht="15.75" customHeight="1" x14ac:dyDescent="0.25">
      <c r="A337" s="25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 t="s">
        <v>1285</v>
      </c>
      <c r="V337" s="33"/>
      <c r="W337" s="33"/>
      <c r="X337" s="33"/>
      <c r="Y337" s="33"/>
      <c r="Z337" s="33"/>
      <c r="AA337" s="33"/>
      <c r="AB337" s="33"/>
      <c r="AC337" s="33" t="s">
        <v>375</v>
      </c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  <c r="DT337" s="33"/>
      <c r="DU337" s="33"/>
      <c r="DV337" s="33"/>
      <c r="DW337" s="33"/>
      <c r="DX337" s="33"/>
      <c r="DY337" s="33"/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  <c r="EO337" s="33"/>
      <c r="EP337" s="33"/>
      <c r="EQ337" s="33"/>
      <c r="ER337" s="33"/>
      <c r="ES337" s="33"/>
      <c r="ET337" s="33"/>
      <c r="EU337" s="33"/>
      <c r="EV337" s="33"/>
      <c r="EW337" s="33"/>
      <c r="EX337" s="33"/>
      <c r="EY337" s="33"/>
      <c r="EZ337" s="33"/>
      <c r="FA337" s="33"/>
      <c r="FB337" s="33"/>
      <c r="FC337" s="33"/>
      <c r="FD337" s="33"/>
      <c r="FE337" s="33"/>
      <c r="FF337" s="33"/>
      <c r="FG337" s="33"/>
      <c r="FH337" s="33"/>
      <c r="FI337" s="33"/>
      <c r="FJ337" s="33"/>
      <c r="FK337" s="33"/>
      <c r="FL337" s="33"/>
      <c r="FM337" s="33"/>
      <c r="FN337" s="33"/>
      <c r="FO337" s="33"/>
      <c r="FP337" s="33"/>
      <c r="FQ337" s="33"/>
      <c r="FR337" s="33"/>
      <c r="FS337" s="33"/>
      <c r="FT337" s="33"/>
      <c r="FU337" s="33"/>
      <c r="FV337" s="33"/>
      <c r="FW337" s="33"/>
      <c r="FX337" s="33"/>
      <c r="FY337" s="33"/>
    </row>
    <row r="338" spans="1:181" ht="15.75" customHeight="1" x14ac:dyDescent="0.25">
      <c r="A338" s="25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 t="s">
        <v>1286</v>
      </c>
      <c r="V338" s="33"/>
      <c r="W338" s="33"/>
      <c r="X338" s="33"/>
      <c r="Y338" s="33"/>
      <c r="Z338" s="33"/>
      <c r="AA338" s="33"/>
      <c r="AB338" s="33"/>
      <c r="AC338" s="33" t="s">
        <v>354</v>
      </c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T338" s="33"/>
      <c r="DU338" s="33"/>
      <c r="DV338" s="33"/>
      <c r="DW338" s="33"/>
      <c r="DX338" s="33"/>
      <c r="DY338" s="33"/>
      <c r="DZ338" s="33"/>
      <c r="EA338" s="33"/>
      <c r="EB338" s="33"/>
      <c r="EC338" s="33"/>
      <c r="ED338" s="33"/>
      <c r="EE338" s="33"/>
      <c r="EF338" s="33"/>
      <c r="EG338" s="33"/>
      <c r="EH338" s="33"/>
      <c r="EI338" s="33"/>
      <c r="EJ338" s="33"/>
      <c r="EK338" s="33"/>
      <c r="EL338" s="33"/>
      <c r="EM338" s="33"/>
      <c r="EN338" s="33"/>
      <c r="EO338" s="33"/>
      <c r="EP338" s="33"/>
      <c r="EQ338" s="33"/>
      <c r="ER338" s="33"/>
      <c r="ES338" s="33"/>
      <c r="ET338" s="33"/>
      <c r="EU338" s="33"/>
      <c r="EV338" s="33"/>
      <c r="EW338" s="33"/>
      <c r="EX338" s="33"/>
      <c r="EY338" s="33"/>
      <c r="EZ338" s="33"/>
      <c r="FA338" s="33"/>
      <c r="FB338" s="33"/>
      <c r="FC338" s="33"/>
      <c r="FD338" s="33"/>
      <c r="FE338" s="33"/>
      <c r="FF338" s="33"/>
      <c r="FG338" s="33"/>
      <c r="FH338" s="33"/>
      <c r="FI338" s="33"/>
      <c r="FJ338" s="33"/>
      <c r="FK338" s="33"/>
      <c r="FL338" s="33"/>
      <c r="FM338" s="33"/>
      <c r="FN338" s="33"/>
      <c r="FO338" s="33"/>
      <c r="FP338" s="33"/>
      <c r="FQ338" s="33"/>
      <c r="FR338" s="33"/>
      <c r="FS338" s="33"/>
      <c r="FT338" s="33"/>
      <c r="FU338" s="33"/>
      <c r="FV338" s="33"/>
      <c r="FW338" s="33"/>
      <c r="FX338" s="33"/>
      <c r="FY338" s="33"/>
    </row>
    <row r="339" spans="1:181" ht="15.75" customHeight="1" x14ac:dyDescent="0.25">
      <c r="A339" s="25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 t="s">
        <v>1287</v>
      </c>
      <c r="V339" s="33"/>
      <c r="W339" s="33"/>
      <c r="X339" s="33"/>
      <c r="Y339" s="33"/>
      <c r="Z339" s="33"/>
      <c r="AA339" s="33"/>
      <c r="AB339" s="33"/>
      <c r="AC339" s="33" t="s">
        <v>362</v>
      </c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  <c r="DT339" s="33"/>
      <c r="DU339" s="33"/>
      <c r="DV339" s="33"/>
      <c r="DW339" s="33"/>
      <c r="DX339" s="33"/>
      <c r="DY339" s="33"/>
      <c r="DZ339" s="33"/>
      <c r="EA339" s="33"/>
      <c r="EB339" s="33"/>
      <c r="EC339" s="33"/>
      <c r="ED339" s="33"/>
      <c r="EE339" s="33"/>
      <c r="EF339" s="33"/>
      <c r="EG339" s="33"/>
      <c r="EH339" s="33"/>
      <c r="EI339" s="33"/>
      <c r="EJ339" s="33"/>
      <c r="EK339" s="33"/>
      <c r="EL339" s="33"/>
      <c r="EM339" s="33"/>
      <c r="EN339" s="33"/>
      <c r="EO339" s="33"/>
      <c r="EP339" s="33"/>
      <c r="EQ339" s="33"/>
      <c r="ER339" s="33"/>
      <c r="ES339" s="33"/>
      <c r="ET339" s="33"/>
      <c r="EU339" s="33"/>
      <c r="EV339" s="33"/>
      <c r="EW339" s="33"/>
      <c r="EX339" s="33"/>
      <c r="EY339" s="33"/>
      <c r="EZ339" s="33"/>
      <c r="FA339" s="33"/>
      <c r="FB339" s="33"/>
      <c r="FC339" s="33"/>
      <c r="FD339" s="33"/>
      <c r="FE339" s="33"/>
      <c r="FF339" s="33"/>
      <c r="FG339" s="33"/>
      <c r="FH339" s="33"/>
      <c r="FI339" s="33"/>
      <c r="FJ339" s="33"/>
      <c r="FK339" s="33"/>
      <c r="FL339" s="33"/>
      <c r="FM339" s="33"/>
      <c r="FN339" s="33"/>
      <c r="FO339" s="33"/>
      <c r="FP339" s="33"/>
      <c r="FQ339" s="33"/>
      <c r="FR339" s="33"/>
      <c r="FS339" s="33"/>
      <c r="FT339" s="33"/>
      <c r="FU339" s="33"/>
      <c r="FV339" s="33"/>
      <c r="FW339" s="33"/>
      <c r="FX339" s="33"/>
      <c r="FY339" s="33"/>
    </row>
    <row r="340" spans="1:181" ht="15.75" customHeight="1" x14ac:dyDescent="0.25">
      <c r="A340" s="25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 t="s">
        <v>1288</v>
      </c>
      <c r="V340" s="33"/>
      <c r="W340" s="33"/>
      <c r="X340" s="33"/>
      <c r="Y340" s="33"/>
      <c r="Z340" s="33"/>
      <c r="AA340" s="33"/>
      <c r="AB340" s="33"/>
      <c r="AC340" s="33" t="s">
        <v>354</v>
      </c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33"/>
      <c r="DJ340" s="33"/>
      <c r="DK340" s="33"/>
      <c r="DL340" s="33"/>
      <c r="DM340" s="33"/>
      <c r="DN340" s="33"/>
      <c r="DO340" s="33"/>
      <c r="DP340" s="33"/>
      <c r="DQ340" s="33"/>
      <c r="DR340" s="33"/>
      <c r="DS340" s="33"/>
      <c r="DT340" s="33"/>
      <c r="DU340" s="33"/>
      <c r="DV340" s="33"/>
      <c r="DW340" s="33"/>
      <c r="DX340" s="33"/>
      <c r="DY340" s="33"/>
      <c r="DZ340" s="33"/>
      <c r="EA340" s="33"/>
      <c r="EB340" s="33"/>
      <c r="EC340" s="33"/>
      <c r="ED340" s="33"/>
      <c r="EE340" s="33"/>
      <c r="EF340" s="33"/>
      <c r="EG340" s="33"/>
      <c r="EH340" s="33"/>
      <c r="EI340" s="33"/>
      <c r="EJ340" s="33"/>
      <c r="EK340" s="33"/>
      <c r="EL340" s="33"/>
      <c r="EM340" s="33"/>
      <c r="EN340" s="33"/>
      <c r="EO340" s="33"/>
      <c r="EP340" s="33"/>
      <c r="EQ340" s="33"/>
      <c r="ER340" s="33"/>
      <c r="ES340" s="33"/>
      <c r="ET340" s="33"/>
      <c r="EU340" s="33"/>
      <c r="EV340" s="33"/>
      <c r="EW340" s="33"/>
      <c r="EX340" s="33"/>
      <c r="EY340" s="33"/>
      <c r="EZ340" s="33"/>
      <c r="FA340" s="33"/>
      <c r="FB340" s="33"/>
      <c r="FC340" s="33"/>
      <c r="FD340" s="33"/>
      <c r="FE340" s="33"/>
      <c r="FF340" s="33"/>
      <c r="FG340" s="33"/>
      <c r="FH340" s="33"/>
      <c r="FI340" s="33"/>
      <c r="FJ340" s="33"/>
      <c r="FK340" s="33"/>
      <c r="FL340" s="33"/>
      <c r="FM340" s="33"/>
      <c r="FN340" s="33"/>
      <c r="FO340" s="33"/>
      <c r="FP340" s="33"/>
      <c r="FQ340" s="33"/>
      <c r="FR340" s="33"/>
      <c r="FS340" s="33"/>
      <c r="FT340" s="33"/>
      <c r="FU340" s="33"/>
      <c r="FV340" s="33"/>
      <c r="FW340" s="33"/>
      <c r="FX340" s="33"/>
      <c r="FY340" s="33"/>
    </row>
    <row r="341" spans="1:181" ht="15.75" customHeight="1" x14ac:dyDescent="0.25">
      <c r="A341" s="25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 t="s">
        <v>1289</v>
      </c>
      <c r="V341" s="33"/>
      <c r="W341" s="33"/>
      <c r="X341" s="33"/>
      <c r="Y341" s="33"/>
      <c r="Z341" s="33"/>
      <c r="AA341" s="33"/>
      <c r="AB341" s="33"/>
      <c r="AC341" s="33" t="s">
        <v>346</v>
      </c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</row>
    <row r="342" spans="1:181" ht="15.75" customHeight="1" x14ac:dyDescent="0.25">
      <c r="A342" s="25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 t="s">
        <v>1290</v>
      </c>
      <c r="V342" s="33"/>
      <c r="W342" s="33"/>
      <c r="X342" s="33"/>
      <c r="Y342" s="33"/>
      <c r="Z342" s="33"/>
      <c r="AA342" s="33"/>
      <c r="AB342" s="33"/>
      <c r="AC342" s="33" t="s">
        <v>362</v>
      </c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  <c r="DR342" s="33"/>
      <c r="DS342" s="33"/>
      <c r="DT342" s="33"/>
      <c r="DU342" s="33"/>
      <c r="DV342" s="33"/>
      <c r="DW342" s="33"/>
      <c r="DX342" s="33"/>
      <c r="DY342" s="33"/>
      <c r="DZ342" s="33"/>
      <c r="EA342" s="33"/>
      <c r="EB342" s="33"/>
      <c r="EC342" s="33"/>
      <c r="ED342" s="33"/>
      <c r="EE342" s="33"/>
      <c r="EF342" s="33"/>
      <c r="EG342" s="33"/>
      <c r="EH342" s="33"/>
      <c r="EI342" s="33"/>
      <c r="EJ342" s="33"/>
      <c r="EK342" s="33"/>
      <c r="EL342" s="33"/>
      <c r="EM342" s="33"/>
      <c r="EN342" s="33"/>
      <c r="EO342" s="33"/>
      <c r="EP342" s="33"/>
      <c r="EQ342" s="33"/>
      <c r="ER342" s="33"/>
      <c r="ES342" s="33"/>
      <c r="ET342" s="33"/>
      <c r="EU342" s="33"/>
      <c r="EV342" s="33"/>
      <c r="EW342" s="33"/>
      <c r="EX342" s="33"/>
      <c r="EY342" s="33"/>
      <c r="EZ342" s="33"/>
      <c r="FA342" s="33"/>
      <c r="FB342" s="33"/>
      <c r="FC342" s="33"/>
      <c r="FD342" s="33"/>
      <c r="FE342" s="33"/>
      <c r="FF342" s="33"/>
      <c r="FG342" s="33"/>
      <c r="FH342" s="33"/>
      <c r="FI342" s="33"/>
      <c r="FJ342" s="33"/>
      <c r="FK342" s="33"/>
      <c r="FL342" s="33"/>
      <c r="FM342" s="33"/>
      <c r="FN342" s="33"/>
      <c r="FO342" s="33"/>
      <c r="FP342" s="33"/>
      <c r="FQ342" s="33"/>
      <c r="FR342" s="33"/>
      <c r="FS342" s="33"/>
      <c r="FT342" s="33"/>
      <c r="FU342" s="33"/>
      <c r="FV342" s="33"/>
      <c r="FW342" s="33"/>
      <c r="FX342" s="33"/>
      <c r="FY342" s="33"/>
    </row>
    <row r="343" spans="1:181" ht="15.75" customHeight="1" x14ac:dyDescent="0.25">
      <c r="A343" s="25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 t="s">
        <v>1291</v>
      </c>
      <c r="V343" s="33"/>
      <c r="W343" s="33"/>
      <c r="X343" s="33"/>
      <c r="Y343" s="33"/>
      <c r="Z343" s="33"/>
      <c r="AA343" s="33"/>
      <c r="AB343" s="33"/>
      <c r="AC343" s="33" t="s">
        <v>421</v>
      </c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  <c r="DT343" s="33"/>
      <c r="DU343" s="33"/>
      <c r="DV343" s="33"/>
      <c r="DW343" s="33"/>
      <c r="DX343" s="33"/>
      <c r="DY343" s="33"/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  <c r="EO343" s="33"/>
      <c r="EP343" s="33"/>
      <c r="EQ343" s="33"/>
      <c r="ER343" s="33"/>
      <c r="ES343" s="33"/>
      <c r="ET343" s="33"/>
      <c r="EU343" s="33"/>
      <c r="EV343" s="33"/>
      <c r="EW343" s="33"/>
      <c r="EX343" s="33"/>
      <c r="EY343" s="33"/>
      <c r="EZ343" s="33"/>
      <c r="FA343" s="33"/>
      <c r="FB343" s="33"/>
      <c r="FC343" s="33"/>
      <c r="FD343" s="33"/>
      <c r="FE343" s="33"/>
      <c r="FF343" s="33"/>
      <c r="FG343" s="33"/>
      <c r="FH343" s="33"/>
      <c r="FI343" s="33"/>
      <c r="FJ343" s="33"/>
      <c r="FK343" s="33"/>
      <c r="FL343" s="33"/>
      <c r="FM343" s="33"/>
      <c r="FN343" s="33"/>
      <c r="FO343" s="33"/>
      <c r="FP343" s="33"/>
      <c r="FQ343" s="33"/>
      <c r="FR343" s="33"/>
      <c r="FS343" s="33"/>
      <c r="FT343" s="33"/>
      <c r="FU343" s="33"/>
      <c r="FV343" s="33"/>
      <c r="FW343" s="33"/>
      <c r="FX343" s="33"/>
      <c r="FY343" s="33"/>
    </row>
    <row r="344" spans="1:181" ht="15.75" customHeight="1" x14ac:dyDescent="0.25">
      <c r="A344" s="25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 t="s">
        <v>1292</v>
      </c>
      <c r="V344" s="33"/>
      <c r="W344" s="33"/>
      <c r="X344" s="33"/>
      <c r="Y344" s="33"/>
      <c r="Z344" s="33"/>
      <c r="AA344" s="33"/>
      <c r="AB344" s="33"/>
      <c r="AC344" s="33" t="s">
        <v>375</v>
      </c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</row>
    <row r="345" spans="1:181" ht="15.75" customHeight="1" x14ac:dyDescent="0.25">
      <c r="A345" s="25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 t="s">
        <v>1293</v>
      </c>
      <c r="V345" s="33"/>
      <c r="W345" s="33"/>
      <c r="X345" s="33"/>
      <c r="Y345" s="33"/>
      <c r="Z345" s="33"/>
      <c r="AA345" s="33"/>
      <c r="AB345" s="33"/>
      <c r="AC345" s="33" t="s">
        <v>685</v>
      </c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  <c r="DR345" s="33"/>
      <c r="DS345" s="33"/>
      <c r="DT345" s="33"/>
      <c r="DU345" s="33"/>
      <c r="DV345" s="33"/>
      <c r="DW345" s="33"/>
      <c r="DX345" s="33"/>
      <c r="DY345" s="33"/>
      <c r="DZ345" s="33"/>
      <c r="EA345" s="33"/>
      <c r="EB345" s="33"/>
      <c r="EC345" s="33"/>
      <c r="ED345" s="33"/>
      <c r="EE345" s="33"/>
      <c r="EF345" s="33"/>
      <c r="EG345" s="33"/>
      <c r="EH345" s="33"/>
      <c r="EI345" s="33"/>
      <c r="EJ345" s="33"/>
      <c r="EK345" s="33"/>
      <c r="EL345" s="33"/>
      <c r="EM345" s="33"/>
      <c r="EN345" s="33"/>
      <c r="EO345" s="33"/>
      <c r="EP345" s="33"/>
      <c r="EQ345" s="33"/>
      <c r="ER345" s="33"/>
      <c r="ES345" s="33"/>
      <c r="ET345" s="33"/>
      <c r="EU345" s="33"/>
      <c r="EV345" s="33"/>
      <c r="EW345" s="33"/>
      <c r="EX345" s="33"/>
      <c r="EY345" s="33"/>
      <c r="EZ345" s="33"/>
      <c r="FA345" s="33"/>
      <c r="FB345" s="33"/>
      <c r="FC345" s="33"/>
      <c r="FD345" s="33"/>
      <c r="FE345" s="33"/>
      <c r="FF345" s="33"/>
      <c r="FG345" s="33"/>
      <c r="FH345" s="33"/>
      <c r="FI345" s="33"/>
      <c r="FJ345" s="33"/>
      <c r="FK345" s="33"/>
      <c r="FL345" s="33"/>
      <c r="FM345" s="33"/>
      <c r="FN345" s="33"/>
      <c r="FO345" s="33"/>
      <c r="FP345" s="33"/>
      <c r="FQ345" s="33"/>
      <c r="FR345" s="33"/>
      <c r="FS345" s="33"/>
      <c r="FT345" s="33"/>
      <c r="FU345" s="33"/>
      <c r="FV345" s="33"/>
      <c r="FW345" s="33"/>
      <c r="FX345" s="33"/>
      <c r="FY345" s="33"/>
    </row>
    <row r="346" spans="1:181" ht="15.75" customHeight="1" x14ac:dyDescent="0.25">
      <c r="A346" s="25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 t="s">
        <v>1294</v>
      </c>
      <c r="V346" s="33"/>
      <c r="W346" s="33"/>
      <c r="X346" s="33"/>
      <c r="Y346" s="33"/>
      <c r="Z346" s="33"/>
      <c r="AA346" s="33"/>
      <c r="AB346" s="33"/>
      <c r="AC346" s="33" t="s">
        <v>375</v>
      </c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  <c r="DT346" s="33"/>
      <c r="DU346" s="33"/>
      <c r="DV346" s="33"/>
      <c r="DW346" s="33"/>
      <c r="DX346" s="33"/>
      <c r="DY346" s="33"/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  <c r="EO346" s="33"/>
      <c r="EP346" s="33"/>
      <c r="EQ346" s="33"/>
      <c r="ER346" s="33"/>
      <c r="ES346" s="33"/>
      <c r="ET346" s="33"/>
      <c r="EU346" s="33"/>
      <c r="EV346" s="33"/>
      <c r="EW346" s="33"/>
      <c r="EX346" s="33"/>
      <c r="EY346" s="33"/>
      <c r="EZ346" s="33"/>
      <c r="FA346" s="33"/>
      <c r="FB346" s="33"/>
      <c r="FC346" s="33"/>
      <c r="FD346" s="33"/>
      <c r="FE346" s="33"/>
      <c r="FF346" s="33"/>
      <c r="FG346" s="33"/>
      <c r="FH346" s="33"/>
      <c r="FI346" s="33"/>
      <c r="FJ346" s="33"/>
      <c r="FK346" s="33"/>
      <c r="FL346" s="33"/>
      <c r="FM346" s="33"/>
      <c r="FN346" s="33"/>
      <c r="FO346" s="33"/>
      <c r="FP346" s="33"/>
      <c r="FQ346" s="33"/>
      <c r="FR346" s="33"/>
      <c r="FS346" s="33"/>
      <c r="FT346" s="33"/>
      <c r="FU346" s="33"/>
      <c r="FV346" s="33"/>
      <c r="FW346" s="33"/>
      <c r="FX346" s="33"/>
      <c r="FY346" s="33"/>
    </row>
    <row r="347" spans="1:181" ht="15.75" customHeight="1" x14ac:dyDescent="0.25">
      <c r="A347" s="25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 t="s">
        <v>1295</v>
      </c>
      <c r="V347" s="33"/>
      <c r="W347" s="33"/>
      <c r="X347" s="33"/>
      <c r="Y347" s="33"/>
      <c r="Z347" s="33"/>
      <c r="AA347" s="33"/>
      <c r="AB347" s="33"/>
      <c r="AC347" s="33" t="s">
        <v>531</v>
      </c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  <c r="DF347" s="33"/>
      <c r="DG347" s="33"/>
      <c r="DH347" s="33"/>
      <c r="DI347" s="33"/>
      <c r="DJ347" s="33"/>
      <c r="DK347" s="33"/>
      <c r="DL347" s="33"/>
      <c r="DM347" s="33"/>
      <c r="DN347" s="33"/>
      <c r="DO347" s="33"/>
      <c r="DP347" s="33"/>
      <c r="DQ347" s="33"/>
      <c r="DR347" s="33"/>
      <c r="DS347" s="33"/>
      <c r="DT347" s="33"/>
      <c r="DU347" s="33"/>
      <c r="DV347" s="33"/>
      <c r="DW347" s="33"/>
      <c r="DX347" s="33"/>
      <c r="DY347" s="33"/>
      <c r="DZ347" s="33"/>
      <c r="EA347" s="33"/>
      <c r="EB347" s="33"/>
      <c r="EC347" s="33"/>
      <c r="ED347" s="33"/>
      <c r="EE347" s="33"/>
      <c r="EF347" s="33"/>
      <c r="EG347" s="33"/>
      <c r="EH347" s="33"/>
      <c r="EI347" s="33"/>
      <c r="EJ347" s="33"/>
      <c r="EK347" s="33"/>
      <c r="EL347" s="33"/>
      <c r="EM347" s="33"/>
      <c r="EN347" s="33"/>
      <c r="EO347" s="33"/>
      <c r="EP347" s="33"/>
      <c r="EQ347" s="33"/>
      <c r="ER347" s="33"/>
      <c r="ES347" s="33"/>
      <c r="ET347" s="33"/>
      <c r="EU347" s="33"/>
      <c r="EV347" s="33"/>
      <c r="EW347" s="33"/>
      <c r="EX347" s="33"/>
      <c r="EY347" s="33"/>
      <c r="EZ347" s="33"/>
      <c r="FA347" s="33"/>
      <c r="FB347" s="33"/>
      <c r="FC347" s="33"/>
      <c r="FD347" s="33"/>
      <c r="FE347" s="33"/>
      <c r="FF347" s="33"/>
      <c r="FG347" s="33"/>
      <c r="FH347" s="33"/>
      <c r="FI347" s="33"/>
      <c r="FJ347" s="33"/>
      <c r="FK347" s="33"/>
      <c r="FL347" s="33"/>
      <c r="FM347" s="33"/>
      <c r="FN347" s="33"/>
      <c r="FO347" s="33"/>
      <c r="FP347" s="33"/>
      <c r="FQ347" s="33"/>
      <c r="FR347" s="33"/>
      <c r="FS347" s="33"/>
      <c r="FT347" s="33"/>
      <c r="FU347" s="33"/>
      <c r="FV347" s="33"/>
      <c r="FW347" s="33"/>
      <c r="FX347" s="33"/>
      <c r="FY347" s="33"/>
    </row>
    <row r="348" spans="1:181" ht="15.75" customHeight="1" x14ac:dyDescent="0.25">
      <c r="A348" s="25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 t="s">
        <v>1296</v>
      </c>
      <c r="V348" s="33"/>
      <c r="W348" s="33"/>
      <c r="X348" s="33"/>
      <c r="Y348" s="33"/>
      <c r="Z348" s="33"/>
      <c r="AA348" s="33"/>
      <c r="AB348" s="33"/>
      <c r="AC348" s="33" t="s">
        <v>362</v>
      </c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  <c r="DR348" s="33"/>
      <c r="DS348" s="33"/>
      <c r="DT348" s="33"/>
      <c r="DU348" s="33"/>
      <c r="DV348" s="33"/>
      <c r="DW348" s="33"/>
      <c r="DX348" s="33"/>
      <c r="DY348" s="33"/>
      <c r="DZ348" s="33"/>
      <c r="EA348" s="33"/>
      <c r="EB348" s="33"/>
      <c r="EC348" s="33"/>
      <c r="ED348" s="33"/>
      <c r="EE348" s="33"/>
      <c r="EF348" s="33"/>
      <c r="EG348" s="33"/>
      <c r="EH348" s="33"/>
      <c r="EI348" s="33"/>
      <c r="EJ348" s="33"/>
      <c r="EK348" s="33"/>
      <c r="EL348" s="33"/>
      <c r="EM348" s="33"/>
      <c r="EN348" s="33"/>
      <c r="EO348" s="33"/>
      <c r="EP348" s="33"/>
      <c r="EQ348" s="33"/>
      <c r="ER348" s="33"/>
      <c r="ES348" s="33"/>
      <c r="ET348" s="33"/>
      <c r="EU348" s="33"/>
      <c r="EV348" s="33"/>
      <c r="EW348" s="33"/>
      <c r="EX348" s="33"/>
      <c r="EY348" s="33"/>
      <c r="EZ348" s="33"/>
      <c r="FA348" s="33"/>
      <c r="FB348" s="33"/>
      <c r="FC348" s="33"/>
      <c r="FD348" s="33"/>
      <c r="FE348" s="33"/>
      <c r="FF348" s="33"/>
      <c r="FG348" s="33"/>
      <c r="FH348" s="33"/>
      <c r="FI348" s="33"/>
      <c r="FJ348" s="33"/>
      <c r="FK348" s="33"/>
      <c r="FL348" s="33"/>
      <c r="FM348" s="33"/>
      <c r="FN348" s="33"/>
      <c r="FO348" s="33"/>
      <c r="FP348" s="33"/>
      <c r="FQ348" s="33"/>
      <c r="FR348" s="33"/>
      <c r="FS348" s="33"/>
      <c r="FT348" s="33"/>
      <c r="FU348" s="33"/>
      <c r="FV348" s="33"/>
      <c r="FW348" s="33"/>
      <c r="FX348" s="33"/>
      <c r="FY348" s="33"/>
    </row>
    <row r="349" spans="1:181" ht="15.75" customHeight="1" x14ac:dyDescent="0.25">
      <c r="A349" s="25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 t="s">
        <v>1297</v>
      </c>
      <c r="V349" s="33"/>
      <c r="W349" s="33"/>
      <c r="X349" s="33"/>
      <c r="Y349" s="33"/>
      <c r="Z349" s="33"/>
      <c r="AA349" s="33"/>
      <c r="AB349" s="33"/>
      <c r="AC349" s="33" t="s">
        <v>531</v>
      </c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33"/>
      <c r="DV349" s="33"/>
      <c r="DW349" s="33"/>
      <c r="DX349" s="33"/>
      <c r="DY349" s="33"/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  <c r="EO349" s="33"/>
      <c r="EP349" s="33"/>
      <c r="EQ349" s="33"/>
      <c r="ER349" s="33"/>
      <c r="ES349" s="33"/>
      <c r="ET349" s="33"/>
      <c r="EU349" s="33"/>
      <c r="EV349" s="33"/>
      <c r="EW349" s="33"/>
      <c r="EX349" s="33"/>
      <c r="EY349" s="33"/>
      <c r="EZ349" s="33"/>
      <c r="FA349" s="33"/>
      <c r="FB349" s="33"/>
      <c r="FC349" s="33"/>
      <c r="FD349" s="33"/>
      <c r="FE349" s="33"/>
      <c r="FF349" s="33"/>
      <c r="FG349" s="33"/>
      <c r="FH349" s="33"/>
      <c r="FI349" s="33"/>
      <c r="FJ349" s="33"/>
      <c r="FK349" s="33"/>
      <c r="FL349" s="33"/>
      <c r="FM349" s="33"/>
      <c r="FN349" s="33"/>
      <c r="FO349" s="33"/>
      <c r="FP349" s="33"/>
      <c r="FQ349" s="33"/>
      <c r="FR349" s="33"/>
      <c r="FS349" s="33"/>
      <c r="FT349" s="33"/>
      <c r="FU349" s="33"/>
      <c r="FV349" s="33"/>
      <c r="FW349" s="33"/>
      <c r="FX349" s="33"/>
      <c r="FY349" s="33"/>
    </row>
    <row r="350" spans="1:181" ht="15.75" customHeight="1" x14ac:dyDescent="0.25">
      <c r="A350" s="25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 t="s">
        <v>1298</v>
      </c>
      <c r="V350" s="33"/>
      <c r="W350" s="33"/>
      <c r="X350" s="33"/>
      <c r="Y350" s="33"/>
      <c r="Z350" s="33"/>
      <c r="AA350" s="33"/>
      <c r="AB350" s="33"/>
      <c r="AC350" s="33" t="s">
        <v>362</v>
      </c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33"/>
      <c r="DV350" s="33"/>
      <c r="DW350" s="33"/>
      <c r="DX350" s="33"/>
      <c r="DY350" s="33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  <c r="EO350" s="33"/>
      <c r="EP350" s="33"/>
      <c r="EQ350" s="33"/>
      <c r="ER350" s="33"/>
      <c r="ES350" s="33"/>
      <c r="ET350" s="33"/>
      <c r="EU350" s="33"/>
      <c r="EV350" s="33"/>
      <c r="EW350" s="33"/>
      <c r="EX350" s="33"/>
      <c r="EY350" s="33"/>
      <c r="EZ350" s="33"/>
      <c r="FA350" s="33"/>
      <c r="FB350" s="33"/>
      <c r="FC350" s="33"/>
      <c r="FD350" s="33"/>
      <c r="FE350" s="33"/>
      <c r="FF350" s="33"/>
      <c r="FG350" s="33"/>
      <c r="FH350" s="33"/>
      <c r="FI350" s="33"/>
      <c r="FJ350" s="33"/>
      <c r="FK350" s="33"/>
      <c r="FL350" s="33"/>
      <c r="FM350" s="33"/>
      <c r="FN350" s="33"/>
      <c r="FO350" s="33"/>
      <c r="FP350" s="33"/>
      <c r="FQ350" s="33"/>
      <c r="FR350" s="33"/>
      <c r="FS350" s="33"/>
      <c r="FT350" s="33"/>
      <c r="FU350" s="33"/>
      <c r="FV350" s="33"/>
      <c r="FW350" s="33"/>
      <c r="FX350" s="33"/>
      <c r="FY350" s="33"/>
    </row>
    <row r="351" spans="1:181" ht="15.75" customHeight="1" x14ac:dyDescent="0.25">
      <c r="A351" s="25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 t="s">
        <v>1299</v>
      </c>
      <c r="V351" s="33"/>
      <c r="W351" s="33"/>
      <c r="X351" s="33"/>
      <c r="Y351" s="33"/>
      <c r="Z351" s="33"/>
      <c r="AA351" s="33"/>
      <c r="AB351" s="33"/>
      <c r="AC351" s="33" t="s">
        <v>685</v>
      </c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</row>
    <row r="352" spans="1:181" ht="15.75" customHeight="1" x14ac:dyDescent="0.25">
      <c r="A352" s="25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 t="s">
        <v>1300</v>
      </c>
      <c r="V352" s="33"/>
      <c r="W352" s="33"/>
      <c r="X352" s="33"/>
      <c r="Y352" s="33"/>
      <c r="Z352" s="33"/>
      <c r="AA352" s="33"/>
      <c r="AB352" s="33"/>
      <c r="AC352" s="33" t="s">
        <v>421</v>
      </c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  <c r="DT352" s="33"/>
      <c r="DU352" s="33"/>
      <c r="DV352" s="33"/>
      <c r="DW352" s="33"/>
      <c r="DX352" s="33"/>
      <c r="DY352" s="33"/>
      <c r="DZ352" s="33"/>
      <c r="EA352" s="33"/>
      <c r="EB352" s="33"/>
      <c r="EC352" s="33"/>
      <c r="ED352" s="33"/>
      <c r="EE352" s="33"/>
      <c r="EF352" s="33"/>
      <c r="EG352" s="33"/>
      <c r="EH352" s="33"/>
      <c r="EI352" s="33"/>
      <c r="EJ352" s="33"/>
      <c r="EK352" s="33"/>
      <c r="EL352" s="33"/>
      <c r="EM352" s="33"/>
      <c r="EN352" s="33"/>
      <c r="EO352" s="33"/>
      <c r="EP352" s="33"/>
      <c r="EQ352" s="33"/>
      <c r="ER352" s="33"/>
      <c r="ES352" s="33"/>
      <c r="ET352" s="33"/>
      <c r="EU352" s="33"/>
      <c r="EV352" s="33"/>
      <c r="EW352" s="33"/>
      <c r="EX352" s="33"/>
      <c r="EY352" s="33"/>
      <c r="EZ352" s="33"/>
      <c r="FA352" s="33"/>
      <c r="FB352" s="33"/>
      <c r="FC352" s="33"/>
      <c r="FD352" s="33"/>
      <c r="FE352" s="33"/>
      <c r="FF352" s="33"/>
      <c r="FG352" s="33"/>
      <c r="FH352" s="33"/>
      <c r="FI352" s="33"/>
      <c r="FJ352" s="33"/>
      <c r="FK352" s="33"/>
      <c r="FL352" s="33"/>
      <c r="FM352" s="33"/>
      <c r="FN352" s="33"/>
      <c r="FO352" s="33"/>
      <c r="FP352" s="33"/>
      <c r="FQ352" s="33"/>
      <c r="FR352" s="33"/>
      <c r="FS352" s="33"/>
      <c r="FT352" s="33"/>
      <c r="FU352" s="33"/>
      <c r="FV352" s="33"/>
      <c r="FW352" s="33"/>
      <c r="FX352" s="33"/>
      <c r="FY352" s="33"/>
    </row>
    <row r="353" spans="1:181" ht="15.75" customHeight="1" x14ac:dyDescent="0.25">
      <c r="A353" s="25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 t="s">
        <v>1301</v>
      </c>
      <c r="V353" s="33"/>
      <c r="W353" s="33"/>
      <c r="X353" s="33"/>
      <c r="Y353" s="33"/>
      <c r="Z353" s="33"/>
      <c r="AA353" s="33"/>
      <c r="AB353" s="33"/>
      <c r="AC353" s="33" t="s">
        <v>421</v>
      </c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33"/>
      <c r="DV353" s="33"/>
      <c r="DW353" s="33"/>
      <c r="DX353" s="33"/>
      <c r="DY353" s="33"/>
      <c r="DZ353" s="33"/>
      <c r="EA353" s="33"/>
      <c r="EB353" s="33"/>
      <c r="EC353" s="33"/>
      <c r="ED353" s="33"/>
      <c r="EE353" s="33"/>
      <c r="EF353" s="33"/>
      <c r="EG353" s="33"/>
      <c r="EH353" s="33"/>
      <c r="EI353" s="33"/>
      <c r="EJ353" s="33"/>
      <c r="EK353" s="33"/>
      <c r="EL353" s="33"/>
      <c r="EM353" s="33"/>
      <c r="EN353" s="33"/>
      <c r="EO353" s="33"/>
      <c r="EP353" s="33"/>
      <c r="EQ353" s="33"/>
      <c r="ER353" s="33"/>
      <c r="ES353" s="33"/>
      <c r="ET353" s="33"/>
      <c r="EU353" s="33"/>
      <c r="EV353" s="33"/>
      <c r="EW353" s="33"/>
      <c r="EX353" s="33"/>
      <c r="EY353" s="33"/>
      <c r="EZ353" s="33"/>
      <c r="FA353" s="33"/>
      <c r="FB353" s="33"/>
      <c r="FC353" s="33"/>
      <c r="FD353" s="33"/>
      <c r="FE353" s="33"/>
      <c r="FF353" s="33"/>
      <c r="FG353" s="33"/>
      <c r="FH353" s="33"/>
      <c r="FI353" s="33"/>
      <c r="FJ353" s="33"/>
      <c r="FK353" s="33"/>
      <c r="FL353" s="33"/>
      <c r="FM353" s="33"/>
      <c r="FN353" s="33"/>
      <c r="FO353" s="33"/>
      <c r="FP353" s="33"/>
      <c r="FQ353" s="33"/>
      <c r="FR353" s="33"/>
      <c r="FS353" s="33"/>
      <c r="FT353" s="33"/>
      <c r="FU353" s="33"/>
      <c r="FV353" s="33"/>
      <c r="FW353" s="33"/>
      <c r="FX353" s="33"/>
      <c r="FY353" s="33"/>
    </row>
    <row r="354" spans="1:181" ht="15.75" customHeight="1" x14ac:dyDescent="0.25">
      <c r="A354" s="25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 t="s">
        <v>1302</v>
      </c>
      <c r="V354" s="33"/>
      <c r="W354" s="33"/>
      <c r="X354" s="33"/>
      <c r="Y354" s="33"/>
      <c r="Z354" s="33"/>
      <c r="AA354" s="33"/>
      <c r="AB354" s="33"/>
      <c r="AC354" s="33" t="s">
        <v>362</v>
      </c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33"/>
      <c r="DJ354" s="33"/>
      <c r="DK354" s="33"/>
      <c r="DL354" s="33"/>
      <c r="DM354" s="33"/>
      <c r="DN354" s="33"/>
      <c r="DO354" s="33"/>
      <c r="DP354" s="33"/>
      <c r="DQ354" s="33"/>
      <c r="DR354" s="33"/>
      <c r="DS354" s="33"/>
      <c r="DT354" s="33"/>
      <c r="DU354" s="33"/>
      <c r="DV354" s="33"/>
      <c r="DW354" s="33"/>
      <c r="DX354" s="33"/>
      <c r="DY354" s="33"/>
      <c r="DZ354" s="33"/>
      <c r="EA354" s="33"/>
      <c r="EB354" s="33"/>
      <c r="EC354" s="33"/>
      <c r="ED354" s="33"/>
      <c r="EE354" s="33"/>
      <c r="EF354" s="33"/>
      <c r="EG354" s="33"/>
      <c r="EH354" s="33"/>
      <c r="EI354" s="33"/>
      <c r="EJ354" s="33"/>
      <c r="EK354" s="33"/>
      <c r="EL354" s="33"/>
      <c r="EM354" s="33"/>
      <c r="EN354" s="33"/>
      <c r="EO354" s="33"/>
      <c r="EP354" s="33"/>
      <c r="EQ354" s="33"/>
      <c r="ER354" s="33"/>
      <c r="ES354" s="33"/>
      <c r="ET354" s="33"/>
      <c r="EU354" s="33"/>
      <c r="EV354" s="33"/>
      <c r="EW354" s="33"/>
      <c r="EX354" s="33"/>
      <c r="EY354" s="33"/>
      <c r="EZ354" s="33"/>
      <c r="FA354" s="33"/>
      <c r="FB354" s="33"/>
      <c r="FC354" s="33"/>
      <c r="FD354" s="33"/>
      <c r="FE354" s="33"/>
      <c r="FF354" s="33"/>
      <c r="FG354" s="33"/>
      <c r="FH354" s="33"/>
      <c r="FI354" s="33"/>
      <c r="FJ354" s="33"/>
      <c r="FK354" s="33"/>
      <c r="FL354" s="33"/>
      <c r="FM354" s="33"/>
      <c r="FN354" s="33"/>
      <c r="FO354" s="33"/>
      <c r="FP354" s="33"/>
      <c r="FQ354" s="33"/>
      <c r="FR354" s="33"/>
      <c r="FS354" s="33"/>
      <c r="FT354" s="33"/>
      <c r="FU354" s="33"/>
      <c r="FV354" s="33"/>
      <c r="FW354" s="33"/>
      <c r="FX354" s="33"/>
      <c r="FY354" s="33"/>
    </row>
    <row r="355" spans="1:181" ht="15.75" customHeight="1" x14ac:dyDescent="0.25">
      <c r="A355" s="25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 t="s">
        <v>1303</v>
      </c>
      <c r="V355" s="33"/>
      <c r="W355" s="33"/>
      <c r="X355" s="33"/>
      <c r="Y355" s="33"/>
      <c r="Z355" s="33"/>
      <c r="AA355" s="33"/>
      <c r="AB355" s="33"/>
      <c r="AC355" s="33" t="s">
        <v>354</v>
      </c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  <c r="DT355" s="33"/>
      <c r="DU355" s="33"/>
      <c r="DV355" s="33"/>
      <c r="DW355" s="33"/>
      <c r="DX355" s="33"/>
      <c r="DY355" s="33"/>
      <c r="DZ355" s="33"/>
      <c r="EA355" s="33"/>
      <c r="EB355" s="33"/>
      <c r="EC355" s="33"/>
      <c r="ED355" s="33"/>
      <c r="EE355" s="33"/>
      <c r="EF355" s="33"/>
      <c r="EG355" s="33"/>
      <c r="EH355" s="33"/>
      <c r="EI355" s="33"/>
      <c r="EJ355" s="33"/>
      <c r="EK355" s="33"/>
      <c r="EL355" s="33"/>
      <c r="EM355" s="33"/>
      <c r="EN355" s="33"/>
      <c r="EO355" s="33"/>
      <c r="EP355" s="33"/>
      <c r="EQ355" s="33"/>
      <c r="ER355" s="33"/>
      <c r="ES355" s="33"/>
      <c r="ET355" s="33"/>
      <c r="EU355" s="33"/>
      <c r="EV355" s="33"/>
      <c r="EW355" s="33"/>
      <c r="EX355" s="33"/>
      <c r="EY355" s="33"/>
      <c r="EZ355" s="33"/>
      <c r="FA355" s="33"/>
      <c r="FB355" s="33"/>
      <c r="FC355" s="33"/>
      <c r="FD355" s="33"/>
      <c r="FE355" s="33"/>
      <c r="FF355" s="33"/>
      <c r="FG355" s="33"/>
      <c r="FH355" s="33"/>
      <c r="FI355" s="33"/>
      <c r="FJ355" s="33"/>
      <c r="FK355" s="33"/>
      <c r="FL355" s="33"/>
      <c r="FM355" s="33"/>
      <c r="FN355" s="33"/>
      <c r="FO355" s="33"/>
      <c r="FP355" s="33"/>
      <c r="FQ355" s="33"/>
      <c r="FR355" s="33"/>
      <c r="FS355" s="33"/>
      <c r="FT355" s="33"/>
      <c r="FU355" s="33"/>
      <c r="FV355" s="33"/>
      <c r="FW355" s="33"/>
      <c r="FX355" s="33"/>
      <c r="FY355" s="33"/>
    </row>
    <row r="356" spans="1:181" ht="15.75" customHeight="1" x14ac:dyDescent="0.25">
      <c r="A356" s="25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 t="s">
        <v>1304</v>
      </c>
      <c r="V356" s="33"/>
      <c r="W356" s="33"/>
      <c r="X356" s="33"/>
      <c r="Y356" s="33"/>
      <c r="Z356" s="33"/>
      <c r="AA356" s="33"/>
      <c r="AB356" s="33"/>
      <c r="AC356" s="33" t="s">
        <v>346</v>
      </c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  <c r="DR356" s="33"/>
      <c r="DS356" s="33"/>
      <c r="DT356" s="33"/>
      <c r="DU356" s="33"/>
      <c r="DV356" s="33"/>
      <c r="DW356" s="33"/>
      <c r="DX356" s="33"/>
      <c r="DY356" s="33"/>
      <c r="DZ356" s="33"/>
      <c r="EA356" s="33"/>
      <c r="EB356" s="33"/>
      <c r="EC356" s="33"/>
      <c r="ED356" s="33"/>
      <c r="EE356" s="33"/>
      <c r="EF356" s="33"/>
      <c r="EG356" s="33"/>
      <c r="EH356" s="33"/>
      <c r="EI356" s="33"/>
      <c r="EJ356" s="33"/>
      <c r="EK356" s="33"/>
      <c r="EL356" s="33"/>
      <c r="EM356" s="33"/>
      <c r="EN356" s="33"/>
      <c r="EO356" s="33"/>
      <c r="EP356" s="33"/>
      <c r="EQ356" s="33"/>
      <c r="ER356" s="33"/>
      <c r="ES356" s="33"/>
      <c r="ET356" s="33"/>
      <c r="EU356" s="33"/>
      <c r="EV356" s="33"/>
      <c r="EW356" s="33"/>
      <c r="EX356" s="33"/>
      <c r="EY356" s="33"/>
      <c r="EZ356" s="33"/>
      <c r="FA356" s="33"/>
      <c r="FB356" s="33"/>
      <c r="FC356" s="33"/>
      <c r="FD356" s="33"/>
      <c r="FE356" s="33"/>
      <c r="FF356" s="33"/>
      <c r="FG356" s="33"/>
      <c r="FH356" s="33"/>
      <c r="FI356" s="33"/>
      <c r="FJ356" s="33"/>
      <c r="FK356" s="33"/>
      <c r="FL356" s="33"/>
      <c r="FM356" s="33"/>
      <c r="FN356" s="33"/>
      <c r="FO356" s="33"/>
      <c r="FP356" s="33"/>
      <c r="FQ356" s="33"/>
      <c r="FR356" s="33"/>
      <c r="FS356" s="33"/>
      <c r="FT356" s="33"/>
      <c r="FU356" s="33"/>
      <c r="FV356" s="33"/>
      <c r="FW356" s="33"/>
      <c r="FX356" s="33"/>
      <c r="FY356" s="33"/>
    </row>
    <row r="357" spans="1:181" ht="15.75" customHeight="1" x14ac:dyDescent="0.25">
      <c r="A357" s="25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 t="s">
        <v>1305</v>
      </c>
      <c r="V357" s="33"/>
      <c r="W357" s="33"/>
      <c r="X357" s="33"/>
      <c r="Y357" s="33"/>
      <c r="Z357" s="33"/>
      <c r="AA357" s="33"/>
      <c r="AB357" s="33"/>
      <c r="AC357" s="33" t="s">
        <v>362</v>
      </c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  <c r="DT357" s="33"/>
      <c r="DU357" s="33"/>
      <c r="DV357" s="33"/>
      <c r="DW357" s="33"/>
      <c r="DX357" s="33"/>
      <c r="DY357" s="33"/>
      <c r="DZ357" s="33"/>
      <c r="EA357" s="33"/>
      <c r="EB357" s="33"/>
      <c r="EC357" s="33"/>
      <c r="ED357" s="33"/>
      <c r="EE357" s="33"/>
      <c r="EF357" s="33"/>
      <c r="EG357" s="33"/>
      <c r="EH357" s="33"/>
      <c r="EI357" s="33"/>
      <c r="EJ357" s="33"/>
      <c r="EK357" s="33"/>
      <c r="EL357" s="33"/>
      <c r="EM357" s="33"/>
      <c r="EN357" s="33"/>
      <c r="EO357" s="33"/>
      <c r="EP357" s="33"/>
      <c r="EQ357" s="33"/>
      <c r="ER357" s="33"/>
      <c r="ES357" s="33"/>
      <c r="ET357" s="33"/>
      <c r="EU357" s="33"/>
      <c r="EV357" s="33"/>
      <c r="EW357" s="33"/>
      <c r="EX357" s="33"/>
      <c r="EY357" s="33"/>
      <c r="EZ357" s="33"/>
      <c r="FA357" s="33"/>
      <c r="FB357" s="33"/>
      <c r="FC357" s="33"/>
      <c r="FD357" s="33"/>
      <c r="FE357" s="33"/>
      <c r="FF357" s="33"/>
      <c r="FG357" s="33"/>
      <c r="FH357" s="33"/>
      <c r="FI357" s="33"/>
      <c r="FJ357" s="33"/>
      <c r="FK357" s="33"/>
      <c r="FL357" s="33"/>
      <c r="FM357" s="33"/>
      <c r="FN357" s="33"/>
      <c r="FO357" s="33"/>
      <c r="FP357" s="33"/>
      <c r="FQ357" s="33"/>
      <c r="FR357" s="33"/>
      <c r="FS357" s="33"/>
      <c r="FT357" s="33"/>
      <c r="FU357" s="33"/>
      <c r="FV357" s="33"/>
      <c r="FW357" s="33"/>
      <c r="FX357" s="33"/>
      <c r="FY357" s="33"/>
    </row>
    <row r="358" spans="1:181" ht="15.75" customHeight="1" x14ac:dyDescent="0.25">
      <c r="A358" s="25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 t="s">
        <v>1306</v>
      </c>
      <c r="V358" s="33"/>
      <c r="W358" s="33"/>
      <c r="X358" s="33"/>
      <c r="Y358" s="33"/>
      <c r="Z358" s="33"/>
      <c r="AA358" s="33"/>
      <c r="AB358" s="33"/>
      <c r="AC358" s="33" t="s">
        <v>362</v>
      </c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  <c r="EO358" s="33"/>
      <c r="EP358" s="33"/>
      <c r="EQ358" s="33"/>
      <c r="ER358" s="33"/>
      <c r="ES358" s="33"/>
      <c r="ET358" s="33"/>
      <c r="EU358" s="33"/>
      <c r="EV358" s="33"/>
      <c r="EW358" s="33"/>
      <c r="EX358" s="33"/>
      <c r="EY358" s="33"/>
      <c r="EZ358" s="33"/>
      <c r="FA358" s="33"/>
      <c r="FB358" s="33"/>
      <c r="FC358" s="33"/>
      <c r="FD358" s="33"/>
      <c r="FE358" s="33"/>
      <c r="FF358" s="33"/>
      <c r="FG358" s="33"/>
      <c r="FH358" s="33"/>
      <c r="FI358" s="33"/>
      <c r="FJ358" s="33"/>
      <c r="FK358" s="33"/>
      <c r="FL358" s="33"/>
      <c r="FM358" s="33"/>
      <c r="FN358" s="33"/>
      <c r="FO358" s="33"/>
      <c r="FP358" s="33"/>
      <c r="FQ358" s="33"/>
      <c r="FR358" s="33"/>
      <c r="FS358" s="33"/>
      <c r="FT358" s="33"/>
      <c r="FU358" s="33"/>
      <c r="FV358" s="33"/>
      <c r="FW358" s="33"/>
      <c r="FX358" s="33"/>
      <c r="FY358" s="33"/>
    </row>
    <row r="359" spans="1:181" ht="15.75" customHeight="1" x14ac:dyDescent="0.25">
      <c r="A359" s="25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 t="s">
        <v>1307</v>
      </c>
      <c r="V359" s="33"/>
      <c r="W359" s="33"/>
      <c r="X359" s="33"/>
      <c r="Y359" s="33"/>
      <c r="Z359" s="33"/>
      <c r="AA359" s="33"/>
      <c r="AB359" s="33"/>
      <c r="AC359" s="33" t="s">
        <v>421</v>
      </c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  <c r="DR359" s="33"/>
      <c r="DS359" s="33"/>
      <c r="DT359" s="33"/>
      <c r="DU359" s="33"/>
      <c r="DV359" s="33"/>
      <c r="DW359" s="33"/>
      <c r="DX359" s="33"/>
      <c r="DY359" s="33"/>
      <c r="DZ359" s="33"/>
      <c r="EA359" s="33"/>
      <c r="EB359" s="33"/>
      <c r="EC359" s="33"/>
      <c r="ED359" s="33"/>
      <c r="EE359" s="33"/>
      <c r="EF359" s="33"/>
      <c r="EG359" s="33"/>
      <c r="EH359" s="33"/>
      <c r="EI359" s="33"/>
      <c r="EJ359" s="33"/>
      <c r="EK359" s="33"/>
      <c r="EL359" s="33"/>
      <c r="EM359" s="33"/>
      <c r="EN359" s="33"/>
      <c r="EO359" s="33"/>
      <c r="EP359" s="33"/>
      <c r="EQ359" s="33"/>
      <c r="ER359" s="33"/>
      <c r="ES359" s="33"/>
      <c r="ET359" s="33"/>
      <c r="EU359" s="33"/>
      <c r="EV359" s="33"/>
      <c r="EW359" s="33"/>
      <c r="EX359" s="33"/>
      <c r="EY359" s="33"/>
      <c r="EZ359" s="33"/>
      <c r="FA359" s="33"/>
      <c r="FB359" s="33"/>
      <c r="FC359" s="33"/>
      <c r="FD359" s="33"/>
      <c r="FE359" s="33"/>
      <c r="FF359" s="33"/>
      <c r="FG359" s="33"/>
      <c r="FH359" s="33"/>
      <c r="FI359" s="33"/>
      <c r="FJ359" s="33"/>
      <c r="FK359" s="33"/>
      <c r="FL359" s="33"/>
      <c r="FM359" s="33"/>
      <c r="FN359" s="33"/>
      <c r="FO359" s="33"/>
      <c r="FP359" s="33"/>
      <c r="FQ359" s="33"/>
      <c r="FR359" s="33"/>
      <c r="FS359" s="33"/>
      <c r="FT359" s="33"/>
      <c r="FU359" s="33"/>
      <c r="FV359" s="33"/>
      <c r="FW359" s="33"/>
      <c r="FX359" s="33"/>
      <c r="FY359" s="33"/>
    </row>
    <row r="360" spans="1:181" ht="15.75" customHeight="1" x14ac:dyDescent="0.25">
      <c r="A360" s="25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 t="s">
        <v>1308</v>
      </c>
      <c r="V360" s="33"/>
      <c r="W360" s="33"/>
      <c r="X360" s="33"/>
      <c r="Y360" s="33"/>
      <c r="Z360" s="33"/>
      <c r="AA360" s="33"/>
      <c r="AB360" s="33"/>
      <c r="AC360" s="33" t="s">
        <v>421</v>
      </c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  <c r="EO360" s="33"/>
      <c r="EP360" s="33"/>
      <c r="EQ360" s="33"/>
      <c r="ER360" s="33"/>
      <c r="ES360" s="33"/>
      <c r="ET360" s="33"/>
      <c r="EU360" s="33"/>
      <c r="EV360" s="33"/>
      <c r="EW360" s="33"/>
      <c r="EX360" s="33"/>
      <c r="EY360" s="33"/>
      <c r="EZ360" s="33"/>
      <c r="FA360" s="33"/>
      <c r="FB360" s="33"/>
      <c r="FC360" s="33"/>
      <c r="FD360" s="33"/>
      <c r="FE360" s="33"/>
      <c r="FF360" s="33"/>
      <c r="FG360" s="33"/>
      <c r="FH360" s="33"/>
      <c r="FI360" s="33"/>
      <c r="FJ360" s="33"/>
      <c r="FK360" s="33"/>
      <c r="FL360" s="33"/>
      <c r="FM360" s="33"/>
      <c r="FN360" s="33"/>
      <c r="FO360" s="33"/>
      <c r="FP360" s="33"/>
      <c r="FQ360" s="33"/>
      <c r="FR360" s="33"/>
      <c r="FS360" s="33"/>
      <c r="FT360" s="33"/>
      <c r="FU360" s="33"/>
      <c r="FV360" s="33"/>
      <c r="FW360" s="33"/>
      <c r="FX360" s="33"/>
      <c r="FY360" s="33"/>
    </row>
    <row r="361" spans="1:181" ht="15.75" customHeight="1" x14ac:dyDescent="0.25">
      <c r="A361" s="25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 t="s">
        <v>1309</v>
      </c>
      <c r="V361" s="33"/>
      <c r="W361" s="33"/>
      <c r="X361" s="33"/>
      <c r="Y361" s="33"/>
      <c r="Z361" s="33"/>
      <c r="AA361" s="33"/>
      <c r="AB361" s="33"/>
      <c r="AC361" s="33" t="s">
        <v>362</v>
      </c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  <c r="FV361" s="33"/>
      <c r="FW361" s="33"/>
      <c r="FX361" s="33"/>
      <c r="FY361" s="33"/>
    </row>
    <row r="362" spans="1:181" ht="15.75" customHeight="1" x14ac:dyDescent="0.25">
      <c r="A362" s="25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 t="s">
        <v>1310</v>
      </c>
      <c r="V362" s="33"/>
      <c r="W362" s="33"/>
      <c r="X362" s="33"/>
      <c r="Y362" s="33"/>
      <c r="Z362" s="33"/>
      <c r="AA362" s="33"/>
      <c r="AB362" s="33"/>
      <c r="AC362" s="33" t="s">
        <v>408</v>
      </c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  <c r="DT362" s="33"/>
      <c r="DU362" s="33"/>
      <c r="DV362" s="33"/>
      <c r="DW362" s="33"/>
      <c r="DX362" s="33"/>
      <c r="DY362" s="33"/>
      <c r="DZ362" s="33"/>
      <c r="EA362" s="33"/>
      <c r="EB362" s="33"/>
      <c r="EC362" s="33"/>
      <c r="ED362" s="33"/>
      <c r="EE362" s="33"/>
      <c r="EF362" s="33"/>
      <c r="EG362" s="33"/>
      <c r="EH362" s="33"/>
      <c r="EI362" s="33"/>
      <c r="EJ362" s="33"/>
      <c r="EK362" s="33"/>
      <c r="EL362" s="33"/>
      <c r="EM362" s="33"/>
      <c r="EN362" s="33"/>
      <c r="EO362" s="33"/>
      <c r="EP362" s="33"/>
      <c r="EQ362" s="33"/>
      <c r="ER362" s="33"/>
      <c r="ES362" s="33"/>
      <c r="ET362" s="33"/>
      <c r="EU362" s="33"/>
      <c r="EV362" s="33"/>
      <c r="EW362" s="33"/>
      <c r="EX362" s="33"/>
      <c r="EY362" s="33"/>
      <c r="EZ362" s="33"/>
      <c r="FA362" s="33"/>
      <c r="FB362" s="33"/>
      <c r="FC362" s="33"/>
      <c r="FD362" s="33"/>
      <c r="FE362" s="33"/>
      <c r="FF362" s="33"/>
      <c r="FG362" s="33"/>
      <c r="FH362" s="33"/>
      <c r="FI362" s="33"/>
      <c r="FJ362" s="33"/>
      <c r="FK362" s="33"/>
      <c r="FL362" s="33"/>
      <c r="FM362" s="33"/>
      <c r="FN362" s="33"/>
      <c r="FO362" s="33"/>
      <c r="FP362" s="33"/>
      <c r="FQ362" s="33"/>
      <c r="FR362" s="33"/>
      <c r="FS362" s="33"/>
      <c r="FT362" s="33"/>
      <c r="FU362" s="33"/>
      <c r="FV362" s="33"/>
      <c r="FW362" s="33"/>
      <c r="FX362" s="33"/>
      <c r="FY362" s="33"/>
    </row>
    <row r="363" spans="1:181" ht="15.75" customHeight="1" x14ac:dyDescent="0.25">
      <c r="A363" s="25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 t="s">
        <v>1311</v>
      </c>
      <c r="V363" s="33"/>
      <c r="W363" s="33"/>
      <c r="X363" s="33"/>
      <c r="Y363" s="33"/>
      <c r="Z363" s="33"/>
      <c r="AA363" s="33"/>
      <c r="AB363" s="33"/>
      <c r="AC363" s="33" t="s">
        <v>531</v>
      </c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3"/>
      <c r="EA363" s="33"/>
      <c r="EB363" s="33"/>
      <c r="EC363" s="33"/>
      <c r="ED363" s="33"/>
      <c r="EE363" s="33"/>
      <c r="EF363" s="33"/>
      <c r="EG363" s="33"/>
      <c r="EH363" s="33"/>
      <c r="EI363" s="33"/>
      <c r="EJ363" s="33"/>
      <c r="EK363" s="33"/>
      <c r="EL363" s="33"/>
      <c r="EM363" s="33"/>
      <c r="EN363" s="33"/>
      <c r="EO363" s="33"/>
      <c r="EP363" s="33"/>
      <c r="EQ363" s="33"/>
      <c r="ER363" s="33"/>
      <c r="ES363" s="33"/>
      <c r="ET363" s="33"/>
      <c r="EU363" s="33"/>
      <c r="EV363" s="33"/>
      <c r="EW363" s="33"/>
      <c r="EX363" s="33"/>
      <c r="EY363" s="33"/>
      <c r="EZ363" s="33"/>
      <c r="FA363" s="33"/>
      <c r="FB363" s="33"/>
      <c r="FC363" s="33"/>
      <c r="FD363" s="33"/>
      <c r="FE363" s="33"/>
      <c r="FF363" s="33"/>
      <c r="FG363" s="33"/>
      <c r="FH363" s="33"/>
      <c r="FI363" s="33"/>
      <c r="FJ363" s="33"/>
      <c r="FK363" s="33"/>
      <c r="FL363" s="33"/>
      <c r="FM363" s="33"/>
      <c r="FN363" s="33"/>
      <c r="FO363" s="33"/>
      <c r="FP363" s="33"/>
      <c r="FQ363" s="33"/>
      <c r="FR363" s="33"/>
      <c r="FS363" s="33"/>
      <c r="FT363" s="33"/>
      <c r="FU363" s="33"/>
      <c r="FV363" s="33"/>
      <c r="FW363" s="33"/>
      <c r="FX363" s="33"/>
      <c r="FY363" s="33"/>
    </row>
    <row r="364" spans="1:181" ht="15.75" customHeight="1" x14ac:dyDescent="0.25">
      <c r="A364" s="25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 t="s">
        <v>1312</v>
      </c>
      <c r="V364" s="33"/>
      <c r="W364" s="33"/>
      <c r="X364" s="33"/>
      <c r="Y364" s="33"/>
      <c r="Z364" s="33"/>
      <c r="AA364" s="33"/>
      <c r="AB364" s="33"/>
      <c r="AC364" s="33" t="s">
        <v>408</v>
      </c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33"/>
      <c r="DV364" s="33"/>
      <c r="DW364" s="33"/>
      <c r="DX364" s="33"/>
      <c r="DY364" s="33"/>
      <c r="DZ364" s="33"/>
      <c r="EA364" s="33"/>
      <c r="EB364" s="33"/>
      <c r="EC364" s="33"/>
      <c r="ED364" s="33"/>
      <c r="EE364" s="33"/>
      <c r="EF364" s="33"/>
      <c r="EG364" s="33"/>
      <c r="EH364" s="33"/>
      <c r="EI364" s="33"/>
      <c r="EJ364" s="33"/>
      <c r="EK364" s="33"/>
      <c r="EL364" s="33"/>
      <c r="EM364" s="33"/>
      <c r="EN364" s="33"/>
      <c r="EO364" s="33"/>
      <c r="EP364" s="33"/>
      <c r="EQ364" s="33"/>
      <c r="ER364" s="33"/>
      <c r="ES364" s="33"/>
      <c r="ET364" s="33"/>
      <c r="EU364" s="33"/>
      <c r="EV364" s="33"/>
      <c r="EW364" s="33"/>
      <c r="EX364" s="33"/>
      <c r="EY364" s="33"/>
      <c r="EZ364" s="33"/>
      <c r="FA364" s="33"/>
      <c r="FB364" s="33"/>
      <c r="FC364" s="33"/>
      <c r="FD364" s="33"/>
      <c r="FE364" s="33"/>
      <c r="FF364" s="33"/>
      <c r="FG364" s="33"/>
      <c r="FH364" s="33"/>
      <c r="FI364" s="33"/>
      <c r="FJ364" s="33"/>
      <c r="FK364" s="33"/>
      <c r="FL364" s="33"/>
      <c r="FM364" s="33"/>
      <c r="FN364" s="33"/>
      <c r="FO364" s="33"/>
      <c r="FP364" s="33"/>
      <c r="FQ364" s="33"/>
      <c r="FR364" s="33"/>
      <c r="FS364" s="33"/>
      <c r="FT364" s="33"/>
      <c r="FU364" s="33"/>
      <c r="FV364" s="33"/>
      <c r="FW364" s="33"/>
      <c r="FX364" s="33"/>
      <c r="FY364" s="33"/>
    </row>
    <row r="365" spans="1:181" ht="15.75" customHeight="1" x14ac:dyDescent="0.25">
      <c r="A365" s="25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 t="s">
        <v>1313</v>
      </c>
      <c r="V365" s="33"/>
      <c r="W365" s="33"/>
      <c r="X365" s="33"/>
      <c r="Y365" s="33"/>
      <c r="Z365" s="33"/>
      <c r="AA365" s="33"/>
      <c r="AB365" s="33"/>
      <c r="AC365" s="33" t="s">
        <v>375</v>
      </c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  <c r="DT365" s="33"/>
      <c r="DU365" s="33"/>
      <c r="DV365" s="33"/>
      <c r="DW365" s="33"/>
      <c r="DX365" s="33"/>
      <c r="DY365" s="33"/>
      <c r="DZ365" s="33"/>
      <c r="EA365" s="33"/>
      <c r="EB365" s="33"/>
      <c r="EC365" s="33"/>
      <c r="ED365" s="33"/>
      <c r="EE365" s="33"/>
      <c r="EF365" s="33"/>
      <c r="EG365" s="33"/>
      <c r="EH365" s="33"/>
      <c r="EI365" s="33"/>
      <c r="EJ365" s="33"/>
      <c r="EK365" s="33"/>
      <c r="EL365" s="33"/>
      <c r="EM365" s="33"/>
      <c r="EN365" s="33"/>
      <c r="EO365" s="33"/>
      <c r="EP365" s="33"/>
      <c r="EQ365" s="33"/>
      <c r="ER365" s="33"/>
      <c r="ES365" s="33"/>
      <c r="ET365" s="33"/>
      <c r="EU365" s="33"/>
      <c r="EV365" s="33"/>
      <c r="EW365" s="33"/>
      <c r="EX365" s="33"/>
      <c r="EY365" s="33"/>
      <c r="EZ365" s="33"/>
      <c r="FA365" s="33"/>
      <c r="FB365" s="33"/>
      <c r="FC365" s="33"/>
      <c r="FD365" s="33"/>
      <c r="FE365" s="33"/>
      <c r="FF365" s="33"/>
      <c r="FG365" s="33"/>
      <c r="FH365" s="33"/>
      <c r="FI365" s="33"/>
      <c r="FJ365" s="33"/>
      <c r="FK365" s="33"/>
      <c r="FL365" s="33"/>
      <c r="FM365" s="33"/>
      <c r="FN365" s="33"/>
      <c r="FO365" s="33"/>
      <c r="FP365" s="33"/>
      <c r="FQ365" s="33"/>
      <c r="FR365" s="33"/>
      <c r="FS365" s="33"/>
      <c r="FT365" s="33"/>
      <c r="FU365" s="33"/>
      <c r="FV365" s="33"/>
      <c r="FW365" s="33"/>
      <c r="FX365" s="33"/>
      <c r="FY365" s="33"/>
    </row>
    <row r="366" spans="1:181" ht="15.75" customHeight="1" x14ac:dyDescent="0.25">
      <c r="A366" s="25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 t="s">
        <v>1314</v>
      </c>
      <c r="V366" s="33"/>
      <c r="W366" s="33"/>
      <c r="X366" s="33"/>
      <c r="Y366" s="33"/>
      <c r="Z366" s="33"/>
      <c r="AA366" s="33"/>
      <c r="AB366" s="33"/>
      <c r="AC366" s="33" t="s">
        <v>375</v>
      </c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  <c r="DR366" s="33"/>
      <c r="DS366" s="33"/>
      <c r="DT366" s="33"/>
      <c r="DU366" s="33"/>
      <c r="DV366" s="33"/>
      <c r="DW366" s="33"/>
      <c r="DX366" s="33"/>
      <c r="DY366" s="33"/>
      <c r="DZ366" s="33"/>
      <c r="EA366" s="33"/>
      <c r="EB366" s="33"/>
      <c r="EC366" s="33"/>
      <c r="ED366" s="33"/>
      <c r="EE366" s="33"/>
      <c r="EF366" s="33"/>
      <c r="EG366" s="33"/>
      <c r="EH366" s="33"/>
      <c r="EI366" s="33"/>
      <c r="EJ366" s="33"/>
      <c r="EK366" s="33"/>
      <c r="EL366" s="33"/>
      <c r="EM366" s="33"/>
      <c r="EN366" s="33"/>
      <c r="EO366" s="33"/>
      <c r="EP366" s="33"/>
      <c r="EQ366" s="33"/>
      <c r="ER366" s="33"/>
      <c r="ES366" s="33"/>
      <c r="ET366" s="33"/>
      <c r="EU366" s="33"/>
      <c r="EV366" s="33"/>
      <c r="EW366" s="33"/>
      <c r="EX366" s="33"/>
      <c r="EY366" s="33"/>
      <c r="EZ366" s="33"/>
      <c r="FA366" s="33"/>
      <c r="FB366" s="33"/>
      <c r="FC366" s="33"/>
      <c r="FD366" s="33"/>
      <c r="FE366" s="33"/>
      <c r="FF366" s="33"/>
      <c r="FG366" s="33"/>
      <c r="FH366" s="33"/>
      <c r="FI366" s="33"/>
      <c r="FJ366" s="33"/>
      <c r="FK366" s="33"/>
      <c r="FL366" s="33"/>
      <c r="FM366" s="33"/>
      <c r="FN366" s="33"/>
      <c r="FO366" s="33"/>
      <c r="FP366" s="33"/>
      <c r="FQ366" s="33"/>
      <c r="FR366" s="33"/>
      <c r="FS366" s="33"/>
      <c r="FT366" s="33"/>
      <c r="FU366" s="33"/>
      <c r="FV366" s="33"/>
      <c r="FW366" s="33"/>
      <c r="FX366" s="33"/>
      <c r="FY366" s="33"/>
    </row>
    <row r="367" spans="1:181" ht="15.75" customHeight="1" x14ac:dyDescent="0.25">
      <c r="A367" s="25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 t="s">
        <v>1315</v>
      </c>
      <c r="V367" s="33"/>
      <c r="W367" s="33"/>
      <c r="X367" s="33"/>
      <c r="Y367" s="33"/>
      <c r="Z367" s="33"/>
      <c r="AA367" s="33"/>
      <c r="AB367" s="33"/>
      <c r="AC367" s="33" t="s">
        <v>362</v>
      </c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  <c r="DT367" s="33"/>
      <c r="DU367" s="33"/>
      <c r="DV367" s="33"/>
      <c r="DW367" s="33"/>
      <c r="DX367" s="33"/>
      <c r="DY367" s="33"/>
      <c r="DZ367" s="33"/>
      <c r="EA367" s="33"/>
      <c r="EB367" s="33"/>
      <c r="EC367" s="33"/>
      <c r="ED367" s="33"/>
      <c r="EE367" s="33"/>
      <c r="EF367" s="33"/>
      <c r="EG367" s="33"/>
      <c r="EH367" s="33"/>
      <c r="EI367" s="33"/>
      <c r="EJ367" s="33"/>
      <c r="EK367" s="33"/>
      <c r="EL367" s="33"/>
      <c r="EM367" s="33"/>
      <c r="EN367" s="33"/>
      <c r="EO367" s="33"/>
      <c r="EP367" s="33"/>
      <c r="EQ367" s="33"/>
      <c r="ER367" s="33"/>
      <c r="ES367" s="33"/>
      <c r="ET367" s="33"/>
      <c r="EU367" s="33"/>
      <c r="EV367" s="33"/>
      <c r="EW367" s="33"/>
      <c r="EX367" s="33"/>
      <c r="EY367" s="33"/>
      <c r="EZ367" s="33"/>
      <c r="FA367" s="33"/>
      <c r="FB367" s="33"/>
      <c r="FC367" s="33"/>
      <c r="FD367" s="33"/>
      <c r="FE367" s="33"/>
      <c r="FF367" s="33"/>
      <c r="FG367" s="33"/>
      <c r="FH367" s="33"/>
      <c r="FI367" s="33"/>
      <c r="FJ367" s="33"/>
      <c r="FK367" s="33"/>
      <c r="FL367" s="33"/>
      <c r="FM367" s="33"/>
      <c r="FN367" s="33"/>
      <c r="FO367" s="33"/>
      <c r="FP367" s="33"/>
      <c r="FQ367" s="33"/>
      <c r="FR367" s="33"/>
      <c r="FS367" s="33"/>
      <c r="FT367" s="33"/>
      <c r="FU367" s="33"/>
      <c r="FV367" s="33"/>
      <c r="FW367" s="33"/>
      <c r="FX367" s="33"/>
      <c r="FY367" s="33"/>
    </row>
    <row r="368" spans="1:181" ht="15.75" customHeight="1" x14ac:dyDescent="0.25">
      <c r="A368" s="25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 t="s">
        <v>1316</v>
      </c>
      <c r="V368" s="33"/>
      <c r="W368" s="33"/>
      <c r="X368" s="33"/>
      <c r="Y368" s="33"/>
      <c r="Z368" s="33"/>
      <c r="AA368" s="33"/>
      <c r="AB368" s="33"/>
      <c r="AC368" s="33" t="s">
        <v>531</v>
      </c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  <c r="EO368" s="33"/>
      <c r="EP368" s="33"/>
      <c r="EQ368" s="33"/>
      <c r="ER368" s="33"/>
      <c r="ES368" s="33"/>
      <c r="ET368" s="33"/>
      <c r="EU368" s="33"/>
      <c r="EV368" s="33"/>
      <c r="EW368" s="33"/>
      <c r="EX368" s="33"/>
      <c r="EY368" s="33"/>
      <c r="EZ368" s="33"/>
      <c r="FA368" s="33"/>
      <c r="FB368" s="33"/>
      <c r="FC368" s="33"/>
      <c r="FD368" s="33"/>
      <c r="FE368" s="33"/>
      <c r="FF368" s="33"/>
      <c r="FG368" s="33"/>
      <c r="FH368" s="33"/>
      <c r="FI368" s="33"/>
      <c r="FJ368" s="33"/>
      <c r="FK368" s="33"/>
      <c r="FL368" s="33"/>
      <c r="FM368" s="33"/>
      <c r="FN368" s="33"/>
      <c r="FO368" s="33"/>
      <c r="FP368" s="33"/>
      <c r="FQ368" s="33"/>
      <c r="FR368" s="33"/>
      <c r="FS368" s="33"/>
      <c r="FT368" s="33"/>
      <c r="FU368" s="33"/>
      <c r="FV368" s="33"/>
      <c r="FW368" s="33"/>
      <c r="FX368" s="33"/>
      <c r="FY368" s="33"/>
    </row>
    <row r="369" spans="1:181" ht="15.75" customHeight="1" x14ac:dyDescent="0.25">
      <c r="A369" s="25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 t="s">
        <v>1317</v>
      </c>
      <c r="V369" s="33"/>
      <c r="W369" s="33"/>
      <c r="X369" s="33"/>
      <c r="Y369" s="33"/>
      <c r="Z369" s="33"/>
      <c r="AA369" s="33"/>
      <c r="AB369" s="33"/>
      <c r="AC369" s="33" t="s">
        <v>354</v>
      </c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33"/>
      <c r="DV369" s="33"/>
      <c r="DW369" s="33"/>
      <c r="DX369" s="33"/>
      <c r="DY369" s="33"/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  <c r="EO369" s="33"/>
      <c r="EP369" s="33"/>
      <c r="EQ369" s="33"/>
      <c r="ER369" s="33"/>
      <c r="ES369" s="33"/>
      <c r="ET369" s="33"/>
      <c r="EU369" s="33"/>
      <c r="EV369" s="33"/>
      <c r="EW369" s="33"/>
      <c r="EX369" s="33"/>
      <c r="EY369" s="33"/>
      <c r="EZ369" s="33"/>
      <c r="FA369" s="33"/>
      <c r="FB369" s="33"/>
      <c r="FC369" s="33"/>
      <c r="FD369" s="33"/>
      <c r="FE369" s="33"/>
      <c r="FF369" s="33"/>
      <c r="FG369" s="33"/>
      <c r="FH369" s="33"/>
      <c r="FI369" s="33"/>
      <c r="FJ369" s="33"/>
      <c r="FK369" s="33"/>
      <c r="FL369" s="33"/>
      <c r="FM369" s="33"/>
      <c r="FN369" s="33"/>
      <c r="FO369" s="33"/>
      <c r="FP369" s="33"/>
      <c r="FQ369" s="33"/>
      <c r="FR369" s="33"/>
      <c r="FS369" s="33"/>
      <c r="FT369" s="33"/>
      <c r="FU369" s="33"/>
      <c r="FV369" s="33"/>
      <c r="FW369" s="33"/>
      <c r="FX369" s="33"/>
      <c r="FY369" s="33"/>
    </row>
    <row r="370" spans="1:181" ht="15.75" customHeight="1" x14ac:dyDescent="0.25">
      <c r="A370" s="25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 t="s">
        <v>1318</v>
      </c>
      <c r="V370" s="33"/>
      <c r="W370" s="33"/>
      <c r="X370" s="33"/>
      <c r="Y370" s="33"/>
      <c r="Z370" s="33"/>
      <c r="AA370" s="33"/>
      <c r="AB370" s="33"/>
      <c r="AC370" s="33" t="s">
        <v>598</v>
      </c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  <c r="DT370" s="33"/>
      <c r="DU370" s="33"/>
      <c r="DV370" s="33"/>
      <c r="DW370" s="33"/>
      <c r="DX370" s="33"/>
      <c r="DY370" s="33"/>
      <c r="DZ370" s="33"/>
      <c r="EA370" s="33"/>
      <c r="EB370" s="33"/>
      <c r="EC370" s="33"/>
      <c r="ED370" s="33"/>
      <c r="EE370" s="33"/>
      <c r="EF370" s="33"/>
      <c r="EG370" s="33"/>
      <c r="EH370" s="33"/>
      <c r="EI370" s="33"/>
      <c r="EJ370" s="33"/>
      <c r="EK370" s="33"/>
      <c r="EL370" s="33"/>
      <c r="EM370" s="33"/>
      <c r="EN370" s="33"/>
      <c r="EO370" s="33"/>
      <c r="EP370" s="33"/>
      <c r="EQ370" s="33"/>
      <c r="ER370" s="33"/>
      <c r="ES370" s="33"/>
      <c r="ET370" s="33"/>
      <c r="EU370" s="33"/>
      <c r="EV370" s="33"/>
      <c r="EW370" s="33"/>
      <c r="EX370" s="33"/>
      <c r="EY370" s="33"/>
      <c r="EZ370" s="33"/>
      <c r="FA370" s="33"/>
      <c r="FB370" s="33"/>
      <c r="FC370" s="33"/>
      <c r="FD370" s="33"/>
      <c r="FE370" s="33"/>
      <c r="FF370" s="33"/>
      <c r="FG370" s="33"/>
      <c r="FH370" s="33"/>
      <c r="FI370" s="33"/>
      <c r="FJ370" s="33"/>
      <c r="FK370" s="33"/>
      <c r="FL370" s="33"/>
      <c r="FM370" s="33"/>
      <c r="FN370" s="33"/>
      <c r="FO370" s="33"/>
      <c r="FP370" s="33"/>
      <c r="FQ370" s="33"/>
      <c r="FR370" s="33"/>
      <c r="FS370" s="33"/>
      <c r="FT370" s="33"/>
      <c r="FU370" s="33"/>
      <c r="FV370" s="33"/>
      <c r="FW370" s="33"/>
      <c r="FX370" s="33"/>
      <c r="FY370" s="33"/>
    </row>
    <row r="371" spans="1:181" ht="15.75" customHeight="1" x14ac:dyDescent="0.25">
      <c r="A371" s="25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 t="s">
        <v>1319</v>
      </c>
      <c r="V371" s="33"/>
      <c r="W371" s="33"/>
      <c r="X371" s="33"/>
      <c r="Y371" s="33"/>
      <c r="Z371" s="33"/>
      <c r="AA371" s="33"/>
      <c r="AB371" s="33"/>
      <c r="AC371" s="33" t="s">
        <v>421</v>
      </c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  <c r="DT371" s="33"/>
      <c r="DU371" s="33"/>
      <c r="DV371" s="33"/>
      <c r="DW371" s="33"/>
      <c r="DX371" s="33"/>
      <c r="DY371" s="33"/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  <c r="EO371" s="33"/>
      <c r="EP371" s="33"/>
      <c r="EQ371" s="33"/>
      <c r="ER371" s="33"/>
      <c r="ES371" s="33"/>
      <c r="ET371" s="33"/>
      <c r="EU371" s="33"/>
      <c r="EV371" s="33"/>
      <c r="EW371" s="33"/>
      <c r="EX371" s="33"/>
      <c r="EY371" s="33"/>
      <c r="EZ371" s="33"/>
      <c r="FA371" s="33"/>
      <c r="FB371" s="33"/>
      <c r="FC371" s="33"/>
      <c r="FD371" s="33"/>
      <c r="FE371" s="33"/>
      <c r="FF371" s="33"/>
      <c r="FG371" s="33"/>
      <c r="FH371" s="33"/>
      <c r="FI371" s="33"/>
      <c r="FJ371" s="33"/>
      <c r="FK371" s="33"/>
      <c r="FL371" s="33"/>
      <c r="FM371" s="33"/>
      <c r="FN371" s="33"/>
      <c r="FO371" s="33"/>
      <c r="FP371" s="33"/>
      <c r="FQ371" s="33"/>
      <c r="FR371" s="33"/>
      <c r="FS371" s="33"/>
      <c r="FT371" s="33"/>
      <c r="FU371" s="33"/>
      <c r="FV371" s="33"/>
      <c r="FW371" s="33"/>
      <c r="FX371" s="33"/>
      <c r="FY371" s="33"/>
    </row>
    <row r="372" spans="1:181" ht="15.75" customHeight="1" x14ac:dyDescent="0.25">
      <c r="A372" s="25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 t="s">
        <v>1320</v>
      </c>
      <c r="V372" s="33"/>
      <c r="W372" s="33"/>
      <c r="X372" s="33"/>
      <c r="Y372" s="33"/>
      <c r="Z372" s="33"/>
      <c r="AA372" s="33"/>
      <c r="AB372" s="33"/>
      <c r="AC372" s="33" t="s">
        <v>531</v>
      </c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  <c r="DT372" s="33"/>
      <c r="DU372" s="33"/>
      <c r="DV372" s="33"/>
      <c r="DW372" s="33"/>
      <c r="DX372" s="33"/>
      <c r="DY372" s="33"/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  <c r="EO372" s="33"/>
      <c r="EP372" s="33"/>
      <c r="EQ372" s="33"/>
      <c r="ER372" s="33"/>
      <c r="ES372" s="33"/>
      <c r="ET372" s="33"/>
      <c r="EU372" s="33"/>
      <c r="EV372" s="33"/>
      <c r="EW372" s="33"/>
      <c r="EX372" s="33"/>
      <c r="EY372" s="33"/>
      <c r="EZ372" s="33"/>
      <c r="FA372" s="33"/>
      <c r="FB372" s="33"/>
      <c r="FC372" s="33"/>
      <c r="FD372" s="33"/>
      <c r="FE372" s="33"/>
      <c r="FF372" s="33"/>
      <c r="FG372" s="33"/>
      <c r="FH372" s="33"/>
      <c r="FI372" s="33"/>
      <c r="FJ372" s="33"/>
      <c r="FK372" s="33"/>
      <c r="FL372" s="33"/>
      <c r="FM372" s="33"/>
      <c r="FN372" s="33"/>
      <c r="FO372" s="33"/>
      <c r="FP372" s="33"/>
      <c r="FQ372" s="33"/>
      <c r="FR372" s="33"/>
      <c r="FS372" s="33"/>
      <c r="FT372" s="33"/>
      <c r="FU372" s="33"/>
      <c r="FV372" s="33"/>
      <c r="FW372" s="33"/>
      <c r="FX372" s="33"/>
      <c r="FY372" s="33"/>
    </row>
    <row r="373" spans="1:181" ht="15.75" customHeight="1" x14ac:dyDescent="0.25">
      <c r="A373" s="25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 t="s">
        <v>1321</v>
      </c>
      <c r="V373" s="33"/>
      <c r="W373" s="33"/>
      <c r="X373" s="33"/>
      <c r="Y373" s="33"/>
      <c r="Z373" s="33"/>
      <c r="AA373" s="33"/>
      <c r="AB373" s="33"/>
      <c r="AC373" s="33" t="s">
        <v>408</v>
      </c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  <c r="DR373" s="33"/>
      <c r="DS373" s="33"/>
      <c r="DT373" s="33"/>
      <c r="DU373" s="33"/>
      <c r="DV373" s="33"/>
      <c r="DW373" s="33"/>
      <c r="DX373" s="33"/>
      <c r="DY373" s="33"/>
      <c r="DZ373" s="33"/>
      <c r="EA373" s="33"/>
      <c r="EB373" s="33"/>
      <c r="EC373" s="33"/>
      <c r="ED373" s="33"/>
      <c r="EE373" s="33"/>
      <c r="EF373" s="33"/>
      <c r="EG373" s="33"/>
      <c r="EH373" s="33"/>
      <c r="EI373" s="33"/>
      <c r="EJ373" s="33"/>
      <c r="EK373" s="33"/>
      <c r="EL373" s="33"/>
      <c r="EM373" s="33"/>
      <c r="EN373" s="33"/>
      <c r="EO373" s="33"/>
      <c r="EP373" s="33"/>
      <c r="EQ373" s="33"/>
      <c r="ER373" s="33"/>
      <c r="ES373" s="33"/>
      <c r="ET373" s="33"/>
      <c r="EU373" s="33"/>
      <c r="EV373" s="33"/>
      <c r="EW373" s="33"/>
      <c r="EX373" s="33"/>
      <c r="EY373" s="33"/>
      <c r="EZ373" s="33"/>
      <c r="FA373" s="33"/>
      <c r="FB373" s="33"/>
      <c r="FC373" s="33"/>
      <c r="FD373" s="33"/>
      <c r="FE373" s="33"/>
      <c r="FF373" s="33"/>
      <c r="FG373" s="33"/>
      <c r="FH373" s="33"/>
      <c r="FI373" s="33"/>
      <c r="FJ373" s="33"/>
      <c r="FK373" s="33"/>
      <c r="FL373" s="33"/>
      <c r="FM373" s="33"/>
      <c r="FN373" s="33"/>
      <c r="FO373" s="33"/>
      <c r="FP373" s="33"/>
      <c r="FQ373" s="33"/>
      <c r="FR373" s="33"/>
      <c r="FS373" s="33"/>
      <c r="FT373" s="33"/>
      <c r="FU373" s="33"/>
      <c r="FV373" s="33"/>
      <c r="FW373" s="33"/>
      <c r="FX373" s="33"/>
      <c r="FY373" s="33"/>
    </row>
    <row r="374" spans="1:181" ht="15.75" customHeight="1" x14ac:dyDescent="0.25">
      <c r="A374" s="25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 t="s">
        <v>1322</v>
      </c>
      <c r="V374" s="33"/>
      <c r="W374" s="33"/>
      <c r="X374" s="33"/>
      <c r="Y374" s="33"/>
      <c r="Z374" s="33"/>
      <c r="AA374" s="33"/>
      <c r="AB374" s="33"/>
      <c r="AC374" s="33" t="s">
        <v>685</v>
      </c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</row>
    <row r="375" spans="1:181" ht="15.75" customHeight="1" x14ac:dyDescent="0.25">
      <c r="A375" s="25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 t="s">
        <v>1323</v>
      </c>
      <c r="V375" s="33"/>
      <c r="W375" s="33"/>
      <c r="X375" s="33"/>
      <c r="Y375" s="33"/>
      <c r="Z375" s="33"/>
      <c r="AA375" s="33"/>
      <c r="AB375" s="33"/>
      <c r="AC375" s="33" t="s">
        <v>685</v>
      </c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  <c r="DT375" s="33"/>
      <c r="DU375" s="33"/>
      <c r="DV375" s="33"/>
      <c r="DW375" s="33"/>
      <c r="DX375" s="33"/>
      <c r="DY375" s="33"/>
      <c r="DZ375" s="33"/>
      <c r="EA375" s="33"/>
      <c r="EB375" s="33"/>
      <c r="EC375" s="33"/>
      <c r="ED375" s="33"/>
      <c r="EE375" s="33"/>
      <c r="EF375" s="33"/>
      <c r="EG375" s="33"/>
      <c r="EH375" s="33"/>
      <c r="EI375" s="33"/>
      <c r="EJ375" s="33"/>
      <c r="EK375" s="33"/>
      <c r="EL375" s="33"/>
      <c r="EM375" s="33"/>
      <c r="EN375" s="33"/>
      <c r="EO375" s="33"/>
      <c r="EP375" s="33"/>
      <c r="EQ375" s="33"/>
      <c r="ER375" s="33"/>
      <c r="ES375" s="33"/>
      <c r="ET375" s="33"/>
      <c r="EU375" s="33"/>
      <c r="EV375" s="33"/>
      <c r="EW375" s="33"/>
      <c r="EX375" s="33"/>
      <c r="EY375" s="33"/>
      <c r="EZ375" s="33"/>
      <c r="FA375" s="33"/>
      <c r="FB375" s="33"/>
      <c r="FC375" s="33"/>
      <c r="FD375" s="33"/>
      <c r="FE375" s="33"/>
      <c r="FF375" s="33"/>
      <c r="FG375" s="33"/>
      <c r="FH375" s="33"/>
      <c r="FI375" s="33"/>
      <c r="FJ375" s="33"/>
      <c r="FK375" s="33"/>
      <c r="FL375" s="33"/>
      <c r="FM375" s="33"/>
      <c r="FN375" s="33"/>
      <c r="FO375" s="33"/>
      <c r="FP375" s="33"/>
      <c r="FQ375" s="33"/>
      <c r="FR375" s="33"/>
      <c r="FS375" s="33"/>
      <c r="FT375" s="33"/>
      <c r="FU375" s="33"/>
      <c r="FV375" s="33"/>
      <c r="FW375" s="33"/>
      <c r="FX375" s="33"/>
      <c r="FY375" s="33"/>
    </row>
    <row r="376" spans="1:181" ht="15.75" customHeight="1" x14ac:dyDescent="0.25">
      <c r="A376" s="25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 t="s">
        <v>1324</v>
      </c>
      <c r="V376" s="33"/>
      <c r="W376" s="33"/>
      <c r="X376" s="33"/>
      <c r="Y376" s="33"/>
      <c r="Z376" s="33"/>
      <c r="AA376" s="33"/>
      <c r="AB376" s="33"/>
      <c r="AC376" s="33" t="s">
        <v>375</v>
      </c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  <c r="DT376" s="33"/>
      <c r="DU376" s="33"/>
      <c r="DV376" s="33"/>
      <c r="DW376" s="33"/>
      <c r="DX376" s="33"/>
      <c r="DY376" s="33"/>
      <c r="DZ376" s="33"/>
      <c r="EA376" s="33"/>
      <c r="EB376" s="33"/>
      <c r="EC376" s="33"/>
      <c r="ED376" s="33"/>
      <c r="EE376" s="33"/>
      <c r="EF376" s="33"/>
      <c r="EG376" s="33"/>
      <c r="EH376" s="33"/>
      <c r="EI376" s="33"/>
      <c r="EJ376" s="33"/>
      <c r="EK376" s="33"/>
      <c r="EL376" s="33"/>
      <c r="EM376" s="33"/>
      <c r="EN376" s="33"/>
      <c r="EO376" s="33"/>
      <c r="EP376" s="33"/>
      <c r="EQ376" s="33"/>
      <c r="ER376" s="33"/>
      <c r="ES376" s="33"/>
      <c r="ET376" s="33"/>
      <c r="EU376" s="33"/>
      <c r="EV376" s="33"/>
      <c r="EW376" s="33"/>
      <c r="EX376" s="33"/>
      <c r="EY376" s="33"/>
      <c r="EZ376" s="33"/>
      <c r="FA376" s="33"/>
      <c r="FB376" s="33"/>
      <c r="FC376" s="33"/>
      <c r="FD376" s="33"/>
      <c r="FE376" s="33"/>
      <c r="FF376" s="33"/>
      <c r="FG376" s="33"/>
      <c r="FH376" s="33"/>
      <c r="FI376" s="33"/>
      <c r="FJ376" s="33"/>
      <c r="FK376" s="33"/>
      <c r="FL376" s="33"/>
      <c r="FM376" s="33"/>
      <c r="FN376" s="33"/>
      <c r="FO376" s="33"/>
      <c r="FP376" s="33"/>
      <c r="FQ376" s="33"/>
      <c r="FR376" s="33"/>
      <c r="FS376" s="33"/>
      <c r="FT376" s="33"/>
      <c r="FU376" s="33"/>
      <c r="FV376" s="33"/>
      <c r="FW376" s="33"/>
      <c r="FX376" s="33"/>
      <c r="FY376" s="33"/>
    </row>
    <row r="377" spans="1:181" ht="15.75" customHeight="1" x14ac:dyDescent="0.25">
      <c r="A377" s="25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 t="s">
        <v>1325</v>
      </c>
      <c r="V377" s="33"/>
      <c r="W377" s="33"/>
      <c r="X377" s="33"/>
      <c r="Y377" s="33"/>
      <c r="Z377" s="33"/>
      <c r="AA377" s="33"/>
      <c r="AB377" s="33"/>
      <c r="AC377" s="33" t="s">
        <v>375</v>
      </c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  <c r="EO377" s="33"/>
      <c r="EP377" s="33"/>
      <c r="EQ377" s="33"/>
      <c r="ER377" s="33"/>
      <c r="ES377" s="33"/>
      <c r="ET377" s="33"/>
      <c r="EU377" s="33"/>
      <c r="EV377" s="33"/>
      <c r="EW377" s="33"/>
      <c r="EX377" s="33"/>
      <c r="EY377" s="33"/>
      <c r="EZ377" s="33"/>
      <c r="FA377" s="33"/>
      <c r="FB377" s="33"/>
      <c r="FC377" s="33"/>
      <c r="FD377" s="33"/>
      <c r="FE377" s="33"/>
      <c r="FF377" s="33"/>
      <c r="FG377" s="33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</row>
    <row r="378" spans="1:181" ht="15.75" customHeight="1" x14ac:dyDescent="0.25">
      <c r="A378" s="25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 t="s">
        <v>1326</v>
      </c>
      <c r="V378" s="33"/>
      <c r="W378" s="33"/>
      <c r="X378" s="33"/>
      <c r="Y378" s="33"/>
      <c r="Z378" s="33"/>
      <c r="AA378" s="33"/>
      <c r="AB378" s="33"/>
      <c r="AC378" s="33" t="s">
        <v>375</v>
      </c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  <c r="FV378" s="33"/>
      <c r="FW378" s="33"/>
      <c r="FX378" s="33"/>
      <c r="FY378" s="33"/>
    </row>
    <row r="379" spans="1:181" ht="15.75" customHeight="1" x14ac:dyDescent="0.25">
      <c r="A379" s="25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 t="s">
        <v>1327</v>
      </c>
      <c r="V379" s="33"/>
      <c r="W379" s="33"/>
      <c r="X379" s="33"/>
      <c r="Y379" s="33"/>
      <c r="Z379" s="33"/>
      <c r="AA379" s="33"/>
      <c r="AB379" s="33"/>
      <c r="AC379" s="33" t="s">
        <v>375</v>
      </c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  <c r="DR379" s="33"/>
      <c r="DS379" s="33"/>
      <c r="DT379" s="33"/>
      <c r="DU379" s="33"/>
      <c r="DV379" s="33"/>
      <c r="DW379" s="33"/>
      <c r="DX379" s="33"/>
      <c r="DY379" s="33"/>
      <c r="DZ379" s="33"/>
      <c r="EA379" s="33"/>
      <c r="EB379" s="33"/>
      <c r="EC379" s="33"/>
      <c r="ED379" s="33"/>
      <c r="EE379" s="33"/>
      <c r="EF379" s="33"/>
      <c r="EG379" s="33"/>
      <c r="EH379" s="33"/>
      <c r="EI379" s="33"/>
      <c r="EJ379" s="33"/>
      <c r="EK379" s="33"/>
      <c r="EL379" s="33"/>
      <c r="EM379" s="33"/>
      <c r="EN379" s="33"/>
      <c r="EO379" s="33"/>
      <c r="EP379" s="33"/>
      <c r="EQ379" s="33"/>
      <c r="ER379" s="33"/>
      <c r="ES379" s="33"/>
      <c r="ET379" s="33"/>
      <c r="EU379" s="33"/>
      <c r="EV379" s="33"/>
      <c r="EW379" s="33"/>
      <c r="EX379" s="33"/>
      <c r="EY379" s="33"/>
      <c r="EZ379" s="33"/>
      <c r="FA379" s="33"/>
      <c r="FB379" s="33"/>
      <c r="FC379" s="33"/>
      <c r="FD379" s="33"/>
      <c r="FE379" s="33"/>
      <c r="FF379" s="33"/>
      <c r="FG379" s="33"/>
      <c r="FH379" s="33"/>
      <c r="FI379" s="33"/>
      <c r="FJ379" s="33"/>
      <c r="FK379" s="33"/>
      <c r="FL379" s="33"/>
      <c r="FM379" s="33"/>
      <c r="FN379" s="33"/>
      <c r="FO379" s="33"/>
      <c r="FP379" s="33"/>
      <c r="FQ379" s="33"/>
      <c r="FR379" s="33"/>
      <c r="FS379" s="33"/>
      <c r="FT379" s="33"/>
      <c r="FU379" s="33"/>
      <c r="FV379" s="33"/>
      <c r="FW379" s="33"/>
      <c r="FX379" s="33"/>
      <c r="FY379" s="33"/>
    </row>
    <row r="380" spans="1:181" ht="15.75" customHeight="1" x14ac:dyDescent="0.25">
      <c r="A380" s="25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 t="s">
        <v>1328</v>
      </c>
      <c r="V380" s="33"/>
      <c r="W380" s="33"/>
      <c r="X380" s="33"/>
      <c r="Y380" s="33"/>
      <c r="Z380" s="33"/>
      <c r="AA380" s="33"/>
      <c r="AB380" s="33"/>
      <c r="AC380" s="33" t="s">
        <v>346</v>
      </c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  <c r="DF380" s="33"/>
      <c r="DG380" s="33"/>
      <c r="DH380" s="33"/>
      <c r="DI380" s="33"/>
      <c r="DJ380" s="33"/>
      <c r="DK380" s="33"/>
      <c r="DL380" s="33"/>
      <c r="DM380" s="33"/>
      <c r="DN380" s="33"/>
      <c r="DO380" s="33"/>
      <c r="DP380" s="33"/>
      <c r="DQ380" s="33"/>
      <c r="DR380" s="33"/>
      <c r="DS380" s="33"/>
      <c r="DT380" s="33"/>
      <c r="DU380" s="33"/>
      <c r="DV380" s="33"/>
      <c r="DW380" s="33"/>
      <c r="DX380" s="33"/>
      <c r="DY380" s="33"/>
      <c r="DZ380" s="33"/>
      <c r="EA380" s="33"/>
      <c r="EB380" s="33"/>
      <c r="EC380" s="33"/>
      <c r="ED380" s="33"/>
      <c r="EE380" s="33"/>
      <c r="EF380" s="33"/>
      <c r="EG380" s="33"/>
      <c r="EH380" s="33"/>
      <c r="EI380" s="33"/>
      <c r="EJ380" s="33"/>
      <c r="EK380" s="33"/>
      <c r="EL380" s="33"/>
      <c r="EM380" s="33"/>
      <c r="EN380" s="33"/>
      <c r="EO380" s="33"/>
      <c r="EP380" s="33"/>
      <c r="EQ380" s="33"/>
      <c r="ER380" s="33"/>
      <c r="ES380" s="33"/>
      <c r="ET380" s="33"/>
      <c r="EU380" s="33"/>
      <c r="EV380" s="33"/>
      <c r="EW380" s="33"/>
      <c r="EX380" s="33"/>
      <c r="EY380" s="33"/>
      <c r="EZ380" s="33"/>
      <c r="FA380" s="33"/>
      <c r="FB380" s="33"/>
      <c r="FC380" s="33"/>
      <c r="FD380" s="33"/>
      <c r="FE380" s="33"/>
      <c r="FF380" s="33"/>
      <c r="FG380" s="33"/>
      <c r="FH380" s="33"/>
      <c r="FI380" s="33"/>
      <c r="FJ380" s="33"/>
      <c r="FK380" s="33"/>
      <c r="FL380" s="33"/>
      <c r="FM380" s="33"/>
      <c r="FN380" s="33"/>
      <c r="FO380" s="33"/>
      <c r="FP380" s="33"/>
      <c r="FQ380" s="33"/>
      <c r="FR380" s="33"/>
      <c r="FS380" s="33"/>
      <c r="FT380" s="33"/>
      <c r="FU380" s="33"/>
      <c r="FV380" s="33"/>
      <c r="FW380" s="33"/>
      <c r="FX380" s="33"/>
      <c r="FY380" s="33"/>
    </row>
    <row r="381" spans="1:181" ht="15.75" customHeight="1" x14ac:dyDescent="0.25">
      <c r="A381" s="25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 t="s">
        <v>1329</v>
      </c>
      <c r="V381" s="33"/>
      <c r="W381" s="33"/>
      <c r="X381" s="33"/>
      <c r="Y381" s="33"/>
      <c r="Z381" s="33"/>
      <c r="AA381" s="33"/>
      <c r="AB381" s="33"/>
      <c r="AC381" s="33" t="s">
        <v>375</v>
      </c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  <c r="DR381" s="33"/>
      <c r="DS381" s="33"/>
      <c r="DT381" s="33"/>
      <c r="DU381" s="33"/>
      <c r="DV381" s="33"/>
      <c r="DW381" s="33"/>
      <c r="DX381" s="33"/>
      <c r="DY381" s="33"/>
      <c r="DZ381" s="33"/>
      <c r="EA381" s="33"/>
      <c r="EB381" s="33"/>
      <c r="EC381" s="33"/>
      <c r="ED381" s="33"/>
      <c r="EE381" s="33"/>
      <c r="EF381" s="33"/>
      <c r="EG381" s="33"/>
      <c r="EH381" s="33"/>
      <c r="EI381" s="33"/>
      <c r="EJ381" s="33"/>
      <c r="EK381" s="33"/>
      <c r="EL381" s="33"/>
      <c r="EM381" s="33"/>
      <c r="EN381" s="33"/>
      <c r="EO381" s="33"/>
      <c r="EP381" s="33"/>
      <c r="EQ381" s="33"/>
      <c r="ER381" s="33"/>
      <c r="ES381" s="33"/>
      <c r="ET381" s="33"/>
      <c r="EU381" s="33"/>
      <c r="EV381" s="33"/>
      <c r="EW381" s="33"/>
      <c r="EX381" s="33"/>
      <c r="EY381" s="33"/>
      <c r="EZ381" s="33"/>
      <c r="FA381" s="33"/>
      <c r="FB381" s="33"/>
      <c r="FC381" s="33"/>
      <c r="FD381" s="33"/>
      <c r="FE381" s="33"/>
      <c r="FF381" s="33"/>
      <c r="FG381" s="33"/>
      <c r="FH381" s="33"/>
      <c r="FI381" s="33"/>
      <c r="FJ381" s="33"/>
      <c r="FK381" s="33"/>
      <c r="FL381" s="33"/>
      <c r="FM381" s="33"/>
      <c r="FN381" s="33"/>
      <c r="FO381" s="33"/>
      <c r="FP381" s="33"/>
      <c r="FQ381" s="33"/>
      <c r="FR381" s="33"/>
      <c r="FS381" s="33"/>
      <c r="FT381" s="33"/>
      <c r="FU381" s="33"/>
      <c r="FV381" s="33"/>
      <c r="FW381" s="33"/>
      <c r="FX381" s="33"/>
      <c r="FY381" s="33"/>
    </row>
    <row r="382" spans="1:181" ht="15.75" customHeight="1" x14ac:dyDescent="0.25">
      <c r="A382" s="25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 t="s">
        <v>1330</v>
      </c>
      <c r="V382" s="33"/>
      <c r="W382" s="33"/>
      <c r="X382" s="33"/>
      <c r="Y382" s="33"/>
      <c r="Z382" s="33"/>
      <c r="AA382" s="33"/>
      <c r="AB382" s="33"/>
      <c r="AC382" s="33" t="s">
        <v>685</v>
      </c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  <c r="DR382" s="33"/>
      <c r="DS382" s="33"/>
      <c r="DT382" s="33"/>
      <c r="DU382" s="33"/>
      <c r="DV382" s="33"/>
      <c r="DW382" s="33"/>
      <c r="DX382" s="33"/>
      <c r="DY382" s="33"/>
      <c r="DZ382" s="33"/>
      <c r="EA382" s="33"/>
      <c r="EB382" s="33"/>
      <c r="EC382" s="33"/>
      <c r="ED382" s="33"/>
      <c r="EE382" s="33"/>
      <c r="EF382" s="33"/>
      <c r="EG382" s="33"/>
      <c r="EH382" s="33"/>
      <c r="EI382" s="33"/>
      <c r="EJ382" s="33"/>
      <c r="EK382" s="33"/>
      <c r="EL382" s="33"/>
      <c r="EM382" s="33"/>
      <c r="EN382" s="33"/>
      <c r="EO382" s="33"/>
      <c r="EP382" s="33"/>
      <c r="EQ382" s="33"/>
      <c r="ER382" s="33"/>
      <c r="ES382" s="33"/>
      <c r="ET382" s="33"/>
      <c r="EU382" s="33"/>
      <c r="EV382" s="33"/>
      <c r="EW382" s="33"/>
      <c r="EX382" s="33"/>
      <c r="EY382" s="33"/>
      <c r="EZ382" s="33"/>
      <c r="FA382" s="33"/>
      <c r="FB382" s="33"/>
      <c r="FC382" s="33"/>
      <c r="FD382" s="33"/>
      <c r="FE382" s="33"/>
      <c r="FF382" s="33"/>
      <c r="FG382" s="33"/>
      <c r="FH382" s="33"/>
      <c r="FI382" s="33"/>
      <c r="FJ382" s="33"/>
      <c r="FK382" s="33"/>
      <c r="FL382" s="33"/>
      <c r="FM382" s="33"/>
      <c r="FN382" s="33"/>
      <c r="FO382" s="33"/>
      <c r="FP382" s="33"/>
      <c r="FQ382" s="33"/>
      <c r="FR382" s="33"/>
      <c r="FS382" s="33"/>
      <c r="FT382" s="33"/>
      <c r="FU382" s="33"/>
      <c r="FV382" s="33"/>
      <c r="FW382" s="33"/>
      <c r="FX382" s="33"/>
      <c r="FY382" s="33"/>
    </row>
    <row r="383" spans="1:181" ht="15.75" customHeight="1" x14ac:dyDescent="0.25">
      <c r="A383" s="25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 t="s">
        <v>1331</v>
      </c>
      <c r="V383" s="33"/>
      <c r="W383" s="33"/>
      <c r="X383" s="33"/>
      <c r="Y383" s="33"/>
      <c r="Z383" s="33"/>
      <c r="AA383" s="33"/>
      <c r="AB383" s="33"/>
      <c r="AC383" s="33" t="s">
        <v>346</v>
      </c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  <c r="DF383" s="33"/>
      <c r="DG383" s="33"/>
      <c r="DH383" s="33"/>
      <c r="DI383" s="33"/>
      <c r="DJ383" s="33"/>
      <c r="DK383" s="33"/>
      <c r="DL383" s="33"/>
      <c r="DM383" s="33"/>
      <c r="DN383" s="33"/>
      <c r="DO383" s="33"/>
      <c r="DP383" s="33"/>
      <c r="DQ383" s="33"/>
      <c r="DR383" s="33"/>
      <c r="DS383" s="33"/>
      <c r="DT383" s="33"/>
      <c r="DU383" s="33"/>
      <c r="DV383" s="33"/>
      <c r="DW383" s="33"/>
      <c r="DX383" s="33"/>
      <c r="DY383" s="33"/>
      <c r="DZ383" s="33"/>
      <c r="EA383" s="33"/>
      <c r="EB383" s="33"/>
      <c r="EC383" s="33"/>
      <c r="ED383" s="33"/>
      <c r="EE383" s="33"/>
      <c r="EF383" s="33"/>
      <c r="EG383" s="33"/>
      <c r="EH383" s="33"/>
      <c r="EI383" s="33"/>
      <c r="EJ383" s="33"/>
      <c r="EK383" s="33"/>
      <c r="EL383" s="33"/>
      <c r="EM383" s="33"/>
      <c r="EN383" s="33"/>
      <c r="EO383" s="33"/>
      <c r="EP383" s="33"/>
      <c r="EQ383" s="33"/>
      <c r="ER383" s="33"/>
      <c r="ES383" s="33"/>
      <c r="ET383" s="33"/>
      <c r="EU383" s="33"/>
      <c r="EV383" s="33"/>
      <c r="EW383" s="33"/>
      <c r="EX383" s="33"/>
      <c r="EY383" s="33"/>
      <c r="EZ383" s="33"/>
      <c r="FA383" s="33"/>
      <c r="FB383" s="33"/>
      <c r="FC383" s="33"/>
      <c r="FD383" s="33"/>
      <c r="FE383" s="33"/>
      <c r="FF383" s="33"/>
      <c r="FG383" s="33"/>
      <c r="FH383" s="33"/>
      <c r="FI383" s="33"/>
      <c r="FJ383" s="33"/>
      <c r="FK383" s="33"/>
      <c r="FL383" s="33"/>
      <c r="FM383" s="33"/>
      <c r="FN383" s="33"/>
      <c r="FO383" s="33"/>
      <c r="FP383" s="33"/>
      <c r="FQ383" s="33"/>
      <c r="FR383" s="33"/>
      <c r="FS383" s="33"/>
      <c r="FT383" s="33"/>
      <c r="FU383" s="33"/>
      <c r="FV383" s="33"/>
      <c r="FW383" s="33"/>
      <c r="FX383" s="33"/>
      <c r="FY383" s="33"/>
    </row>
    <row r="384" spans="1:181" ht="15.75" customHeight="1" x14ac:dyDescent="0.25">
      <c r="A384" s="25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 t="s">
        <v>1332</v>
      </c>
      <c r="V384" s="33"/>
      <c r="W384" s="33"/>
      <c r="X384" s="33"/>
      <c r="Y384" s="33"/>
      <c r="Z384" s="33"/>
      <c r="AA384" s="33"/>
      <c r="AB384" s="33"/>
      <c r="AC384" s="33" t="s">
        <v>531</v>
      </c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  <c r="DF384" s="33"/>
      <c r="DG384" s="33"/>
      <c r="DH384" s="33"/>
      <c r="DI384" s="33"/>
      <c r="DJ384" s="33"/>
      <c r="DK384" s="33"/>
      <c r="DL384" s="33"/>
      <c r="DM384" s="33"/>
      <c r="DN384" s="33"/>
      <c r="DO384" s="33"/>
      <c r="DP384" s="33"/>
      <c r="DQ384" s="33"/>
      <c r="DR384" s="33"/>
      <c r="DS384" s="33"/>
      <c r="DT384" s="33"/>
      <c r="DU384" s="33"/>
      <c r="DV384" s="33"/>
      <c r="DW384" s="33"/>
      <c r="DX384" s="33"/>
      <c r="DY384" s="33"/>
      <c r="DZ384" s="33"/>
      <c r="EA384" s="33"/>
      <c r="EB384" s="33"/>
      <c r="EC384" s="33"/>
      <c r="ED384" s="33"/>
      <c r="EE384" s="33"/>
      <c r="EF384" s="33"/>
      <c r="EG384" s="33"/>
      <c r="EH384" s="33"/>
      <c r="EI384" s="33"/>
      <c r="EJ384" s="33"/>
      <c r="EK384" s="33"/>
      <c r="EL384" s="33"/>
      <c r="EM384" s="33"/>
      <c r="EN384" s="33"/>
      <c r="EO384" s="33"/>
      <c r="EP384" s="33"/>
      <c r="EQ384" s="33"/>
      <c r="ER384" s="33"/>
      <c r="ES384" s="33"/>
      <c r="ET384" s="33"/>
      <c r="EU384" s="33"/>
      <c r="EV384" s="33"/>
      <c r="EW384" s="33"/>
      <c r="EX384" s="33"/>
      <c r="EY384" s="33"/>
      <c r="EZ384" s="33"/>
      <c r="FA384" s="33"/>
      <c r="FB384" s="33"/>
      <c r="FC384" s="33"/>
      <c r="FD384" s="33"/>
      <c r="FE384" s="33"/>
      <c r="FF384" s="33"/>
      <c r="FG384" s="33"/>
      <c r="FH384" s="33"/>
      <c r="FI384" s="33"/>
      <c r="FJ384" s="33"/>
      <c r="FK384" s="33"/>
      <c r="FL384" s="33"/>
      <c r="FM384" s="33"/>
      <c r="FN384" s="33"/>
      <c r="FO384" s="33"/>
      <c r="FP384" s="33"/>
      <c r="FQ384" s="33"/>
      <c r="FR384" s="33"/>
      <c r="FS384" s="33"/>
      <c r="FT384" s="33"/>
      <c r="FU384" s="33"/>
      <c r="FV384" s="33"/>
      <c r="FW384" s="33"/>
      <c r="FX384" s="33"/>
      <c r="FY384" s="33"/>
    </row>
    <row r="385" spans="1:181" ht="15.75" customHeight="1" x14ac:dyDescent="0.25">
      <c r="A385" s="25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 t="s">
        <v>1333</v>
      </c>
      <c r="V385" s="33"/>
      <c r="W385" s="33"/>
      <c r="X385" s="33"/>
      <c r="Y385" s="33"/>
      <c r="Z385" s="33"/>
      <c r="AA385" s="33"/>
      <c r="AB385" s="33"/>
      <c r="AC385" s="33" t="s">
        <v>375</v>
      </c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  <c r="DF385" s="33"/>
      <c r="DG385" s="33"/>
      <c r="DH385" s="33"/>
      <c r="DI385" s="33"/>
      <c r="DJ385" s="33"/>
      <c r="DK385" s="33"/>
      <c r="DL385" s="33"/>
      <c r="DM385" s="33"/>
      <c r="DN385" s="33"/>
      <c r="DO385" s="33"/>
      <c r="DP385" s="33"/>
      <c r="DQ385" s="33"/>
      <c r="DR385" s="33"/>
      <c r="DS385" s="33"/>
      <c r="DT385" s="33"/>
      <c r="DU385" s="33"/>
      <c r="DV385" s="33"/>
      <c r="DW385" s="33"/>
      <c r="DX385" s="33"/>
      <c r="DY385" s="33"/>
      <c r="DZ385" s="33"/>
      <c r="EA385" s="33"/>
      <c r="EB385" s="33"/>
      <c r="EC385" s="33"/>
      <c r="ED385" s="33"/>
      <c r="EE385" s="33"/>
      <c r="EF385" s="33"/>
      <c r="EG385" s="33"/>
      <c r="EH385" s="33"/>
      <c r="EI385" s="33"/>
      <c r="EJ385" s="33"/>
      <c r="EK385" s="33"/>
      <c r="EL385" s="33"/>
      <c r="EM385" s="33"/>
      <c r="EN385" s="33"/>
      <c r="EO385" s="33"/>
      <c r="EP385" s="33"/>
      <c r="EQ385" s="33"/>
      <c r="ER385" s="33"/>
      <c r="ES385" s="33"/>
      <c r="ET385" s="33"/>
      <c r="EU385" s="33"/>
      <c r="EV385" s="33"/>
      <c r="EW385" s="33"/>
      <c r="EX385" s="33"/>
      <c r="EY385" s="33"/>
      <c r="EZ385" s="33"/>
      <c r="FA385" s="33"/>
      <c r="FB385" s="33"/>
      <c r="FC385" s="33"/>
      <c r="FD385" s="33"/>
      <c r="FE385" s="33"/>
      <c r="FF385" s="33"/>
      <c r="FG385" s="33"/>
      <c r="FH385" s="33"/>
      <c r="FI385" s="33"/>
      <c r="FJ385" s="33"/>
      <c r="FK385" s="33"/>
      <c r="FL385" s="33"/>
      <c r="FM385" s="33"/>
      <c r="FN385" s="33"/>
      <c r="FO385" s="33"/>
      <c r="FP385" s="33"/>
      <c r="FQ385" s="33"/>
      <c r="FR385" s="33"/>
      <c r="FS385" s="33"/>
      <c r="FT385" s="33"/>
      <c r="FU385" s="33"/>
      <c r="FV385" s="33"/>
      <c r="FW385" s="33"/>
      <c r="FX385" s="33"/>
      <c r="FY385" s="33"/>
    </row>
    <row r="386" spans="1:181" ht="15.75" customHeight="1" x14ac:dyDescent="0.25">
      <c r="A386" s="25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 t="s">
        <v>1334</v>
      </c>
      <c r="V386" s="33"/>
      <c r="W386" s="33"/>
      <c r="X386" s="33"/>
      <c r="Y386" s="33"/>
      <c r="Z386" s="33"/>
      <c r="AA386" s="33"/>
      <c r="AB386" s="33"/>
      <c r="AC386" s="33" t="s">
        <v>685</v>
      </c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  <c r="DT386" s="33"/>
      <c r="DU386" s="33"/>
      <c r="DV386" s="33"/>
      <c r="DW386" s="33"/>
      <c r="DX386" s="33"/>
      <c r="DY386" s="33"/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  <c r="EO386" s="33"/>
      <c r="EP386" s="33"/>
      <c r="EQ386" s="33"/>
      <c r="ER386" s="33"/>
      <c r="ES386" s="33"/>
      <c r="ET386" s="33"/>
      <c r="EU386" s="33"/>
      <c r="EV386" s="33"/>
      <c r="EW386" s="33"/>
      <c r="EX386" s="33"/>
      <c r="EY386" s="33"/>
      <c r="EZ386" s="33"/>
      <c r="FA386" s="33"/>
      <c r="FB386" s="33"/>
      <c r="FC386" s="33"/>
      <c r="FD386" s="33"/>
      <c r="FE386" s="33"/>
      <c r="FF386" s="33"/>
      <c r="FG386" s="33"/>
      <c r="FH386" s="33"/>
      <c r="FI386" s="33"/>
      <c r="FJ386" s="33"/>
      <c r="FK386" s="33"/>
      <c r="FL386" s="33"/>
      <c r="FM386" s="33"/>
      <c r="FN386" s="33"/>
      <c r="FO386" s="33"/>
      <c r="FP386" s="33"/>
      <c r="FQ386" s="33"/>
      <c r="FR386" s="33"/>
      <c r="FS386" s="33"/>
      <c r="FT386" s="33"/>
      <c r="FU386" s="33"/>
      <c r="FV386" s="33"/>
      <c r="FW386" s="33"/>
      <c r="FX386" s="33"/>
      <c r="FY386" s="33"/>
    </row>
    <row r="387" spans="1:181" ht="15.75" customHeight="1" x14ac:dyDescent="0.25">
      <c r="A387" s="25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 t="s">
        <v>1335</v>
      </c>
      <c r="V387" s="33"/>
      <c r="W387" s="33"/>
      <c r="X387" s="33"/>
      <c r="Y387" s="33"/>
      <c r="Z387" s="33"/>
      <c r="AA387" s="33"/>
      <c r="AB387" s="33"/>
      <c r="AC387" s="33" t="s">
        <v>685</v>
      </c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  <c r="DR387" s="33"/>
      <c r="DS387" s="33"/>
      <c r="DT387" s="33"/>
      <c r="DU387" s="33"/>
      <c r="DV387" s="33"/>
      <c r="DW387" s="33"/>
      <c r="DX387" s="33"/>
      <c r="DY387" s="33"/>
      <c r="DZ387" s="33"/>
      <c r="EA387" s="33"/>
      <c r="EB387" s="33"/>
      <c r="EC387" s="33"/>
      <c r="ED387" s="33"/>
      <c r="EE387" s="33"/>
      <c r="EF387" s="33"/>
      <c r="EG387" s="33"/>
      <c r="EH387" s="33"/>
      <c r="EI387" s="33"/>
      <c r="EJ387" s="33"/>
      <c r="EK387" s="33"/>
      <c r="EL387" s="33"/>
      <c r="EM387" s="33"/>
      <c r="EN387" s="33"/>
      <c r="EO387" s="33"/>
      <c r="EP387" s="33"/>
      <c r="EQ387" s="33"/>
      <c r="ER387" s="33"/>
      <c r="ES387" s="33"/>
      <c r="ET387" s="33"/>
      <c r="EU387" s="33"/>
      <c r="EV387" s="33"/>
      <c r="EW387" s="33"/>
      <c r="EX387" s="33"/>
      <c r="EY387" s="33"/>
      <c r="EZ387" s="33"/>
      <c r="FA387" s="33"/>
      <c r="FB387" s="33"/>
      <c r="FC387" s="33"/>
      <c r="FD387" s="33"/>
      <c r="FE387" s="33"/>
      <c r="FF387" s="33"/>
      <c r="FG387" s="33"/>
      <c r="FH387" s="33"/>
      <c r="FI387" s="33"/>
      <c r="FJ387" s="33"/>
      <c r="FK387" s="33"/>
      <c r="FL387" s="33"/>
      <c r="FM387" s="33"/>
      <c r="FN387" s="33"/>
      <c r="FO387" s="33"/>
      <c r="FP387" s="33"/>
      <c r="FQ387" s="33"/>
      <c r="FR387" s="33"/>
      <c r="FS387" s="33"/>
      <c r="FT387" s="33"/>
      <c r="FU387" s="33"/>
      <c r="FV387" s="33"/>
      <c r="FW387" s="33"/>
      <c r="FX387" s="33"/>
      <c r="FY387" s="33"/>
    </row>
    <row r="388" spans="1:181" ht="15.75" customHeight="1" x14ac:dyDescent="0.25">
      <c r="A388" s="25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 t="s">
        <v>1336</v>
      </c>
      <c r="V388" s="33"/>
      <c r="W388" s="33"/>
      <c r="X388" s="33"/>
      <c r="Y388" s="33"/>
      <c r="Z388" s="33"/>
      <c r="AA388" s="33"/>
      <c r="AB388" s="33"/>
      <c r="AC388" s="33" t="s">
        <v>375</v>
      </c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  <c r="DR388" s="33"/>
      <c r="DS388" s="33"/>
      <c r="DT388" s="33"/>
      <c r="DU388" s="33"/>
      <c r="DV388" s="33"/>
      <c r="DW388" s="33"/>
      <c r="DX388" s="33"/>
      <c r="DY388" s="33"/>
      <c r="DZ388" s="33"/>
      <c r="EA388" s="33"/>
      <c r="EB388" s="33"/>
      <c r="EC388" s="33"/>
      <c r="ED388" s="33"/>
      <c r="EE388" s="33"/>
      <c r="EF388" s="33"/>
      <c r="EG388" s="33"/>
      <c r="EH388" s="33"/>
      <c r="EI388" s="33"/>
      <c r="EJ388" s="33"/>
      <c r="EK388" s="33"/>
      <c r="EL388" s="33"/>
      <c r="EM388" s="33"/>
      <c r="EN388" s="33"/>
      <c r="EO388" s="33"/>
      <c r="EP388" s="33"/>
      <c r="EQ388" s="33"/>
      <c r="ER388" s="33"/>
      <c r="ES388" s="33"/>
      <c r="ET388" s="33"/>
      <c r="EU388" s="33"/>
      <c r="EV388" s="33"/>
      <c r="EW388" s="33"/>
      <c r="EX388" s="33"/>
      <c r="EY388" s="33"/>
      <c r="EZ388" s="33"/>
      <c r="FA388" s="33"/>
      <c r="FB388" s="33"/>
      <c r="FC388" s="33"/>
      <c r="FD388" s="33"/>
      <c r="FE388" s="33"/>
      <c r="FF388" s="33"/>
      <c r="FG388" s="33"/>
      <c r="FH388" s="33"/>
      <c r="FI388" s="33"/>
      <c r="FJ388" s="33"/>
      <c r="FK388" s="33"/>
      <c r="FL388" s="33"/>
      <c r="FM388" s="33"/>
      <c r="FN388" s="33"/>
      <c r="FO388" s="33"/>
      <c r="FP388" s="33"/>
      <c r="FQ388" s="33"/>
      <c r="FR388" s="33"/>
      <c r="FS388" s="33"/>
      <c r="FT388" s="33"/>
      <c r="FU388" s="33"/>
      <c r="FV388" s="33"/>
      <c r="FW388" s="33"/>
      <c r="FX388" s="33"/>
      <c r="FY388" s="33"/>
    </row>
    <row r="389" spans="1:181" ht="15.75" customHeight="1" x14ac:dyDescent="0.25">
      <c r="A389" s="25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 t="s">
        <v>1337</v>
      </c>
      <c r="V389" s="33"/>
      <c r="W389" s="33"/>
      <c r="X389" s="33"/>
      <c r="Y389" s="33"/>
      <c r="Z389" s="33"/>
      <c r="AA389" s="33"/>
      <c r="AB389" s="33"/>
      <c r="AC389" s="33" t="s">
        <v>362</v>
      </c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  <c r="DR389" s="33"/>
      <c r="DS389" s="33"/>
      <c r="DT389" s="33"/>
      <c r="DU389" s="33"/>
      <c r="DV389" s="33"/>
      <c r="DW389" s="33"/>
      <c r="DX389" s="33"/>
      <c r="DY389" s="33"/>
      <c r="DZ389" s="33"/>
      <c r="EA389" s="33"/>
      <c r="EB389" s="33"/>
      <c r="EC389" s="33"/>
      <c r="ED389" s="33"/>
      <c r="EE389" s="33"/>
      <c r="EF389" s="33"/>
      <c r="EG389" s="33"/>
      <c r="EH389" s="33"/>
      <c r="EI389" s="33"/>
      <c r="EJ389" s="33"/>
      <c r="EK389" s="33"/>
      <c r="EL389" s="33"/>
      <c r="EM389" s="33"/>
      <c r="EN389" s="33"/>
      <c r="EO389" s="33"/>
      <c r="EP389" s="33"/>
      <c r="EQ389" s="33"/>
      <c r="ER389" s="33"/>
      <c r="ES389" s="33"/>
      <c r="ET389" s="33"/>
      <c r="EU389" s="33"/>
      <c r="EV389" s="33"/>
      <c r="EW389" s="33"/>
      <c r="EX389" s="33"/>
      <c r="EY389" s="33"/>
      <c r="EZ389" s="33"/>
      <c r="FA389" s="33"/>
      <c r="FB389" s="33"/>
      <c r="FC389" s="33"/>
      <c r="FD389" s="33"/>
      <c r="FE389" s="33"/>
      <c r="FF389" s="33"/>
      <c r="FG389" s="33"/>
      <c r="FH389" s="33"/>
      <c r="FI389" s="33"/>
      <c r="FJ389" s="33"/>
      <c r="FK389" s="33"/>
      <c r="FL389" s="33"/>
      <c r="FM389" s="33"/>
      <c r="FN389" s="33"/>
      <c r="FO389" s="33"/>
      <c r="FP389" s="33"/>
      <c r="FQ389" s="33"/>
      <c r="FR389" s="33"/>
      <c r="FS389" s="33"/>
      <c r="FT389" s="33"/>
      <c r="FU389" s="33"/>
      <c r="FV389" s="33"/>
      <c r="FW389" s="33"/>
      <c r="FX389" s="33"/>
      <c r="FY389" s="33"/>
    </row>
    <row r="390" spans="1:181" ht="15.75" customHeight="1" x14ac:dyDescent="0.25">
      <c r="A390" s="25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 t="s">
        <v>1338</v>
      </c>
      <c r="V390" s="33"/>
      <c r="W390" s="33"/>
      <c r="X390" s="33"/>
      <c r="Y390" s="33"/>
      <c r="Z390" s="33"/>
      <c r="AA390" s="33"/>
      <c r="AB390" s="33"/>
      <c r="AC390" s="33" t="s">
        <v>421</v>
      </c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  <c r="DR390" s="33"/>
      <c r="DS390" s="33"/>
      <c r="DT390" s="33"/>
      <c r="DU390" s="33"/>
      <c r="DV390" s="33"/>
      <c r="DW390" s="33"/>
      <c r="DX390" s="33"/>
      <c r="DY390" s="33"/>
      <c r="DZ390" s="33"/>
      <c r="EA390" s="33"/>
      <c r="EB390" s="33"/>
      <c r="EC390" s="33"/>
      <c r="ED390" s="33"/>
      <c r="EE390" s="33"/>
      <c r="EF390" s="33"/>
      <c r="EG390" s="33"/>
      <c r="EH390" s="33"/>
      <c r="EI390" s="33"/>
      <c r="EJ390" s="33"/>
      <c r="EK390" s="33"/>
      <c r="EL390" s="33"/>
      <c r="EM390" s="33"/>
      <c r="EN390" s="33"/>
      <c r="EO390" s="33"/>
      <c r="EP390" s="33"/>
      <c r="EQ390" s="33"/>
      <c r="ER390" s="33"/>
      <c r="ES390" s="33"/>
      <c r="ET390" s="33"/>
      <c r="EU390" s="33"/>
      <c r="EV390" s="33"/>
      <c r="EW390" s="33"/>
      <c r="EX390" s="33"/>
      <c r="EY390" s="33"/>
      <c r="EZ390" s="33"/>
      <c r="FA390" s="33"/>
      <c r="FB390" s="33"/>
      <c r="FC390" s="33"/>
      <c r="FD390" s="33"/>
      <c r="FE390" s="33"/>
      <c r="FF390" s="33"/>
      <c r="FG390" s="33"/>
      <c r="FH390" s="33"/>
      <c r="FI390" s="33"/>
      <c r="FJ390" s="33"/>
      <c r="FK390" s="33"/>
      <c r="FL390" s="33"/>
      <c r="FM390" s="33"/>
      <c r="FN390" s="33"/>
      <c r="FO390" s="33"/>
      <c r="FP390" s="33"/>
      <c r="FQ390" s="33"/>
      <c r="FR390" s="33"/>
      <c r="FS390" s="33"/>
      <c r="FT390" s="33"/>
      <c r="FU390" s="33"/>
      <c r="FV390" s="33"/>
      <c r="FW390" s="33"/>
      <c r="FX390" s="33"/>
      <c r="FY390" s="33"/>
    </row>
    <row r="391" spans="1:181" ht="15.75" customHeight="1" x14ac:dyDescent="0.25">
      <c r="A391" s="25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 t="s">
        <v>1339</v>
      </c>
      <c r="V391" s="33"/>
      <c r="W391" s="33"/>
      <c r="X391" s="33"/>
      <c r="Y391" s="33"/>
      <c r="Z391" s="33"/>
      <c r="AA391" s="33"/>
      <c r="AB391" s="33"/>
      <c r="AC391" s="33" t="s">
        <v>375</v>
      </c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  <c r="DR391" s="33"/>
      <c r="DS391" s="33"/>
      <c r="DT391" s="33"/>
      <c r="DU391" s="33"/>
      <c r="DV391" s="33"/>
      <c r="DW391" s="33"/>
      <c r="DX391" s="33"/>
      <c r="DY391" s="33"/>
      <c r="DZ391" s="33"/>
      <c r="EA391" s="33"/>
      <c r="EB391" s="33"/>
      <c r="EC391" s="33"/>
      <c r="ED391" s="33"/>
      <c r="EE391" s="33"/>
      <c r="EF391" s="33"/>
      <c r="EG391" s="33"/>
      <c r="EH391" s="33"/>
      <c r="EI391" s="33"/>
      <c r="EJ391" s="33"/>
      <c r="EK391" s="33"/>
      <c r="EL391" s="33"/>
      <c r="EM391" s="33"/>
      <c r="EN391" s="33"/>
      <c r="EO391" s="33"/>
      <c r="EP391" s="33"/>
      <c r="EQ391" s="33"/>
      <c r="ER391" s="33"/>
      <c r="ES391" s="33"/>
      <c r="ET391" s="33"/>
      <c r="EU391" s="33"/>
      <c r="EV391" s="33"/>
      <c r="EW391" s="33"/>
      <c r="EX391" s="33"/>
      <c r="EY391" s="33"/>
      <c r="EZ391" s="33"/>
      <c r="FA391" s="33"/>
      <c r="FB391" s="33"/>
      <c r="FC391" s="33"/>
      <c r="FD391" s="33"/>
      <c r="FE391" s="33"/>
      <c r="FF391" s="33"/>
      <c r="FG391" s="33"/>
      <c r="FH391" s="33"/>
      <c r="FI391" s="33"/>
      <c r="FJ391" s="33"/>
      <c r="FK391" s="33"/>
      <c r="FL391" s="33"/>
      <c r="FM391" s="33"/>
      <c r="FN391" s="33"/>
      <c r="FO391" s="33"/>
      <c r="FP391" s="33"/>
      <c r="FQ391" s="33"/>
      <c r="FR391" s="33"/>
      <c r="FS391" s="33"/>
      <c r="FT391" s="33"/>
      <c r="FU391" s="33"/>
      <c r="FV391" s="33"/>
      <c r="FW391" s="33"/>
      <c r="FX391" s="33"/>
      <c r="FY391" s="33"/>
    </row>
    <row r="392" spans="1:181" ht="15.75" customHeight="1" x14ac:dyDescent="0.25">
      <c r="A392" s="25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 t="s">
        <v>1340</v>
      </c>
      <c r="V392" s="33"/>
      <c r="W392" s="33"/>
      <c r="X392" s="33"/>
      <c r="Y392" s="33"/>
      <c r="Z392" s="33"/>
      <c r="AA392" s="33"/>
      <c r="AB392" s="33"/>
      <c r="AC392" s="33" t="s">
        <v>408</v>
      </c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  <c r="DR392" s="33"/>
      <c r="DS392" s="33"/>
      <c r="DT392" s="33"/>
      <c r="DU392" s="33"/>
      <c r="DV392" s="33"/>
      <c r="DW392" s="33"/>
      <c r="DX392" s="33"/>
      <c r="DY392" s="33"/>
      <c r="DZ392" s="33"/>
      <c r="EA392" s="33"/>
      <c r="EB392" s="33"/>
      <c r="EC392" s="33"/>
      <c r="ED392" s="33"/>
      <c r="EE392" s="33"/>
      <c r="EF392" s="33"/>
      <c r="EG392" s="33"/>
      <c r="EH392" s="33"/>
      <c r="EI392" s="33"/>
      <c r="EJ392" s="33"/>
      <c r="EK392" s="33"/>
      <c r="EL392" s="33"/>
      <c r="EM392" s="33"/>
      <c r="EN392" s="33"/>
      <c r="EO392" s="33"/>
      <c r="EP392" s="33"/>
      <c r="EQ392" s="33"/>
      <c r="ER392" s="33"/>
      <c r="ES392" s="33"/>
      <c r="ET392" s="33"/>
      <c r="EU392" s="33"/>
      <c r="EV392" s="33"/>
      <c r="EW392" s="33"/>
      <c r="EX392" s="33"/>
      <c r="EY392" s="33"/>
      <c r="EZ392" s="33"/>
      <c r="FA392" s="33"/>
      <c r="FB392" s="33"/>
      <c r="FC392" s="33"/>
      <c r="FD392" s="33"/>
      <c r="FE392" s="33"/>
      <c r="FF392" s="33"/>
      <c r="FG392" s="33"/>
      <c r="FH392" s="33"/>
      <c r="FI392" s="33"/>
      <c r="FJ392" s="33"/>
      <c r="FK392" s="33"/>
      <c r="FL392" s="33"/>
      <c r="FM392" s="33"/>
      <c r="FN392" s="33"/>
      <c r="FO392" s="33"/>
      <c r="FP392" s="33"/>
      <c r="FQ392" s="33"/>
      <c r="FR392" s="33"/>
      <c r="FS392" s="33"/>
      <c r="FT392" s="33"/>
      <c r="FU392" s="33"/>
      <c r="FV392" s="33"/>
      <c r="FW392" s="33"/>
      <c r="FX392" s="33"/>
      <c r="FY392" s="33"/>
    </row>
    <row r="393" spans="1:181" ht="15.75" customHeight="1" x14ac:dyDescent="0.25">
      <c r="A393" s="25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 t="s">
        <v>1341</v>
      </c>
      <c r="V393" s="33"/>
      <c r="W393" s="33"/>
      <c r="X393" s="33"/>
      <c r="Y393" s="33"/>
      <c r="Z393" s="33"/>
      <c r="AA393" s="33"/>
      <c r="AB393" s="33"/>
      <c r="AC393" s="33" t="s">
        <v>375</v>
      </c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  <c r="DR393" s="33"/>
      <c r="DS393" s="33"/>
      <c r="DT393" s="33"/>
      <c r="DU393" s="33"/>
      <c r="DV393" s="33"/>
      <c r="DW393" s="33"/>
      <c r="DX393" s="33"/>
      <c r="DY393" s="33"/>
      <c r="DZ393" s="33"/>
      <c r="EA393" s="33"/>
      <c r="EB393" s="33"/>
      <c r="EC393" s="33"/>
      <c r="ED393" s="33"/>
      <c r="EE393" s="33"/>
      <c r="EF393" s="33"/>
      <c r="EG393" s="33"/>
      <c r="EH393" s="33"/>
      <c r="EI393" s="33"/>
      <c r="EJ393" s="33"/>
      <c r="EK393" s="33"/>
      <c r="EL393" s="33"/>
      <c r="EM393" s="33"/>
      <c r="EN393" s="33"/>
      <c r="EO393" s="33"/>
      <c r="EP393" s="33"/>
      <c r="EQ393" s="33"/>
      <c r="ER393" s="33"/>
      <c r="ES393" s="33"/>
      <c r="ET393" s="33"/>
      <c r="EU393" s="33"/>
      <c r="EV393" s="33"/>
      <c r="EW393" s="33"/>
      <c r="EX393" s="33"/>
      <c r="EY393" s="33"/>
      <c r="EZ393" s="33"/>
      <c r="FA393" s="33"/>
      <c r="FB393" s="33"/>
      <c r="FC393" s="33"/>
      <c r="FD393" s="33"/>
      <c r="FE393" s="33"/>
      <c r="FF393" s="33"/>
      <c r="FG393" s="33"/>
      <c r="FH393" s="33"/>
      <c r="FI393" s="33"/>
      <c r="FJ393" s="33"/>
      <c r="FK393" s="33"/>
      <c r="FL393" s="33"/>
      <c r="FM393" s="33"/>
      <c r="FN393" s="33"/>
      <c r="FO393" s="33"/>
      <c r="FP393" s="33"/>
      <c r="FQ393" s="33"/>
      <c r="FR393" s="33"/>
      <c r="FS393" s="33"/>
      <c r="FT393" s="33"/>
      <c r="FU393" s="33"/>
      <c r="FV393" s="33"/>
      <c r="FW393" s="33"/>
      <c r="FX393" s="33"/>
      <c r="FY393" s="33"/>
    </row>
    <row r="394" spans="1:181" ht="15.75" customHeight="1" x14ac:dyDescent="0.25">
      <c r="A394" s="25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 t="s">
        <v>1342</v>
      </c>
      <c r="V394" s="33"/>
      <c r="W394" s="33"/>
      <c r="X394" s="33"/>
      <c r="Y394" s="33"/>
      <c r="Z394" s="33"/>
      <c r="AA394" s="33"/>
      <c r="AB394" s="33"/>
      <c r="AC394" s="33" t="s">
        <v>685</v>
      </c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  <c r="DR394" s="33"/>
      <c r="DS394" s="33"/>
      <c r="DT394" s="33"/>
      <c r="DU394" s="33"/>
      <c r="DV394" s="33"/>
      <c r="DW394" s="33"/>
      <c r="DX394" s="33"/>
      <c r="DY394" s="33"/>
      <c r="DZ394" s="33"/>
      <c r="EA394" s="33"/>
      <c r="EB394" s="33"/>
      <c r="EC394" s="33"/>
      <c r="ED394" s="33"/>
      <c r="EE394" s="33"/>
      <c r="EF394" s="33"/>
      <c r="EG394" s="33"/>
      <c r="EH394" s="33"/>
      <c r="EI394" s="33"/>
      <c r="EJ394" s="33"/>
      <c r="EK394" s="33"/>
      <c r="EL394" s="33"/>
      <c r="EM394" s="33"/>
      <c r="EN394" s="33"/>
      <c r="EO394" s="33"/>
      <c r="EP394" s="33"/>
      <c r="EQ394" s="33"/>
      <c r="ER394" s="33"/>
      <c r="ES394" s="33"/>
      <c r="ET394" s="33"/>
      <c r="EU394" s="33"/>
      <c r="EV394" s="33"/>
      <c r="EW394" s="33"/>
      <c r="EX394" s="33"/>
      <c r="EY394" s="33"/>
      <c r="EZ394" s="33"/>
      <c r="FA394" s="33"/>
      <c r="FB394" s="33"/>
      <c r="FC394" s="33"/>
      <c r="FD394" s="33"/>
      <c r="FE394" s="33"/>
      <c r="FF394" s="33"/>
      <c r="FG394" s="33"/>
      <c r="FH394" s="33"/>
      <c r="FI394" s="33"/>
      <c r="FJ394" s="33"/>
      <c r="FK394" s="33"/>
      <c r="FL394" s="33"/>
      <c r="FM394" s="33"/>
      <c r="FN394" s="33"/>
      <c r="FO394" s="33"/>
      <c r="FP394" s="33"/>
      <c r="FQ394" s="33"/>
      <c r="FR394" s="33"/>
      <c r="FS394" s="33"/>
      <c r="FT394" s="33"/>
      <c r="FU394" s="33"/>
      <c r="FV394" s="33"/>
      <c r="FW394" s="33"/>
      <c r="FX394" s="33"/>
      <c r="FY394" s="33"/>
    </row>
    <row r="395" spans="1:181" ht="15.75" customHeight="1" x14ac:dyDescent="0.25">
      <c r="A395" s="25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 t="s">
        <v>1343</v>
      </c>
      <c r="V395" s="33"/>
      <c r="W395" s="33"/>
      <c r="X395" s="33"/>
      <c r="Y395" s="33"/>
      <c r="Z395" s="33"/>
      <c r="AA395" s="33"/>
      <c r="AB395" s="33"/>
      <c r="AC395" s="33" t="s">
        <v>346</v>
      </c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  <c r="DT395" s="33"/>
      <c r="DU395" s="33"/>
      <c r="DV395" s="33"/>
      <c r="DW395" s="33"/>
      <c r="DX395" s="33"/>
      <c r="DY395" s="33"/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  <c r="EO395" s="33"/>
      <c r="EP395" s="33"/>
      <c r="EQ395" s="33"/>
      <c r="ER395" s="33"/>
      <c r="ES395" s="33"/>
      <c r="ET395" s="33"/>
      <c r="EU395" s="33"/>
      <c r="EV395" s="33"/>
      <c r="EW395" s="33"/>
      <c r="EX395" s="33"/>
      <c r="EY395" s="33"/>
      <c r="EZ395" s="33"/>
      <c r="FA395" s="33"/>
      <c r="FB395" s="33"/>
      <c r="FC395" s="33"/>
      <c r="FD395" s="33"/>
      <c r="FE395" s="33"/>
      <c r="FF395" s="33"/>
      <c r="FG395" s="33"/>
      <c r="FH395" s="33"/>
      <c r="FI395" s="33"/>
      <c r="FJ395" s="33"/>
      <c r="FK395" s="33"/>
      <c r="FL395" s="33"/>
      <c r="FM395" s="33"/>
      <c r="FN395" s="33"/>
      <c r="FO395" s="33"/>
      <c r="FP395" s="33"/>
      <c r="FQ395" s="33"/>
      <c r="FR395" s="33"/>
      <c r="FS395" s="33"/>
      <c r="FT395" s="33"/>
      <c r="FU395" s="33"/>
      <c r="FV395" s="33"/>
      <c r="FW395" s="33"/>
      <c r="FX395" s="33"/>
      <c r="FY395" s="33"/>
    </row>
    <row r="396" spans="1:181" ht="15.75" customHeight="1" x14ac:dyDescent="0.25">
      <c r="A396" s="25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 t="s">
        <v>1344</v>
      </c>
      <c r="V396" s="33"/>
      <c r="W396" s="33"/>
      <c r="X396" s="33"/>
      <c r="Y396" s="33"/>
      <c r="Z396" s="33"/>
      <c r="AA396" s="33"/>
      <c r="AB396" s="33"/>
      <c r="AC396" s="33" t="s">
        <v>375</v>
      </c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  <c r="DT396" s="33"/>
      <c r="DU396" s="33"/>
      <c r="DV396" s="33"/>
      <c r="DW396" s="33"/>
      <c r="DX396" s="33"/>
      <c r="DY396" s="33"/>
      <c r="DZ396" s="33"/>
      <c r="EA396" s="33"/>
      <c r="EB396" s="33"/>
      <c r="EC396" s="33"/>
      <c r="ED396" s="33"/>
      <c r="EE396" s="33"/>
      <c r="EF396" s="33"/>
      <c r="EG396" s="33"/>
      <c r="EH396" s="33"/>
      <c r="EI396" s="33"/>
      <c r="EJ396" s="33"/>
      <c r="EK396" s="33"/>
      <c r="EL396" s="33"/>
      <c r="EM396" s="33"/>
      <c r="EN396" s="33"/>
      <c r="EO396" s="33"/>
      <c r="EP396" s="33"/>
      <c r="EQ396" s="33"/>
      <c r="ER396" s="33"/>
      <c r="ES396" s="33"/>
      <c r="ET396" s="33"/>
      <c r="EU396" s="33"/>
      <c r="EV396" s="33"/>
      <c r="EW396" s="33"/>
      <c r="EX396" s="33"/>
      <c r="EY396" s="33"/>
      <c r="EZ396" s="33"/>
      <c r="FA396" s="33"/>
      <c r="FB396" s="33"/>
      <c r="FC396" s="33"/>
      <c r="FD396" s="33"/>
      <c r="FE396" s="33"/>
      <c r="FF396" s="33"/>
      <c r="FG396" s="33"/>
      <c r="FH396" s="33"/>
      <c r="FI396" s="33"/>
      <c r="FJ396" s="33"/>
      <c r="FK396" s="33"/>
      <c r="FL396" s="33"/>
      <c r="FM396" s="33"/>
      <c r="FN396" s="33"/>
      <c r="FO396" s="33"/>
      <c r="FP396" s="33"/>
      <c r="FQ396" s="33"/>
      <c r="FR396" s="33"/>
      <c r="FS396" s="33"/>
      <c r="FT396" s="33"/>
      <c r="FU396" s="33"/>
      <c r="FV396" s="33"/>
      <c r="FW396" s="33"/>
      <c r="FX396" s="33"/>
      <c r="FY396" s="33"/>
    </row>
    <row r="397" spans="1:181" ht="15.75" customHeight="1" x14ac:dyDescent="0.25">
      <c r="A397" s="25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 t="s">
        <v>1345</v>
      </c>
      <c r="V397" s="33"/>
      <c r="W397" s="33"/>
      <c r="X397" s="33"/>
      <c r="Y397" s="33"/>
      <c r="Z397" s="33"/>
      <c r="AA397" s="33"/>
      <c r="AB397" s="33"/>
      <c r="AC397" s="33" t="s">
        <v>421</v>
      </c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  <c r="DR397" s="33"/>
      <c r="DS397" s="33"/>
      <c r="DT397" s="33"/>
      <c r="DU397" s="33"/>
      <c r="DV397" s="33"/>
      <c r="DW397" s="33"/>
      <c r="DX397" s="33"/>
      <c r="DY397" s="33"/>
      <c r="DZ397" s="33"/>
      <c r="EA397" s="33"/>
      <c r="EB397" s="33"/>
      <c r="EC397" s="33"/>
      <c r="ED397" s="33"/>
      <c r="EE397" s="33"/>
      <c r="EF397" s="33"/>
      <c r="EG397" s="33"/>
      <c r="EH397" s="33"/>
      <c r="EI397" s="33"/>
      <c r="EJ397" s="33"/>
      <c r="EK397" s="33"/>
      <c r="EL397" s="33"/>
      <c r="EM397" s="33"/>
      <c r="EN397" s="33"/>
      <c r="EO397" s="33"/>
      <c r="EP397" s="33"/>
      <c r="EQ397" s="33"/>
      <c r="ER397" s="33"/>
      <c r="ES397" s="33"/>
      <c r="ET397" s="33"/>
      <c r="EU397" s="33"/>
      <c r="EV397" s="33"/>
      <c r="EW397" s="33"/>
      <c r="EX397" s="33"/>
      <c r="EY397" s="33"/>
      <c r="EZ397" s="33"/>
      <c r="FA397" s="33"/>
      <c r="FB397" s="33"/>
      <c r="FC397" s="33"/>
      <c r="FD397" s="33"/>
      <c r="FE397" s="33"/>
      <c r="FF397" s="33"/>
      <c r="FG397" s="33"/>
      <c r="FH397" s="33"/>
      <c r="FI397" s="33"/>
      <c r="FJ397" s="33"/>
      <c r="FK397" s="33"/>
      <c r="FL397" s="33"/>
      <c r="FM397" s="33"/>
      <c r="FN397" s="33"/>
      <c r="FO397" s="33"/>
      <c r="FP397" s="33"/>
      <c r="FQ397" s="33"/>
      <c r="FR397" s="33"/>
      <c r="FS397" s="33"/>
      <c r="FT397" s="33"/>
      <c r="FU397" s="33"/>
      <c r="FV397" s="33"/>
      <c r="FW397" s="33"/>
      <c r="FX397" s="33"/>
      <c r="FY397" s="33"/>
    </row>
    <row r="398" spans="1:181" ht="15.75" customHeight="1" x14ac:dyDescent="0.25">
      <c r="A398" s="25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 t="s">
        <v>1346</v>
      </c>
      <c r="V398" s="33"/>
      <c r="W398" s="33"/>
      <c r="X398" s="33"/>
      <c r="Y398" s="33"/>
      <c r="Z398" s="33"/>
      <c r="AA398" s="33"/>
      <c r="AB398" s="33"/>
      <c r="AC398" s="33" t="s">
        <v>362</v>
      </c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  <c r="DR398" s="33"/>
      <c r="DS398" s="33"/>
      <c r="DT398" s="33"/>
      <c r="DU398" s="33"/>
      <c r="DV398" s="33"/>
      <c r="DW398" s="33"/>
      <c r="DX398" s="33"/>
      <c r="DY398" s="33"/>
      <c r="DZ398" s="33"/>
      <c r="EA398" s="33"/>
      <c r="EB398" s="33"/>
      <c r="EC398" s="33"/>
      <c r="ED398" s="33"/>
      <c r="EE398" s="33"/>
      <c r="EF398" s="33"/>
      <c r="EG398" s="33"/>
      <c r="EH398" s="33"/>
      <c r="EI398" s="33"/>
      <c r="EJ398" s="33"/>
      <c r="EK398" s="33"/>
      <c r="EL398" s="33"/>
      <c r="EM398" s="33"/>
      <c r="EN398" s="33"/>
      <c r="EO398" s="33"/>
      <c r="EP398" s="33"/>
      <c r="EQ398" s="33"/>
      <c r="ER398" s="33"/>
      <c r="ES398" s="33"/>
      <c r="ET398" s="33"/>
      <c r="EU398" s="33"/>
      <c r="EV398" s="33"/>
      <c r="EW398" s="33"/>
      <c r="EX398" s="33"/>
      <c r="EY398" s="33"/>
      <c r="EZ398" s="33"/>
      <c r="FA398" s="33"/>
      <c r="FB398" s="33"/>
      <c r="FC398" s="33"/>
      <c r="FD398" s="33"/>
      <c r="FE398" s="33"/>
      <c r="FF398" s="33"/>
      <c r="FG398" s="33"/>
      <c r="FH398" s="33"/>
      <c r="FI398" s="33"/>
      <c r="FJ398" s="33"/>
      <c r="FK398" s="33"/>
      <c r="FL398" s="33"/>
      <c r="FM398" s="33"/>
      <c r="FN398" s="33"/>
      <c r="FO398" s="33"/>
      <c r="FP398" s="33"/>
      <c r="FQ398" s="33"/>
      <c r="FR398" s="33"/>
      <c r="FS398" s="33"/>
      <c r="FT398" s="33"/>
      <c r="FU398" s="33"/>
      <c r="FV398" s="33"/>
      <c r="FW398" s="33"/>
      <c r="FX398" s="33"/>
      <c r="FY398" s="33"/>
    </row>
    <row r="399" spans="1:181" ht="15.75" customHeight="1" x14ac:dyDescent="0.25">
      <c r="A399" s="25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 t="s">
        <v>1347</v>
      </c>
      <c r="V399" s="33"/>
      <c r="W399" s="33"/>
      <c r="X399" s="33"/>
      <c r="Y399" s="33"/>
      <c r="Z399" s="33"/>
      <c r="AA399" s="33"/>
      <c r="AB399" s="33"/>
      <c r="AC399" s="33" t="s">
        <v>685</v>
      </c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  <c r="DT399" s="33"/>
      <c r="DU399" s="33"/>
      <c r="DV399" s="33"/>
      <c r="DW399" s="33"/>
      <c r="DX399" s="33"/>
      <c r="DY399" s="33"/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  <c r="EO399" s="33"/>
      <c r="EP399" s="33"/>
      <c r="EQ399" s="33"/>
      <c r="ER399" s="33"/>
      <c r="ES399" s="33"/>
      <c r="ET399" s="33"/>
      <c r="EU399" s="33"/>
      <c r="EV399" s="33"/>
      <c r="EW399" s="33"/>
      <c r="EX399" s="33"/>
      <c r="EY399" s="33"/>
      <c r="EZ399" s="33"/>
      <c r="FA399" s="33"/>
      <c r="FB399" s="33"/>
      <c r="FC399" s="33"/>
      <c r="FD399" s="33"/>
      <c r="FE399" s="33"/>
      <c r="FF399" s="33"/>
      <c r="FG399" s="33"/>
      <c r="FH399" s="33"/>
      <c r="FI399" s="33"/>
      <c r="FJ399" s="33"/>
      <c r="FK399" s="33"/>
      <c r="FL399" s="33"/>
      <c r="FM399" s="33"/>
      <c r="FN399" s="33"/>
      <c r="FO399" s="33"/>
      <c r="FP399" s="33"/>
      <c r="FQ399" s="33"/>
      <c r="FR399" s="33"/>
      <c r="FS399" s="33"/>
      <c r="FT399" s="33"/>
      <c r="FU399" s="33"/>
      <c r="FV399" s="33"/>
      <c r="FW399" s="33"/>
      <c r="FX399" s="33"/>
      <c r="FY399" s="33"/>
    </row>
    <row r="400" spans="1:181" ht="15.75" customHeight="1" x14ac:dyDescent="0.25">
      <c r="A400" s="25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 t="s">
        <v>1348</v>
      </c>
      <c r="V400" s="33"/>
      <c r="W400" s="33"/>
      <c r="X400" s="33"/>
      <c r="Y400" s="33"/>
      <c r="Z400" s="33"/>
      <c r="AA400" s="33"/>
      <c r="AB400" s="33"/>
      <c r="AC400" s="33" t="s">
        <v>421</v>
      </c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  <c r="DT400" s="33"/>
      <c r="DU400" s="33"/>
      <c r="DV400" s="33"/>
      <c r="DW400" s="33"/>
      <c r="DX400" s="33"/>
      <c r="DY400" s="33"/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  <c r="EO400" s="33"/>
      <c r="EP400" s="33"/>
      <c r="EQ400" s="33"/>
      <c r="ER400" s="33"/>
      <c r="ES400" s="33"/>
      <c r="ET400" s="33"/>
      <c r="EU400" s="33"/>
      <c r="EV400" s="33"/>
      <c r="EW400" s="33"/>
      <c r="EX400" s="33"/>
      <c r="EY400" s="33"/>
      <c r="EZ400" s="33"/>
      <c r="FA400" s="33"/>
      <c r="FB400" s="33"/>
      <c r="FC400" s="33"/>
      <c r="FD400" s="33"/>
      <c r="FE400" s="33"/>
      <c r="FF400" s="33"/>
      <c r="FG400" s="33"/>
      <c r="FH400" s="33"/>
      <c r="FI400" s="33"/>
      <c r="FJ400" s="33"/>
      <c r="FK400" s="33"/>
      <c r="FL400" s="33"/>
      <c r="FM400" s="33"/>
      <c r="FN400" s="33"/>
      <c r="FO400" s="33"/>
      <c r="FP400" s="33"/>
      <c r="FQ400" s="33"/>
      <c r="FR400" s="33"/>
      <c r="FS400" s="33"/>
      <c r="FT400" s="33"/>
      <c r="FU400" s="33"/>
      <c r="FV400" s="33"/>
      <c r="FW400" s="33"/>
      <c r="FX400" s="33"/>
      <c r="FY400" s="33"/>
    </row>
    <row r="401" spans="1:181" ht="15.75" customHeight="1" x14ac:dyDescent="0.25">
      <c r="A401" s="25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 t="s">
        <v>1349</v>
      </c>
      <c r="V401" s="33"/>
      <c r="W401" s="33"/>
      <c r="X401" s="33"/>
      <c r="Y401" s="33"/>
      <c r="Z401" s="33"/>
      <c r="AA401" s="33"/>
      <c r="AB401" s="33"/>
      <c r="AC401" s="33" t="s">
        <v>362</v>
      </c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  <c r="DF401" s="33"/>
      <c r="DG401" s="33"/>
      <c r="DH401" s="33"/>
      <c r="DI401" s="33"/>
      <c r="DJ401" s="33"/>
      <c r="DK401" s="33"/>
      <c r="DL401" s="33"/>
      <c r="DM401" s="33"/>
      <c r="DN401" s="33"/>
      <c r="DO401" s="33"/>
      <c r="DP401" s="33"/>
      <c r="DQ401" s="33"/>
      <c r="DR401" s="33"/>
      <c r="DS401" s="33"/>
      <c r="DT401" s="33"/>
      <c r="DU401" s="33"/>
      <c r="DV401" s="33"/>
      <c r="DW401" s="33"/>
      <c r="DX401" s="33"/>
      <c r="DY401" s="33"/>
      <c r="DZ401" s="33"/>
      <c r="EA401" s="33"/>
      <c r="EB401" s="33"/>
      <c r="EC401" s="33"/>
      <c r="ED401" s="33"/>
      <c r="EE401" s="33"/>
      <c r="EF401" s="33"/>
      <c r="EG401" s="33"/>
      <c r="EH401" s="33"/>
      <c r="EI401" s="33"/>
      <c r="EJ401" s="33"/>
      <c r="EK401" s="33"/>
      <c r="EL401" s="33"/>
      <c r="EM401" s="33"/>
      <c r="EN401" s="33"/>
      <c r="EO401" s="33"/>
      <c r="EP401" s="33"/>
      <c r="EQ401" s="33"/>
      <c r="ER401" s="33"/>
      <c r="ES401" s="33"/>
      <c r="ET401" s="33"/>
      <c r="EU401" s="33"/>
      <c r="EV401" s="33"/>
      <c r="EW401" s="33"/>
      <c r="EX401" s="33"/>
      <c r="EY401" s="33"/>
      <c r="EZ401" s="33"/>
      <c r="FA401" s="33"/>
      <c r="FB401" s="33"/>
      <c r="FC401" s="33"/>
      <c r="FD401" s="33"/>
      <c r="FE401" s="33"/>
      <c r="FF401" s="33"/>
      <c r="FG401" s="33"/>
      <c r="FH401" s="33"/>
      <c r="FI401" s="33"/>
      <c r="FJ401" s="33"/>
      <c r="FK401" s="33"/>
      <c r="FL401" s="33"/>
      <c r="FM401" s="33"/>
      <c r="FN401" s="33"/>
      <c r="FO401" s="33"/>
      <c r="FP401" s="33"/>
      <c r="FQ401" s="33"/>
      <c r="FR401" s="33"/>
      <c r="FS401" s="33"/>
      <c r="FT401" s="33"/>
      <c r="FU401" s="33"/>
      <c r="FV401" s="33"/>
      <c r="FW401" s="33"/>
      <c r="FX401" s="33"/>
      <c r="FY401" s="33"/>
    </row>
    <row r="402" spans="1:181" ht="15.75" customHeight="1" x14ac:dyDescent="0.25">
      <c r="A402" s="25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 t="s">
        <v>1350</v>
      </c>
      <c r="V402" s="33"/>
      <c r="W402" s="33"/>
      <c r="X402" s="33"/>
      <c r="Y402" s="33"/>
      <c r="Z402" s="33"/>
      <c r="AA402" s="33"/>
      <c r="AB402" s="33"/>
      <c r="AC402" s="33" t="s">
        <v>362</v>
      </c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  <c r="FV402" s="33"/>
      <c r="FW402" s="33"/>
      <c r="FX402" s="33"/>
      <c r="FY402" s="33"/>
    </row>
    <row r="403" spans="1:181" ht="15.75" customHeight="1" x14ac:dyDescent="0.25">
      <c r="A403" s="25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 t="s">
        <v>1351</v>
      </c>
      <c r="V403" s="33"/>
      <c r="W403" s="33"/>
      <c r="X403" s="33"/>
      <c r="Y403" s="33"/>
      <c r="Z403" s="33"/>
      <c r="AA403" s="33"/>
      <c r="AB403" s="33"/>
      <c r="AC403" s="33" t="s">
        <v>598</v>
      </c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  <c r="DT403" s="33"/>
      <c r="DU403" s="33"/>
      <c r="DV403" s="33"/>
      <c r="DW403" s="33"/>
      <c r="DX403" s="33"/>
      <c r="DY403" s="33"/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  <c r="EO403" s="33"/>
      <c r="EP403" s="33"/>
      <c r="EQ403" s="33"/>
      <c r="ER403" s="33"/>
      <c r="ES403" s="33"/>
      <c r="ET403" s="33"/>
      <c r="EU403" s="33"/>
      <c r="EV403" s="33"/>
      <c r="EW403" s="33"/>
      <c r="EX403" s="33"/>
      <c r="EY403" s="33"/>
      <c r="EZ403" s="33"/>
      <c r="FA403" s="33"/>
      <c r="FB403" s="33"/>
      <c r="FC403" s="33"/>
      <c r="FD403" s="33"/>
      <c r="FE403" s="33"/>
      <c r="FF403" s="33"/>
      <c r="FG403" s="33"/>
      <c r="FH403" s="33"/>
      <c r="FI403" s="33"/>
      <c r="FJ403" s="33"/>
      <c r="FK403" s="33"/>
      <c r="FL403" s="33"/>
      <c r="FM403" s="33"/>
      <c r="FN403" s="33"/>
      <c r="FO403" s="33"/>
      <c r="FP403" s="33"/>
      <c r="FQ403" s="33"/>
      <c r="FR403" s="33"/>
      <c r="FS403" s="33"/>
      <c r="FT403" s="33"/>
      <c r="FU403" s="33"/>
      <c r="FV403" s="33"/>
      <c r="FW403" s="33"/>
      <c r="FX403" s="33"/>
      <c r="FY403" s="33"/>
    </row>
    <row r="404" spans="1:181" ht="15.75" customHeight="1" x14ac:dyDescent="0.25">
      <c r="A404" s="25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 t="s">
        <v>1352</v>
      </c>
      <c r="V404" s="33"/>
      <c r="W404" s="33"/>
      <c r="X404" s="33"/>
      <c r="Y404" s="33"/>
      <c r="Z404" s="33"/>
      <c r="AA404" s="33"/>
      <c r="AB404" s="33"/>
      <c r="AC404" s="33" t="s">
        <v>421</v>
      </c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  <c r="DR404" s="33"/>
      <c r="DS404" s="33"/>
      <c r="DT404" s="33"/>
      <c r="DU404" s="33"/>
      <c r="DV404" s="33"/>
      <c r="DW404" s="33"/>
      <c r="DX404" s="33"/>
      <c r="DY404" s="33"/>
      <c r="DZ404" s="33"/>
      <c r="EA404" s="33"/>
      <c r="EB404" s="33"/>
      <c r="EC404" s="33"/>
      <c r="ED404" s="33"/>
      <c r="EE404" s="33"/>
      <c r="EF404" s="33"/>
      <c r="EG404" s="33"/>
      <c r="EH404" s="33"/>
      <c r="EI404" s="33"/>
      <c r="EJ404" s="33"/>
      <c r="EK404" s="33"/>
      <c r="EL404" s="33"/>
      <c r="EM404" s="33"/>
      <c r="EN404" s="33"/>
      <c r="EO404" s="33"/>
      <c r="EP404" s="33"/>
      <c r="EQ404" s="33"/>
      <c r="ER404" s="33"/>
      <c r="ES404" s="33"/>
      <c r="ET404" s="33"/>
      <c r="EU404" s="33"/>
      <c r="EV404" s="33"/>
      <c r="EW404" s="33"/>
      <c r="EX404" s="33"/>
      <c r="EY404" s="33"/>
      <c r="EZ404" s="33"/>
      <c r="FA404" s="33"/>
      <c r="FB404" s="33"/>
      <c r="FC404" s="33"/>
      <c r="FD404" s="33"/>
      <c r="FE404" s="33"/>
      <c r="FF404" s="33"/>
      <c r="FG404" s="33"/>
      <c r="FH404" s="33"/>
      <c r="FI404" s="33"/>
      <c r="FJ404" s="33"/>
      <c r="FK404" s="33"/>
      <c r="FL404" s="33"/>
      <c r="FM404" s="33"/>
      <c r="FN404" s="33"/>
      <c r="FO404" s="33"/>
      <c r="FP404" s="33"/>
      <c r="FQ404" s="33"/>
      <c r="FR404" s="33"/>
      <c r="FS404" s="33"/>
      <c r="FT404" s="33"/>
      <c r="FU404" s="33"/>
      <c r="FV404" s="33"/>
      <c r="FW404" s="33"/>
      <c r="FX404" s="33"/>
      <c r="FY404" s="33"/>
    </row>
    <row r="405" spans="1:181" ht="15.75" customHeight="1" x14ac:dyDescent="0.25">
      <c r="A405" s="25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 t="s">
        <v>1353</v>
      </c>
      <c r="V405" s="33"/>
      <c r="W405" s="33"/>
      <c r="X405" s="33"/>
      <c r="Y405" s="33"/>
      <c r="Z405" s="33"/>
      <c r="AA405" s="33"/>
      <c r="AB405" s="33"/>
      <c r="AC405" s="33" t="s">
        <v>362</v>
      </c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  <c r="DF405" s="33"/>
      <c r="DG405" s="33"/>
      <c r="DH405" s="33"/>
      <c r="DI405" s="33"/>
      <c r="DJ405" s="33"/>
      <c r="DK405" s="33"/>
      <c r="DL405" s="33"/>
      <c r="DM405" s="33"/>
      <c r="DN405" s="33"/>
      <c r="DO405" s="33"/>
      <c r="DP405" s="33"/>
      <c r="DQ405" s="33"/>
      <c r="DR405" s="33"/>
      <c r="DS405" s="33"/>
      <c r="DT405" s="33"/>
      <c r="DU405" s="33"/>
      <c r="DV405" s="33"/>
      <c r="DW405" s="33"/>
      <c r="DX405" s="33"/>
      <c r="DY405" s="33"/>
      <c r="DZ405" s="33"/>
      <c r="EA405" s="33"/>
      <c r="EB405" s="33"/>
      <c r="EC405" s="33"/>
      <c r="ED405" s="33"/>
      <c r="EE405" s="33"/>
      <c r="EF405" s="33"/>
      <c r="EG405" s="33"/>
      <c r="EH405" s="33"/>
      <c r="EI405" s="33"/>
      <c r="EJ405" s="33"/>
      <c r="EK405" s="33"/>
      <c r="EL405" s="33"/>
      <c r="EM405" s="33"/>
      <c r="EN405" s="33"/>
      <c r="EO405" s="33"/>
      <c r="EP405" s="33"/>
      <c r="EQ405" s="33"/>
      <c r="ER405" s="33"/>
      <c r="ES405" s="33"/>
      <c r="ET405" s="33"/>
      <c r="EU405" s="33"/>
      <c r="EV405" s="33"/>
      <c r="EW405" s="33"/>
      <c r="EX405" s="33"/>
      <c r="EY405" s="33"/>
      <c r="EZ405" s="33"/>
      <c r="FA405" s="33"/>
      <c r="FB405" s="33"/>
      <c r="FC405" s="33"/>
      <c r="FD405" s="33"/>
      <c r="FE405" s="33"/>
      <c r="FF405" s="33"/>
      <c r="FG405" s="33"/>
      <c r="FH405" s="33"/>
      <c r="FI405" s="33"/>
      <c r="FJ405" s="33"/>
      <c r="FK405" s="33"/>
      <c r="FL405" s="33"/>
      <c r="FM405" s="33"/>
      <c r="FN405" s="33"/>
      <c r="FO405" s="33"/>
      <c r="FP405" s="33"/>
      <c r="FQ405" s="33"/>
      <c r="FR405" s="33"/>
      <c r="FS405" s="33"/>
      <c r="FT405" s="33"/>
      <c r="FU405" s="33"/>
      <c r="FV405" s="33"/>
      <c r="FW405" s="33"/>
      <c r="FX405" s="33"/>
      <c r="FY405" s="33"/>
    </row>
    <row r="406" spans="1:181" ht="15.75" customHeight="1" x14ac:dyDescent="0.25">
      <c r="A406" s="25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 t="s">
        <v>1354</v>
      </c>
      <c r="V406" s="33"/>
      <c r="W406" s="33"/>
      <c r="X406" s="33"/>
      <c r="Y406" s="33"/>
      <c r="Z406" s="33"/>
      <c r="AA406" s="33"/>
      <c r="AB406" s="33"/>
      <c r="AC406" s="33" t="s">
        <v>346</v>
      </c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  <c r="DR406" s="33"/>
      <c r="DS406" s="33"/>
      <c r="DT406" s="33"/>
      <c r="DU406" s="33"/>
      <c r="DV406" s="33"/>
      <c r="DW406" s="33"/>
      <c r="DX406" s="33"/>
      <c r="DY406" s="33"/>
      <c r="DZ406" s="33"/>
      <c r="EA406" s="33"/>
      <c r="EB406" s="33"/>
      <c r="EC406" s="33"/>
      <c r="ED406" s="33"/>
      <c r="EE406" s="33"/>
      <c r="EF406" s="33"/>
      <c r="EG406" s="33"/>
      <c r="EH406" s="33"/>
      <c r="EI406" s="33"/>
      <c r="EJ406" s="33"/>
      <c r="EK406" s="33"/>
      <c r="EL406" s="33"/>
      <c r="EM406" s="33"/>
      <c r="EN406" s="33"/>
      <c r="EO406" s="33"/>
      <c r="EP406" s="33"/>
      <c r="EQ406" s="33"/>
      <c r="ER406" s="33"/>
      <c r="ES406" s="33"/>
      <c r="ET406" s="33"/>
      <c r="EU406" s="33"/>
      <c r="EV406" s="33"/>
      <c r="EW406" s="33"/>
      <c r="EX406" s="33"/>
      <c r="EY406" s="33"/>
      <c r="EZ406" s="33"/>
      <c r="FA406" s="33"/>
      <c r="FB406" s="33"/>
      <c r="FC406" s="33"/>
      <c r="FD406" s="33"/>
      <c r="FE406" s="33"/>
      <c r="FF406" s="33"/>
      <c r="FG406" s="33"/>
      <c r="FH406" s="33"/>
      <c r="FI406" s="33"/>
      <c r="FJ406" s="33"/>
      <c r="FK406" s="33"/>
      <c r="FL406" s="33"/>
      <c r="FM406" s="33"/>
      <c r="FN406" s="33"/>
      <c r="FO406" s="33"/>
      <c r="FP406" s="33"/>
      <c r="FQ406" s="33"/>
      <c r="FR406" s="33"/>
      <c r="FS406" s="33"/>
      <c r="FT406" s="33"/>
      <c r="FU406" s="33"/>
      <c r="FV406" s="33"/>
      <c r="FW406" s="33"/>
      <c r="FX406" s="33"/>
      <c r="FY406" s="33"/>
    </row>
    <row r="407" spans="1:181" ht="15.75" customHeight="1" x14ac:dyDescent="0.25">
      <c r="A407" s="25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 t="s">
        <v>1355</v>
      </c>
      <c r="V407" s="33"/>
      <c r="W407" s="33"/>
      <c r="X407" s="33"/>
      <c r="Y407" s="33"/>
      <c r="Z407" s="33"/>
      <c r="AA407" s="33"/>
      <c r="AB407" s="33"/>
      <c r="AC407" s="33" t="s">
        <v>362</v>
      </c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  <c r="DR407" s="33"/>
      <c r="DS407" s="33"/>
      <c r="DT407" s="33"/>
      <c r="DU407" s="33"/>
      <c r="DV407" s="33"/>
      <c r="DW407" s="33"/>
      <c r="DX407" s="33"/>
      <c r="DY407" s="33"/>
      <c r="DZ407" s="33"/>
      <c r="EA407" s="33"/>
      <c r="EB407" s="33"/>
      <c r="EC407" s="33"/>
      <c r="ED407" s="33"/>
      <c r="EE407" s="33"/>
      <c r="EF407" s="33"/>
      <c r="EG407" s="33"/>
      <c r="EH407" s="33"/>
      <c r="EI407" s="33"/>
      <c r="EJ407" s="33"/>
      <c r="EK407" s="33"/>
      <c r="EL407" s="33"/>
      <c r="EM407" s="33"/>
      <c r="EN407" s="33"/>
      <c r="EO407" s="33"/>
      <c r="EP407" s="33"/>
      <c r="EQ407" s="33"/>
      <c r="ER407" s="33"/>
      <c r="ES407" s="33"/>
      <c r="ET407" s="33"/>
      <c r="EU407" s="33"/>
      <c r="EV407" s="33"/>
      <c r="EW407" s="33"/>
      <c r="EX407" s="33"/>
      <c r="EY407" s="33"/>
      <c r="EZ407" s="33"/>
      <c r="FA407" s="33"/>
      <c r="FB407" s="33"/>
      <c r="FC407" s="33"/>
      <c r="FD407" s="33"/>
      <c r="FE407" s="33"/>
      <c r="FF407" s="33"/>
      <c r="FG407" s="33"/>
      <c r="FH407" s="33"/>
      <c r="FI407" s="33"/>
      <c r="FJ407" s="33"/>
      <c r="FK407" s="33"/>
      <c r="FL407" s="33"/>
      <c r="FM407" s="33"/>
      <c r="FN407" s="33"/>
      <c r="FO407" s="33"/>
      <c r="FP407" s="33"/>
      <c r="FQ407" s="33"/>
      <c r="FR407" s="33"/>
      <c r="FS407" s="33"/>
      <c r="FT407" s="33"/>
      <c r="FU407" s="33"/>
      <c r="FV407" s="33"/>
      <c r="FW407" s="33"/>
      <c r="FX407" s="33"/>
      <c r="FY407" s="33"/>
    </row>
    <row r="408" spans="1:181" ht="15.75" customHeight="1" x14ac:dyDescent="0.25">
      <c r="A408" s="25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 t="s">
        <v>1356</v>
      </c>
      <c r="V408" s="33"/>
      <c r="W408" s="33"/>
      <c r="X408" s="33"/>
      <c r="Y408" s="33"/>
      <c r="Z408" s="33"/>
      <c r="AA408" s="33"/>
      <c r="AB408" s="33"/>
      <c r="AC408" s="33" t="s">
        <v>346</v>
      </c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  <c r="DR408" s="33"/>
      <c r="DS408" s="33"/>
      <c r="DT408" s="33"/>
      <c r="DU408" s="33"/>
      <c r="DV408" s="33"/>
      <c r="DW408" s="33"/>
      <c r="DX408" s="33"/>
      <c r="DY408" s="33"/>
      <c r="DZ408" s="33"/>
      <c r="EA408" s="33"/>
      <c r="EB408" s="33"/>
      <c r="EC408" s="33"/>
      <c r="ED408" s="33"/>
      <c r="EE408" s="33"/>
      <c r="EF408" s="33"/>
      <c r="EG408" s="33"/>
      <c r="EH408" s="33"/>
      <c r="EI408" s="33"/>
      <c r="EJ408" s="33"/>
      <c r="EK408" s="33"/>
      <c r="EL408" s="33"/>
      <c r="EM408" s="33"/>
      <c r="EN408" s="33"/>
      <c r="EO408" s="33"/>
      <c r="EP408" s="33"/>
      <c r="EQ408" s="33"/>
      <c r="ER408" s="33"/>
      <c r="ES408" s="33"/>
      <c r="ET408" s="33"/>
      <c r="EU408" s="33"/>
      <c r="EV408" s="33"/>
      <c r="EW408" s="33"/>
      <c r="EX408" s="33"/>
      <c r="EY408" s="33"/>
      <c r="EZ408" s="33"/>
      <c r="FA408" s="33"/>
      <c r="FB408" s="33"/>
      <c r="FC408" s="33"/>
      <c r="FD408" s="33"/>
      <c r="FE408" s="33"/>
      <c r="FF408" s="33"/>
      <c r="FG408" s="33"/>
      <c r="FH408" s="33"/>
      <c r="FI408" s="33"/>
      <c r="FJ408" s="33"/>
      <c r="FK408" s="33"/>
      <c r="FL408" s="33"/>
      <c r="FM408" s="33"/>
      <c r="FN408" s="33"/>
      <c r="FO408" s="33"/>
      <c r="FP408" s="33"/>
      <c r="FQ408" s="33"/>
      <c r="FR408" s="33"/>
      <c r="FS408" s="33"/>
      <c r="FT408" s="33"/>
      <c r="FU408" s="33"/>
      <c r="FV408" s="33"/>
      <c r="FW408" s="33"/>
      <c r="FX408" s="33"/>
      <c r="FY408" s="33"/>
    </row>
    <row r="409" spans="1:181" ht="15.75" customHeight="1" x14ac:dyDescent="0.25">
      <c r="A409" s="25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 t="s">
        <v>1357</v>
      </c>
      <c r="V409" s="33"/>
      <c r="W409" s="33"/>
      <c r="X409" s="33"/>
      <c r="Y409" s="33"/>
      <c r="Z409" s="33"/>
      <c r="AA409" s="33"/>
      <c r="AB409" s="33"/>
      <c r="AC409" s="33" t="s">
        <v>421</v>
      </c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  <c r="DR409" s="33"/>
      <c r="DS409" s="33"/>
      <c r="DT409" s="33"/>
      <c r="DU409" s="33"/>
      <c r="DV409" s="33"/>
      <c r="DW409" s="33"/>
      <c r="DX409" s="33"/>
      <c r="DY409" s="33"/>
      <c r="DZ409" s="33"/>
      <c r="EA409" s="33"/>
      <c r="EB409" s="33"/>
      <c r="EC409" s="33"/>
      <c r="ED409" s="33"/>
      <c r="EE409" s="33"/>
      <c r="EF409" s="33"/>
      <c r="EG409" s="33"/>
      <c r="EH409" s="33"/>
      <c r="EI409" s="33"/>
      <c r="EJ409" s="33"/>
      <c r="EK409" s="33"/>
      <c r="EL409" s="33"/>
      <c r="EM409" s="33"/>
      <c r="EN409" s="33"/>
      <c r="EO409" s="33"/>
      <c r="EP409" s="33"/>
      <c r="EQ409" s="33"/>
      <c r="ER409" s="33"/>
      <c r="ES409" s="33"/>
      <c r="ET409" s="33"/>
      <c r="EU409" s="33"/>
      <c r="EV409" s="33"/>
      <c r="EW409" s="33"/>
      <c r="EX409" s="33"/>
      <c r="EY409" s="33"/>
      <c r="EZ409" s="33"/>
      <c r="FA409" s="33"/>
      <c r="FB409" s="33"/>
      <c r="FC409" s="33"/>
      <c r="FD409" s="33"/>
      <c r="FE409" s="33"/>
      <c r="FF409" s="33"/>
      <c r="FG409" s="33"/>
      <c r="FH409" s="33"/>
      <c r="FI409" s="33"/>
      <c r="FJ409" s="33"/>
      <c r="FK409" s="33"/>
      <c r="FL409" s="33"/>
      <c r="FM409" s="33"/>
      <c r="FN409" s="33"/>
      <c r="FO409" s="33"/>
      <c r="FP409" s="33"/>
      <c r="FQ409" s="33"/>
      <c r="FR409" s="33"/>
      <c r="FS409" s="33"/>
      <c r="FT409" s="33"/>
      <c r="FU409" s="33"/>
      <c r="FV409" s="33"/>
      <c r="FW409" s="33"/>
      <c r="FX409" s="33"/>
      <c r="FY409" s="33"/>
    </row>
    <row r="410" spans="1:181" ht="15.75" customHeight="1" x14ac:dyDescent="0.25">
      <c r="A410" s="25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 t="s">
        <v>1358</v>
      </c>
      <c r="V410" s="33"/>
      <c r="W410" s="33"/>
      <c r="X410" s="33"/>
      <c r="Y410" s="33"/>
      <c r="Z410" s="33"/>
      <c r="AA410" s="33"/>
      <c r="AB410" s="33"/>
      <c r="AC410" s="33" t="s">
        <v>375</v>
      </c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  <c r="DR410" s="33"/>
      <c r="DS410" s="33"/>
      <c r="DT410" s="33"/>
      <c r="DU410" s="33"/>
      <c r="DV410" s="33"/>
      <c r="DW410" s="33"/>
      <c r="DX410" s="33"/>
      <c r="DY410" s="33"/>
      <c r="DZ410" s="33"/>
      <c r="EA410" s="33"/>
      <c r="EB410" s="33"/>
      <c r="EC410" s="33"/>
      <c r="ED410" s="33"/>
      <c r="EE410" s="33"/>
      <c r="EF410" s="33"/>
      <c r="EG410" s="33"/>
      <c r="EH410" s="33"/>
      <c r="EI410" s="33"/>
      <c r="EJ410" s="33"/>
      <c r="EK410" s="33"/>
      <c r="EL410" s="33"/>
      <c r="EM410" s="33"/>
      <c r="EN410" s="33"/>
      <c r="EO410" s="33"/>
      <c r="EP410" s="33"/>
      <c r="EQ410" s="33"/>
      <c r="ER410" s="33"/>
      <c r="ES410" s="33"/>
      <c r="ET410" s="33"/>
      <c r="EU410" s="33"/>
      <c r="EV410" s="33"/>
      <c r="EW410" s="33"/>
      <c r="EX410" s="33"/>
      <c r="EY410" s="33"/>
      <c r="EZ410" s="33"/>
      <c r="FA410" s="33"/>
      <c r="FB410" s="33"/>
      <c r="FC410" s="33"/>
      <c r="FD410" s="33"/>
      <c r="FE410" s="33"/>
      <c r="FF410" s="33"/>
      <c r="FG410" s="33"/>
      <c r="FH410" s="33"/>
      <c r="FI410" s="33"/>
      <c r="FJ410" s="33"/>
      <c r="FK410" s="33"/>
      <c r="FL410" s="33"/>
      <c r="FM410" s="33"/>
      <c r="FN410" s="33"/>
      <c r="FO410" s="33"/>
      <c r="FP410" s="33"/>
      <c r="FQ410" s="33"/>
      <c r="FR410" s="33"/>
      <c r="FS410" s="33"/>
      <c r="FT410" s="33"/>
      <c r="FU410" s="33"/>
      <c r="FV410" s="33"/>
      <c r="FW410" s="33"/>
      <c r="FX410" s="33"/>
      <c r="FY410" s="33"/>
    </row>
    <row r="411" spans="1:181" ht="15.75" customHeight="1" x14ac:dyDescent="0.25">
      <c r="A411" s="25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 t="s">
        <v>1359</v>
      </c>
      <c r="V411" s="33"/>
      <c r="W411" s="33"/>
      <c r="X411" s="33"/>
      <c r="Y411" s="33"/>
      <c r="Z411" s="33"/>
      <c r="AA411" s="33"/>
      <c r="AB411" s="33"/>
      <c r="AC411" s="33" t="s">
        <v>362</v>
      </c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  <c r="DR411" s="33"/>
      <c r="DS411" s="33"/>
      <c r="DT411" s="33"/>
      <c r="DU411" s="33"/>
      <c r="DV411" s="33"/>
      <c r="DW411" s="33"/>
      <c r="DX411" s="33"/>
      <c r="DY411" s="33"/>
      <c r="DZ411" s="33"/>
      <c r="EA411" s="33"/>
      <c r="EB411" s="33"/>
      <c r="EC411" s="33"/>
      <c r="ED411" s="33"/>
      <c r="EE411" s="33"/>
      <c r="EF411" s="33"/>
      <c r="EG411" s="33"/>
      <c r="EH411" s="33"/>
      <c r="EI411" s="33"/>
      <c r="EJ411" s="33"/>
      <c r="EK411" s="33"/>
      <c r="EL411" s="33"/>
      <c r="EM411" s="33"/>
      <c r="EN411" s="33"/>
      <c r="EO411" s="33"/>
      <c r="EP411" s="33"/>
      <c r="EQ411" s="33"/>
      <c r="ER411" s="33"/>
      <c r="ES411" s="33"/>
      <c r="ET411" s="33"/>
      <c r="EU411" s="33"/>
      <c r="EV411" s="33"/>
      <c r="EW411" s="33"/>
      <c r="EX411" s="33"/>
      <c r="EY411" s="33"/>
      <c r="EZ411" s="33"/>
      <c r="FA411" s="33"/>
      <c r="FB411" s="33"/>
      <c r="FC411" s="33"/>
      <c r="FD411" s="33"/>
      <c r="FE411" s="33"/>
      <c r="FF411" s="33"/>
      <c r="FG411" s="33"/>
      <c r="FH411" s="33"/>
      <c r="FI411" s="33"/>
      <c r="FJ411" s="33"/>
      <c r="FK411" s="33"/>
      <c r="FL411" s="33"/>
      <c r="FM411" s="33"/>
      <c r="FN411" s="33"/>
      <c r="FO411" s="33"/>
      <c r="FP411" s="33"/>
      <c r="FQ411" s="33"/>
      <c r="FR411" s="33"/>
      <c r="FS411" s="33"/>
      <c r="FT411" s="33"/>
      <c r="FU411" s="33"/>
      <c r="FV411" s="33"/>
      <c r="FW411" s="33"/>
      <c r="FX411" s="33"/>
      <c r="FY411" s="33"/>
    </row>
    <row r="412" spans="1:181" ht="15.75" customHeight="1" x14ac:dyDescent="0.25">
      <c r="A412" s="25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 t="s">
        <v>1360</v>
      </c>
      <c r="V412" s="33"/>
      <c r="W412" s="33"/>
      <c r="X412" s="33"/>
      <c r="Y412" s="33"/>
      <c r="Z412" s="33"/>
      <c r="AA412" s="33"/>
      <c r="AB412" s="33"/>
      <c r="AC412" s="33" t="s">
        <v>685</v>
      </c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  <c r="DF412" s="33"/>
      <c r="DG412" s="33"/>
      <c r="DH412" s="33"/>
      <c r="DI412" s="33"/>
      <c r="DJ412" s="33"/>
      <c r="DK412" s="33"/>
      <c r="DL412" s="33"/>
      <c r="DM412" s="33"/>
      <c r="DN412" s="33"/>
      <c r="DO412" s="33"/>
      <c r="DP412" s="33"/>
      <c r="DQ412" s="33"/>
      <c r="DR412" s="33"/>
      <c r="DS412" s="33"/>
      <c r="DT412" s="33"/>
      <c r="DU412" s="33"/>
      <c r="DV412" s="33"/>
      <c r="DW412" s="33"/>
      <c r="DX412" s="33"/>
      <c r="DY412" s="33"/>
      <c r="DZ412" s="33"/>
      <c r="EA412" s="33"/>
      <c r="EB412" s="33"/>
      <c r="EC412" s="33"/>
      <c r="ED412" s="33"/>
      <c r="EE412" s="33"/>
      <c r="EF412" s="33"/>
      <c r="EG412" s="33"/>
      <c r="EH412" s="33"/>
      <c r="EI412" s="33"/>
      <c r="EJ412" s="33"/>
      <c r="EK412" s="33"/>
      <c r="EL412" s="33"/>
      <c r="EM412" s="33"/>
      <c r="EN412" s="33"/>
      <c r="EO412" s="33"/>
      <c r="EP412" s="33"/>
      <c r="EQ412" s="33"/>
      <c r="ER412" s="33"/>
      <c r="ES412" s="33"/>
      <c r="ET412" s="33"/>
      <c r="EU412" s="33"/>
      <c r="EV412" s="33"/>
      <c r="EW412" s="33"/>
      <c r="EX412" s="33"/>
      <c r="EY412" s="33"/>
      <c r="EZ412" s="33"/>
      <c r="FA412" s="33"/>
      <c r="FB412" s="33"/>
      <c r="FC412" s="33"/>
      <c r="FD412" s="33"/>
      <c r="FE412" s="33"/>
      <c r="FF412" s="33"/>
      <c r="FG412" s="33"/>
      <c r="FH412" s="33"/>
      <c r="FI412" s="33"/>
      <c r="FJ412" s="33"/>
      <c r="FK412" s="33"/>
      <c r="FL412" s="33"/>
      <c r="FM412" s="33"/>
      <c r="FN412" s="33"/>
      <c r="FO412" s="33"/>
      <c r="FP412" s="33"/>
      <c r="FQ412" s="33"/>
      <c r="FR412" s="33"/>
      <c r="FS412" s="33"/>
      <c r="FT412" s="33"/>
      <c r="FU412" s="33"/>
      <c r="FV412" s="33"/>
      <c r="FW412" s="33"/>
      <c r="FX412" s="33"/>
      <c r="FY412" s="33"/>
    </row>
    <row r="413" spans="1:181" ht="15.75" customHeight="1" x14ac:dyDescent="0.25">
      <c r="A413" s="25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 t="s">
        <v>1361</v>
      </c>
      <c r="V413" s="33"/>
      <c r="W413" s="33"/>
      <c r="X413" s="33"/>
      <c r="Y413" s="33"/>
      <c r="Z413" s="33"/>
      <c r="AA413" s="33"/>
      <c r="AB413" s="33"/>
      <c r="AC413" s="33" t="s">
        <v>346</v>
      </c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  <c r="DR413" s="33"/>
      <c r="DS413" s="33"/>
      <c r="DT413" s="33"/>
      <c r="DU413" s="33"/>
      <c r="DV413" s="33"/>
      <c r="DW413" s="33"/>
      <c r="DX413" s="33"/>
      <c r="DY413" s="33"/>
      <c r="DZ413" s="33"/>
      <c r="EA413" s="33"/>
      <c r="EB413" s="33"/>
      <c r="EC413" s="33"/>
      <c r="ED413" s="33"/>
      <c r="EE413" s="33"/>
      <c r="EF413" s="33"/>
      <c r="EG413" s="33"/>
      <c r="EH413" s="33"/>
      <c r="EI413" s="33"/>
      <c r="EJ413" s="33"/>
      <c r="EK413" s="33"/>
      <c r="EL413" s="33"/>
      <c r="EM413" s="33"/>
      <c r="EN413" s="33"/>
      <c r="EO413" s="33"/>
      <c r="EP413" s="33"/>
      <c r="EQ413" s="33"/>
      <c r="ER413" s="33"/>
      <c r="ES413" s="33"/>
      <c r="ET413" s="33"/>
      <c r="EU413" s="33"/>
      <c r="EV413" s="33"/>
      <c r="EW413" s="33"/>
      <c r="EX413" s="33"/>
      <c r="EY413" s="33"/>
      <c r="EZ413" s="33"/>
      <c r="FA413" s="33"/>
      <c r="FB413" s="33"/>
      <c r="FC413" s="33"/>
      <c r="FD413" s="33"/>
      <c r="FE413" s="33"/>
      <c r="FF413" s="33"/>
      <c r="FG413" s="33"/>
      <c r="FH413" s="33"/>
      <c r="FI413" s="33"/>
      <c r="FJ413" s="33"/>
      <c r="FK413" s="33"/>
      <c r="FL413" s="33"/>
      <c r="FM413" s="33"/>
      <c r="FN413" s="33"/>
      <c r="FO413" s="33"/>
      <c r="FP413" s="33"/>
      <c r="FQ413" s="33"/>
      <c r="FR413" s="33"/>
      <c r="FS413" s="33"/>
      <c r="FT413" s="33"/>
      <c r="FU413" s="33"/>
      <c r="FV413" s="33"/>
      <c r="FW413" s="33"/>
      <c r="FX413" s="33"/>
      <c r="FY413" s="33"/>
    </row>
    <row r="414" spans="1:181" ht="15.75" customHeight="1" x14ac:dyDescent="0.25">
      <c r="A414" s="25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 t="s">
        <v>1362</v>
      </c>
      <c r="V414" s="33"/>
      <c r="W414" s="33"/>
      <c r="X414" s="33"/>
      <c r="Y414" s="33"/>
      <c r="Z414" s="33"/>
      <c r="AA414" s="33"/>
      <c r="AB414" s="33"/>
      <c r="AC414" s="33" t="s">
        <v>685</v>
      </c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  <c r="DF414" s="33"/>
      <c r="DG414" s="33"/>
      <c r="DH414" s="33"/>
      <c r="DI414" s="33"/>
      <c r="DJ414" s="33"/>
      <c r="DK414" s="33"/>
      <c r="DL414" s="33"/>
      <c r="DM414" s="33"/>
      <c r="DN414" s="33"/>
      <c r="DO414" s="33"/>
      <c r="DP414" s="33"/>
      <c r="DQ414" s="33"/>
      <c r="DR414" s="33"/>
      <c r="DS414" s="33"/>
      <c r="DT414" s="33"/>
      <c r="DU414" s="33"/>
      <c r="DV414" s="33"/>
      <c r="DW414" s="33"/>
      <c r="DX414" s="33"/>
      <c r="DY414" s="33"/>
      <c r="DZ414" s="33"/>
      <c r="EA414" s="33"/>
      <c r="EB414" s="33"/>
      <c r="EC414" s="33"/>
      <c r="ED414" s="33"/>
      <c r="EE414" s="33"/>
      <c r="EF414" s="33"/>
      <c r="EG414" s="33"/>
      <c r="EH414" s="33"/>
      <c r="EI414" s="33"/>
      <c r="EJ414" s="33"/>
      <c r="EK414" s="33"/>
      <c r="EL414" s="33"/>
      <c r="EM414" s="33"/>
      <c r="EN414" s="33"/>
      <c r="EO414" s="33"/>
      <c r="EP414" s="33"/>
      <c r="EQ414" s="33"/>
      <c r="ER414" s="33"/>
      <c r="ES414" s="33"/>
      <c r="ET414" s="33"/>
      <c r="EU414" s="33"/>
      <c r="EV414" s="33"/>
      <c r="EW414" s="33"/>
      <c r="EX414" s="33"/>
      <c r="EY414" s="33"/>
      <c r="EZ414" s="33"/>
      <c r="FA414" s="33"/>
      <c r="FB414" s="33"/>
      <c r="FC414" s="33"/>
      <c r="FD414" s="33"/>
      <c r="FE414" s="33"/>
      <c r="FF414" s="33"/>
      <c r="FG414" s="33"/>
      <c r="FH414" s="33"/>
      <c r="FI414" s="33"/>
      <c r="FJ414" s="33"/>
      <c r="FK414" s="33"/>
      <c r="FL414" s="33"/>
      <c r="FM414" s="33"/>
      <c r="FN414" s="33"/>
      <c r="FO414" s="33"/>
      <c r="FP414" s="33"/>
      <c r="FQ414" s="33"/>
      <c r="FR414" s="33"/>
      <c r="FS414" s="33"/>
      <c r="FT414" s="33"/>
      <c r="FU414" s="33"/>
      <c r="FV414" s="33"/>
      <c r="FW414" s="33"/>
      <c r="FX414" s="33"/>
      <c r="FY414" s="33"/>
    </row>
    <row r="415" spans="1:181" ht="15.75" customHeight="1" x14ac:dyDescent="0.25">
      <c r="A415" s="25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 t="s">
        <v>1363</v>
      </c>
      <c r="V415" s="33"/>
      <c r="W415" s="33"/>
      <c r="X415" s="33"/>
      <c r="Y415" s="33"/>
      <c r="Z415" s="33"/>
      <c r="AA415" s="33"/>
      <c r="AB415" s="33"/>
      <c r="AC415" s="33" t="s">
        <v>421</v>
      </c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  <c r="DT415" s="33"/>
      <c r="DU415" s="33"/>
      <c r="DV415" s="33"/>
      <c r="DW415" s="33"/>
      <c r="DX415" s="33"/>
      <c r="DY415" s="33"/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  <c r="FE415" s="33"/>
      <c r="FF415" s="33"/>
      <c r="FG415" s="33"/>
      <c r="FH415" s="33"/>
      <c r="FI415" s="33"/>
      <c r="FJ415" s="33"/>
      <c r="FK415" s="33"/>
      <c r="FL415" s="33"/>
      <c r="FM415" s="33"/>
      <c r="FN415" s="33"/>
      <c r="FO415" s="33"/>
      <c r="FP415" s="33"/>
      <c r="FQ415" s="33"/>
      <c r="FR415" s="33"/>
      <c r="FS415" s="33"/>
      <c r="FT415" s="33"/>
      <c r="FU415" s="33"/>
      <c r="FV415" s="33"/>
      <c r="FW415" s="33"/>
      <c r="FX415" s="33"/>
      <c r="FY415" s="33"/>
    </row>
    <row r="416" spans="1:181" ht="15.75" customHeight="1" x14ac:dyDescent="0.25">
      <c r="A416" s="25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 t="s">
        <v>1364</v>
      </c>
      <c r="V416" s="33"/>
      <c r="W416" s="33"/>
      <c r="X416" s="33"/>
      <c r="Y416" s="33"/>
      <c r="Z416" s="33"/>
      <c r="AA416" s="33"/>
      <c r="AB416" s="33"/>
      <c r="AC416" s="33" t="s">
        <v>531</v>
      </c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  <c r="DR416" s="33"/>
      <c r="DS416" s="33"/>
      <c r="DT416" s="33"/>
      <c r="DU416" s="33"/>
      <c r="DV416" s="33"/>
      <c r="DW416" s="33"/>
      <c r="DX416" s="33"/>
      <c r="DY416" s="33"/>
      <c r="DZ416" s="33"/>
      <c r="EA416" s="33"/>
      <c r="EB416" s="33"/>
      <c r="EC416" s="33"/>
      <c r="ED416" s="33"/>
      <c r="EE416" s="33"/>
      <c r="EF416" s="33"/>
      <c r="EG416" s="33"/>
      <c r="EH416" s="33"/>
      <c r="EI416" s="33"/>
      <c r="EJ416" s="33"/>
      <c r="EK416" s="33"/>
      <c r="EL416" s="33"/>
      <c r="EM416" s="33"/>
      <c r="EN416" s="33"/>
      <c r="EO416" s="33"/>
      <c r="EP416" s="33"/>
      <c r="EQ416" s="33"/>
      <c r="ER416" s="33"/>
      <c r="ES416" s="33"/>
      <c r="ET416" s="33"/>
      <c r="EU416" s="33"/>
      <c r="EV416" s="33"/>
      <c r="EW416" s="33"/>
      <c r="EX416" s="33"/>
      <c r="EY416" s="33"/>
      <c r="EZ416" s="33"/>
      <c r="FA416" s="33"/>
      <c r="FB416" s="33"/>
      <c r="FC416" s="33"/>
      <c r="FD416" s="33"/>
      <c r="FE416" s="33"/>
      <c r="FF416" s="33"/>
      <c r="FG416" s="33"/>
      <c r="FH416" s="33"/>
      <c r="FI416" s="33"/>
      <c r="FJ416" s="33"/>
      <c r="FK416" s="33"/>
      <c r="FL416" s="33"/>
      <c r="FM416" s="33"/>
      <c r="FN416" s="33"/>
      <c r="FO416" s="33"/>
      <c r="FP416" s="33"/>
      <c r="FQ416" s="33"/>
      <c r="FR416" s="33"/>
      <c r="FS416" s="33"/>
      <c r="FT416" s="33"/>
      <c r="FU416" s="33"/>
      <c r="FV416" s="33"/>
      <c r="FW416" s="33"/>
      <c r="FX416" s="33"/>
      <c r="FY416" s="33"/>
    </row>
    <row r="417" spans="1:181" ht="15.75" customHeight="1" x14ac:dyDescent="0.25">
      <c r="A417" s="25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 t="s">
        <v>1365</v>
      </c>
      <c r="V417" s="33"/>
      <c r="W417" s="33"/>
      <c r="X417" s="33"/>
      <c r="Y417" s="33"/>
      <c r="Z417" s="33"/>
      <c r="AA417" s="33"/>
      <c r="AB417" s="33"/>
      <c r="AC417" s="33" t="s">
        <v>421</v>
      </c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CW417" s="33"/>
      <c r="CX417" s="33"/>
      <c r="CY417" s="33"/>
      <c r="CZ417" s="33"/>
      <c r="DA417" s="33"/>
      <c r="DB417" s="33"/>
      <c r="DC417" s="33"/>
      <c r="DD417" s="33"/>
      <c r="DE417" s="33"/>
      <c r="DF417" s="33"/>
      <c r="DG417" s="33"/>
      <c r="DH417" s="33"/>
      <c r="DI417" s="33"/>
      <c r="DJ417" s="33"/>
      <c r="DK417" s="33"/>
      <c r="DL417" s="33"/>
      <c r="DM417" s="33"/>
      <c r="DN417" s="33"/>
      <c r="DO417" s="33"/>
      <c r="DP417" s="33"/>
      <c r="DQ417" s="33"/>
      <c r="DR417" s="33"/>
      <c r="DS417" s="33"/>
      <c r="DT417" s="33"/>
      <c r="DU417" s="33"/>
      <c r="DV417" s="33"/>
      <c r="DW417" s="33"/>
      <c r="DX417" s="33"/>
      <c r="DY417" s="33"/>
      <c r="DZ417" s="33"/>
      <c r="EA417" s="33"/>
      <c r="EB417" s="33"/>
      <c r="EC417" s="33"/>
      <c r="ED417" s="33"/>
      <c r="EE417" s="33"/>
      <c r="EF417" s="33"/>
      <c r="EG417" s="33"/>
      <c r="EH417" s="33"/>
      <c r="EI417" s="33"/>
      <c r="EJ417" s="33"/>
      <c r="EK417" s="33"/>
      <c r="EL417" s="33"/>
      <c r="EM417" s="33"/>
      <c r="EN417" s="33"/>
      <c r="EO417" s="33"/>
      <c r="EP417" s="33"/>
      <c r="EQ417" s="33"/>
      <c r="ER417" s="33"/>
      <c r="ES417" s="33"/>
      <c r="ET417" s="33"/>
      <c r="EU417" s="33"/>
      <c r="EV417" s="33"/>
      <c r="EW417" s="33"/>
      <c r="EX417" s="33"/>
      <c r="EY417" s="33"/>
      <c r="EZ417" s="33"/>
      <c r="FA417" s="33"/>
      <c r="FB417" s="33"/>
      <c r="FC417" s="33"/>
      <c r="FD417" s="33"/>
      <c r="FE417" s="33"/>
      <c r="FF417" s="33"/>
      <c r="FG417" s="33"/>
      <c r="FH417" s="33"/>
      <c r="FI417" s="33"/>
      <c r="FJ417" s="33"/>
      <c r="FK417" s="33"/>
      <c r="FL417" s="33"/>
      <c r="FM417" s="33"/>
      <c r="FN417" s="33"/>
      <c r="FO417" s="33"/>
      <c r="FP417" s="33"/>
      <c r="FQ417" s="33"/>
      <c r="FR417" s="33"/>
      <c r="FS417" s="33"/>
      <c r="FT417" s="33"/>
      <c r="FU417" s="33"/>
      <c r="FV417" s="33"/>
      <c r="FW417" s="33"/>
      <c r="FX417" s="33"/>
      <c r="FY417" s="33"/>
    </row>
    <row r="418" spans="1:181" ht="15.75" customHeight="1" x14ac:dyDescent="0.25">
      <c r="A418" s="25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 t="s">
        <v>1366</v>
      </c>
      <c r="V418" s="33"/>
      <c r="W418" s="33"/>
      <c r="X418" s="33"/>
      <c r="Y418" s="33"/>
      <c r="Z418" s="33"/>
      <c r="AA418" s="33"/>
      <c r="AB418" s="33"/>
      <c r="AC418" s="33" t="s">
        <v>421</v>
      </c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  <c r="DK418" s="33"/>
      <c r="DL418" s="33"/>
      <c r="DM418" s="33"/>
      <c r="DN418" s="33"/>
      <c r="DO418" s="33"/>
      <c r="DP418" s="33"/>
      <c r="DQ418" s="33"/>
      <c r="DR418" s="33"/>
      <c r="DS418" s="33"/>
      <c r="DT418" s="33"/>
      <c r="DU418" s="33"/>
      <c r="DV418" s="33"/>
      <c r="DW418" s="33"/>
      <c r="DX418" s="33"/>
      <c r="DY418" s="33"/>
      <c r="DZ418" s="33"/>
      <c r="EA418" s="33"/>
      <c r="EB418" s="33"/>
      <c r="EC418" s="33"/>
      <c r="ED418" s="33"/>
      <c r="EE418" s="33"/>
      <c r="EF418" s="33"/>
      <c r="EG418" s="33"/>
      <c r="EH418" s="33"/>
      <c r="EI418" s="33"/>
      <c r="EJ418" s="33"/>
      <c r="EK418" s="33"/>
      <c r="EL418" s="33"/>
      <c r="EM418" s="33"/>
      <c r="EN418" s="33"/>
      <c r="EO418" s="33"/>
      <c r="EP418" s="33"/>
      <c r="EQ418" s="33"/>
      <c r="ER418" s="33"/>
      <c r="ES418" s="33"/>
      <c r="ET418" s="33"/>
      <c r="EU418" s="33"/>
      <c r="EV418" s="33"/>
      <c r="EW418" s="33"/>
      <c r="EX418" s="33"/>
      <c r="EY418" s="33"/>
      <c r="EZ418" s="33"/>
      <c r="FA418" s="33"/>
      <c r="FB418" s="33"/>
      <c r="FC418" s="33"/>
      <c r="FD418" s="33"/>
      <c r="FE418" s="33"/>
      <c r="FF418" s="33"/>
      <c r="FG418" s="33"/>
      <c r="FH418" s="33"/>
      <c r="FI418" s="33"/>
      <c r="FJ418" s="33"/>
      <c r="FK418" s="33"/>
      <c r="FL418" s="33"/>
      <c r="FM418" s="33"/>
      <c r="FN418" s="33"/>
      <c r="FO418" s="33"/>
      <c r="FP418" s="33"/>
      <c r="FQ418" s="33"/>
      <c r="FR418" s="33"/>
      <c r="FS418" s="33"/>
      <c r="FT418" s="33"/>
      <c r="FU418" s="33"/>
      <c r="FV418" s="33"/>
      <c r="FW418" s="33"/>
      <c r="FX418" s="33"/>
      <c r="FY418" s="33"/>
    </row>
    <row r="419" spans="1:181" ht="15.75" customHeight="1" x14ac:dyDescent="0.25">
      <c r="A419" s="25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 t="s">
        <v>1367</v>
      </c>
      <c r="V419" s="33"/>
      <c r="W419" s="33"/>
      <c r="X419" s="33"/>
      <c r="Y419" s="33"/>
      <c r="Z419" s="33"/>
      <c r="AA419" s="33"/>
      <c r="AB419" s="33"/>
      <c r="AC419" s="33" t="s">
        <v>685</v>
      </c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CW419" s="33"/>
      <c r="CX419" s="33"/>
      <c r="CY419" s="33"/>
      <c r="CZ419" s="33"/>
      <c r="DA419" s="33"/>
      <c r="DB419" s="33"/>
      <c r="DC419" s="33"/>
      <c r="DD419" s="33"/>
      <c r="DE419" s="33"/>
      <c r="DF419" s="33"/>
      <c r="DG419" s="33"/>
      <c r="DH419" s="33"/>
      <c r="DI419" s="33"/>
      <c r="DJ419" s="33"/>
      <c r="DK419" s="33"/>
      <c r="DL419" s="33"/>
      <c r="DM419" s="33"/>
      <c r="DN419" s="33"/>
      <c r="DO419" s="33"/>
      <c r="DP419" s="33"/>
      <c r="DQ419" s="33"/>
      <c r="DR419" s="33"/>
      <c r="DS419" s="33"/>
      <c r="DT419" s="33"/>
      <c r="DU419" s="33"/>
      <c r="DV419" s="33"/>
      <c r="DW419" s="33"/>
      <c r="DX419" s="33"/>
      <c r="DY419" s="33"/>
      <c r="DZ419" s="33"/>
      <c r="EA419" s="33"/>
      <c r="EB419" s="33"/>
      <c r="EC419" s="33"/>
      <c r="ED419" s="33"/>
      <c r="EE419" s="33"/>
      <c r="EF419" s="33"/>
      <c r="EG419" s="33"/>
      <c r="EH419" s="33"/>
      <c r="EI419" s="33"/>
      <c r="EJ419" s="33"/>
      <c r="EK419" s="33"/>
      <c r="EL419" s="33"/>
      <c r="EM419" s="33"/>
      <c r="EN419" s="33"/>
      <c r="EO419" s="33"/>
      <c r="EP419" s="33"/>
      <c r="EQ419" s="33"/>
      <c r="ER419" s="33"/>
      <c r="ES419" s="33"/>
      <c r="ET419" s="33"/>
      <c r="EU419" s="33"/>
      <c r="EV419" s="33"/>
      <c r="EW419" s="33"/>
      <c r="EX419" s="33"/>
      <c r="EY419" s="33"/>
      <c r="EZ419" s="33"/>
      <c r="FA419" s="33"/>
      <c r="FB419" s="33"/>
      <c r="FC419" s="33"/>
      <c r="FD419" s="33"/>
      <c r="FE419" s="33"/>
      <c r="FF419" s="33"/>
      <c r="FG419" s="33"/>
      <c r="FH419" s="33"/>
      <c r="FI419" s="33"/>
      <c r="FJ419" s="33"/>
      <c r="FK419" s="33"/>
      <c r="FL419" s="33"/>
      <c r="FM419" s="33"/>
      <c r="FN419" s="33"/>
      <c r="FO419" s="33"/>
      <c r="FP419" s="33"/>
      <c r="FQ419" s="33"/>
      <c r="FR419" s="33"/>
      <c r="FS419" s="33"/>
      <c r="FT419" s="33"/>
      <c r="FU419" s="33"/>
      <c r="FV419" s="33"/>
      <c r="FW419" s="33"/>
      <c r="FX419" s="33"/>
      <c r="FY419" s="33"/>
    </row>
    <row r="420" spans="1:181" ht="15.75" customHeight="1" x14ac:dyDescent="0.25">
      <c r="A420" s="25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 t="s">
        <v>1368</v>
      </c>
      <c r="V420" s="33"/>
      <c r="W420" s="33"/>
      <c r="X420" s="33"/>
      <c r="Y420" s="33"/>
      <c r="Z420" s="33"/>
      <c r="AA420" s="33"/>
      <c r="AB420" s="33"/>
      <c r="AC420" s="33" t="s">
        <v>531</v>
      </c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CW420" s="33"/>
      <c r="CX420" s="33"/>
      <c r="CY420" s="33"/>
      <c r="CZ420" s="33"/>
      <c r="DA420" s="33"/>
      <c r="DB420" s="33"/>
      <c r="DC420" s="33"/>
      <c r="DD420" s="33"/>
      <c r="DE420" s="33"/>
      <c r="DF420" s="33"/>
      <c r="DG420" s="33"/>
      <c r="DH420" s="33"/>
      <c r="DI420" s="33"/>
      <c r="DJ420" s="33"/>
      <c r="DK420" s="33"/>
      <c r="DL420" s="33"/>
      <c r="DM420" s="33"/>
      <c r="DN420" s="33"/>
      <c r="DO420" s="33"/>
      <c r="DP420" s="33"/>
      <c r="DQ420" s="33"/>
      <c r="DR420" s="33"/>
      <c r="DS420" s="33"/>
      <c r="DT420" s="33"/>
      <c r="DU420" s="33"/>
      <c r="DV420" s="33"/>
      <c r="DW420" s="33"/>
      <c r="DX420" s="33"/>
      <c r="DY420" s="33"/>
      <c r="DZ420" s="33"/>
      <c r="EA420" s="33"/>
      <c r="EB420" s="33"/>
      <c r="EC420" s="33"/>
      <c r="ED420" s="33"/>
      <c r="EE420" s="33"/>
      <c r="EF420" s="33"/>
      <c r="EG420" s="33"/>
      <c r="EH420" s="33"/>
      <c r="EI420" s="33"/>
      <c r="EJ420" s="33"/>
      <c r="EK420" s="33"/>
      <c r="EL420" s="33"/>
      <c r="EM420" s="33"/>
      <c r="EN420" s="33"/>
      <c r="EO420" s="33"/>
      <c r="EP420" s="33"/>
      <c r="EQ420" s="33"/>
      <c r="ER420" s="33"/>
      <c r="ES420" s="33"/>
      <c r="ET420" s="33"/>
      <c r="EU420" s="33"/>
      <c r="EV420" s="33"/>
      <c r="EW420" s="33"/>
      <c r="EX420" s="33"/>
      <c r="EY420" s="33"/>
      <c r="EZ420" s="33"/>
      <c r="FA420" s="33"/>
      <c r="FB420" s="33"/>
      <c r="FC420" s="33"/>
      <c r="FD420" s="33"/>
      <c r="FE420" s="33"/>
      <c r="FF420" s="33"/>
      <c r="FG420" s="33"/>
      <c r="FH420" s="33"/>
      <c r="FI420" s="33"/>
      <c r="FJ420" s="33"/>
      <c r="FK420" s="33"/>
      <c r="FL420" s="33"/>
      <c r="FM420" s="33"/>
      <c r="FN420" s="33"/>
      <c r="FO420" s="33"/>
      <c r="FP420" s="33"/>
      <c r="FQ420" s="33"/>
      <c r="FR420" s="33"/>
      <c r="FS420" s="33"/>
      <c r="FT420" s="33"/>
      <c r="FU420" s="33"/>
      <c r="FV420" s="33"/>
      <c r="FW420" s="33"/>
      <c r="FX420" s="33"/>
      <c r="FY420" s="33"/>
    </row>
    <row r="421" spans="1:181" ht="15.75" customHeight="1" x14ac:dyDescent="0.25">
      <c r="A421" s="25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 t="s">
        <v>1369</v>
      </c>
      <c r="V421" s="33"/>
      <c r="W421" s="33"/>
      <c r="X421" s="33"/>
      <c r="Y421" s="33"/>
      <c r="Z421" s="33"/>
      <c r="AA421" s="33"/>
      <c r="AB421" s="33"/>
      <c r="AC421" s="33" t="s">
        <v>354</v>
      </c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CW421" s="33"/>
      <c r="CX421" s="33"/>
      <c r="CY421" s="33"/>
      <c r="CZ421" s="33"/>
      <c r="DA421" s="33"/>
      <c r="DB421" s="33"/>
      <c r="DC421" s="33"/>
      <c r="DD421" s="33"/>
      <c r="DE421" s="33"/>
      <c r="DF421" s="33"/>
      <c r="DG421" s="33"/>
      <c r="DH421" s="33"/>
      <c r="DI421" s="33"/>
      <c r="DJ421" s="33"/>
      <c r="DK421" s="33"/>
      <c r="DL421" s="33"/>
      <c r="DM421" s="33"/>
      <c r="DN421" s="33"/>
      <c r="DO421" s="33"/>
      <c r="DP421" s="33"/>
      <c r="DQ421" s="33"/>
      <c r="DR421" s="33"/>
      <c r="DS421" s="33"/>
      <c r="DT421" s="33"/>
      <c r="DU421" s="33"/>
      <c r="DV421" s="33"/>
      <c r="DW421" s="33"/>
      <c r="DX421" s="33"/>
      <c r="DY421" s="33"/>
      <c r="DZ421" s="33"/>
      <c r="EA421" s="33"/>
      <c r="EB421" s="33"/>
      <c r="EC421" s="33"/>
      <c r="ED421" s="33"/>
      <c r="EE421" s="33"/>
      <c r="EF421" s="33"/>
      <c r="EG421" s="33"/>
      <c r="EH421" s="33"/>
      <c r="EI421" s="33"/>
      <c r="EJ421" s="33"/>
      <c r="EK421" s="33"/>
      <c r="EL421" s="33"/>
      <c r="EM421" s="33"/>
      <c r="EN421" s="33"/>
      <c r="EO421" s="33"/>
      <c r="EP421" s="33"/>
      <c r="EQ421" s="33"/>
      <c r="ER421" s="33"/>
      <c r="ES421" s="33"/>
      <c r="ET421" s="33"/>
      <c r="EU421" s="33"/>
      <c r="EV421" s="33"/>
      <c r="EW421" s="33"/>
      <c r="EX421" s="33"/>
      <c r="EY421" s="33"/>
      <c r="EZ421" s="33"/>
      <c r="FA421" s="33"/>
      <c r="FB421" s="33"/>
      <c r="FC421" s="33"/>
      <c r="FD421" s="33"/>
      <c r="FE421" s="33"/>
      <c r="FF421" s="33"/>
      <c r="FG421" s="33"/>
      <c r="FH421" s="33"/>
      <c r="FI421" s="33"/>
      <c r="FJ421" s="33"/>
      <c r="FK421" s="33"/>
      <c r="FL421" s="33"/>
      <c r="FM421" s="33"/>
      <c r="FN421" s="33"/>
      <c r="FO421" s="33"/>
      <c r="FP421" s="33"/>
      <c r="FQ421" s="33"/>
      <c r="FR421" s="33"/>
      <c r="FS421" s="33"/>
      <c r="FT421" s="33"/>
      <c r="FU421" s="33"/>
      <c r="FV421" s="33"/>
      <c r="FW421" s="33"/>
      <c r="FX421" s="33"/>
      <c r="FY421" s="33"/>
    </row>
    <row r="422" spans="1:181" ht="15.75" customHeight="1" x14ac:dyDescent="0.25">
      <c r="A422" s="25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 t="s">
        <v>1370</v>
      </c>
      <c r="V422" s="33"/>
      <c r="W422" s="33"/>
      <c r="X422" s="33"/>
      <c r="Y422" s="33"/>
      <c r="Z422" s="33"/>
      <c r="AA422" s="33"/>
      <c r="AB422" s="33"/>
      <c r="AC422" s="33" t="s">
        <v>354</v>
      </c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  <c r="DF422" s="33"/>
      <c r="DG422" s="33"/>
      <c r="DH422" s="33"/>
      <c r="DI422" s="33"/>
      <c r="DJ422" s="33"/>
      <c r="DK422" s="33"/>
      <c r="DL422" s="33"/>
      <c r="DM422" s="33"/>
      <c r="DN422" s="33"/>
      <c r="DO422" s="33"/>
      <c r="DP422" s="33"/>
      <c r="DQ422" s="33"/>
      <c r="DR422" s="33"/>
      <c r="DS422" s="33"/>
      <c r="DT422" s="33"/>
      <c r="DU422" s="33"/>
      <c r="DV422" s="33"/>
      <c r="DW422" s="33"/>
      <c r="DX422" s="33"/>
      <c r="DY422" s="33"/>
      <c r="DZ422" s="33"/>
      <c r="EA422" s="33"/>
      <c r="EB422" s="33"/>
      <c r="EC422" s="33"/>
      <c r="ED422" s="33"/>
      <c r="EE422" s="33"/>
      <c r="EF422" s="33"/>
      <c r="EG422" s="33"/>
      <c r="EH422" s="33"/>
      <c r="EI422" s="33"/>
      <c r="EJ422" s="33"/>
      <c r="EK422" s="33"/>
      <c r="EL422" s="33"/>
      <c r="EM422" s="33"/>
      <c r="EN422" s="33"/>
      <c r="EO422" s="33"/>
      <c r="EP422" s="33"/>
      <c r="EQ422" s="33"/>
      <c r="ER422" s="33"/>
      <c r="ES422" s="33"/>
      <c r="ET422" s="33"/>
      <c r="EU422" s="33"/>
      <c r="EV422" s="33"/>
      <c r="EW422" s="33"/>
      <c r="EX422" s="33"/>
      <c r="EY422" s="33"/>
      <c r="EZ422" s="33"/>
      <c r="FA422" s="33"/>
      <c r="FB422" s="33"/>
      <c r="FC422" s="33"/>
      <c r="FD422" s="33"/>
      <c r="FE422" s="33"/>
      <c r="FF422" s="33"/>
      <c r="FG422" s="33"/>
      <c r="FH422" s="33"/>
      <c r="FI422" s="33"/>
      <c r="FJ422" s="33"/>
      <c r="FK422" s="33"/>
      <c r="FL422" s="33"/>
      <c r="FM422" s="33"/>
      <c r="FN422" s="33"/>
      <c r="FO422" s="33"/>
      <c r="FP422" s="33"/>
      <c r="FQ422" s="33"/>
      <c r="FR422" s="33"/>
      <c r="FS422" s="33"/>
      <c r="FT422" s="33"/>
      <c r="FU422" s="33"/>
      <c r="FV422" s="33"/>
      <c r="FW422" s="33"/>
      <c r="FX422" s="33"/>
      <c r="FY422" s="33"/>
    </row>
    <row r="423" spans="1:181" ht="15.75" customHeight="1" x14ac:dyDescent="0.25">
      <c r="A423" s="25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 t="s">
        <v>1371</v>
      </c>
      <c r="V423" s="33"/>
      <c r="W423" s="33"/>
      <c r="X423" s="33"/>
      <c r="Y423" s="33"/>
      <c r="Z423" s="33"/>
      <c r="AA423" s="33"/>
      <c r="AB423" s="33"/>
      <c r="AC423" s="33" t="s">
        <v>421</v>
      </c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  <c r="DR423" s="33"/>
      <c r="DS423" s="33"/>
      <c r="DT423" s="33"/>
      <c r="DU423" s="33"/>
      <c r="DV423" s="33"/>
      <c r="DW423" s="33"/>
      <c r="DX423" s="33"/>
      <c r="DY423" s="33"/>
      <c r="DZ423" s="33"/>
      <c r="EA423" s="33"/>
      <c r="EB423" s="33"/>
      <c r="EC423" s="33"/>
      <c r="ED423" s="33"/>
      <c r="EE423" s="33"/>
      <c r="EF423" s="33"/>
      <c r="EG423" s="33"/>
      <c r="EH423" s="33"/>
      <c r="EI423" s="33"/>
      <c r="EJ423" s="33"/>
      <c r="EK423" s="33"/>
      <c r="EL423" s="33"/>
      <c r="EM423" s="33"/>
      <c r="EN423" s="33"/>
      <c r="EO423" s="33"/>
      <c r="EP423" s="33"/>
      <c r="EQ423" s="33"/>
      <c r="ER423" s="33"/>
      <c r="ES423" s="33"/>
      <c r="ET423" s="33"/>
      <c r="EU423" s="33"/>
      <c r="EV423" s="33"/>
      <c r="EW423" s="33"/>
      <c r="EX423" s="33"/>
      <c r="EY423" s="33"/>
      <c r="EZ423" s="33"/>
      <c r="FA423" s="33"/>
      <c r="FB423" s="33"/>
      <c r="FC423" s="33"/>
      <c r="FD423" s="33"/>
      <c r="FE423" s="33"/>
      <c r="FF423" s="33"/>
      <c r="FG423" s="33"/>
      <c r="FH423" s="33"/>
      <c r="FI423" s="33"/>
      <c r="FJ423" s="33"/>
      <c r="FK423" s="33"/>
      <c r="FL423" s="33"/>
      <c r="FM423" s="33"/>
      <c r="FN423" s="33"/>
      <c r="FO423" s="33"/>
      <c r="FP423" s="33"/>
      <c r="FQ423" s="33"/>
      <c r="FR423" s="33"/>
      <c r="FS423" s="33"/>
      <c r="FT423" s="33"/>
      <c r="FU423" s="33"/>
      <c r="FV423" s="33"/>
      <c r="FW423" s="33"/>
      <c r="FX423" s="33"/>
      <c r="FY423" s="33"/>
    </row>
    <row r="424" spans="1:181" ht="15.75" customHeight="1" x14ac:dyDescent="0.25">
      <c r="A424" s="25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 t="s">
        <v>1372</v>
      </c>
      <c r="V424" s="33"/>
      <c r="W424" s="33"/>
      <c r="X424" s="33"/>
      <c r="Y424" s="33"/>
      <c r="Z424" s="33"/>
      <c r="AA424" s="33"/>
      <c r="AB424" s="33"/>
      <c r="AC424" s="33" t="s">
        <v>421</v>
      </c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  <c r="DR424" s="33"/>
      <c r="DS424" s="33"/>
      <c r="DT424" s="33"/>
      <c r="DU424" s="33"/>
      <c r="DV424" s="33"/>
      <c r="DW424" s="33"/>
      <c r="DX424" s="33"/>
      <c r="DY424" s="33"/>
      <c r="DZ424" s="33"/>
      <c r="EA424" s="33"/>
      <c r="EB424" s="33"/>
      <c r="EC424" s="33"/>
      <c r="ED424" s="33"/>
      <c r="EE424" s="33"/>
      <c r="EF424" s="33"/>
      <c r="EG424" s="33"/>
      <c r="EH424" s="33"/>
      <c r="EI424" s="33"/>
      <c r="EJ424" s="33"/>
      <c r="EK424" s="33"/>
      <c r="EL424" s="33"/>
      <c r="EM424" s="33"/>
      <c r="EN424" s="33"/>
      <c r="EO424" s="33"/>
      <c r="EP424" s="33"/>
      <c r="EQ424" s="33"/>
      <c r="ER424" s="33"/>
      <c r="ES424" s="33"/>
      <c r="ET424" s="33"/>
      <c r="EU424" s="33"/>
      <c r="EV424" s="33"/>
      <c r="EW424" s="33"/>
      <c r="EX424" s="33"/>
      <c r="EY424" s="33"/>
      <c r="EZ424" s="33"/>
      <c r="FA424" s="33"/>
      <c r="FB424" s="33"/>
      <c r="FC424" s="33"/>
      <c r="FD424" s="33"/>
      <c r="FE424" s="33"/>
      <c r="FF424" s="33"/>
      <c r="FG424" s="33"/>
      <c r="FH424" s="33"/>
      <c r="FI424" s="33"/>
      <c r="FJ424" s="33"/>
      <c r="FK424" s="33"/>
      <c r="FL424" s="33"/>
      <c r="FM424" s="33"/>
      <c r="FN424" s="33"/>
      <c r="FO424" s="33"/>
      <c r="FP424" s="33"/>
      <c r="FQ424" s="33"/>
      <c r="FR424" s="33"/>
      <c r="FS424" s="33"/>
      <c r="FT424" s="33"/>
      <c r="FU424" s="33"/>
      <c r="FV424" s="33"/>
      <c r="FW424" s="33"/>
      <c r="FX424" s="33"/>
      <c r="FY424" s="33"/>
    </row>
    <row r="425" spans="1:181" ht="15.75" customHeight="1" x14ac:dyDescent="0.25">
      <c r="A425" s="25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 t="s">
        <v>1373</v>
      </c>
      <c r="V425" s="33"/>
      <c r="W425" s="33"/>
      <c r="X425" s="33"/>
      <c r="Y425" s="33"/>
      <c r="Z425" s="33"/>
      <c r="AA425" s="33"/>
      <c r="AB425" s="33"/>
      <c r="AC425" s="33" t="s">
        <v>375</v>
      </c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  <c r="DR425" s="33"/>
      <c r="DS425" s="33"/>
      <c r="DT425" s="33"/>
      <c r="DU425" s="33"/>
      <c r="DV425" s="33"/>
      <c r="DW425" s="33"/>
      <c r="DX425" s="33"/>
      <c r="DY425" s="33"/>
      <c r="DZ425" s="33"/>
      <c r="EA425" s="33"/>
      <c r="EB425" s="33"/>
      <c r="EC425" s="33"/>
      <c r="ED425" s="33"/>
      <c r="EE425" s="33"/>
      <c r="EF425" s="33"/>
      <c r="EG425" s="33"/>
      <c r="EH425" s="33"/>
      <c r="EI425" s="33"/>
      <c r="EJ425" s="33"/>
      <c r="EK425" s="33"/>
      <c r="EL425" s="33"/>
      <c r="EM425" s="33"/>
      <c r="EN425" s="33"/>
      <c r="EO425" s="33"/>
      <c r="EP425" s="33"/>
      <c r="EQ425" s="33"/>
      <c r="ER425" s="33"/>
      <c r="ES425" s="33"/>
      <c r="ET425" s="33"/>
      <c r="EU425" s="33"/>
      <c r="EV425" s="33"/>
      <c r="EW425" s="33"/>
      <c r="EX425" s="33"/>
      <c r="EY425" s="33"/>
      <c r="EZ425" s="33"/>
      <c r="FA425" s="33"/>
      <c r="FB425" s="33"/>
      <c r="FC425" s="33"/>
      <c r="FD425" s="33"/>
      <c r="FE425" s="33"/>
      <c r="FF425" s="33"/>
      <c r="FG425" s="33"/>
      <c r="FH425" s="33"/>
      <c r="FI425" s="33"/>
      <c r="FJ425" s="33"/>
      <c r="FK425" s="33"/>
      <c r="FL425" s="33"/>
      <c r="FM425" s="33"/>
      <c r="FN425" s="33"/>
      <c r="FO425" s="33"/>
      <c r="FP425" s="33"/>
      <c r="FQ425" s="33"/>
      <c r="FR425" s="33"/>
      <c r="FS425" s="33"/>
      <c r="FT425" s="33"/>
      <c r="FU425" s="33"/>
      <c r="FV425" s="33"/>
      <c r="FW425" s="33"/>
      <c r="FX425" s="33"/>
      <c r="FY425" s="33"/>
    </row>
    <row r="426" spans="1:181" ht="15.75" customHeight="1" x14ac:dyDescent="0.25">
      <c r="A426" s="25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 t="s">
        <v>1374</v>
      </c>
      <c r="V426" s="33"/>
      <c r="W426" s="33"/>
      <c r="X426" s="33"/>
      <c r="Y426" s="33"/>
      <c r="Z426" s="33"/>
      <c r="AA426" s="33"/>
      <c r="AB426" s="33"/>
      <c r="AC426" s="33" t="s">
        <v>421</v>
      </c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  <c r="DK426" s="33"/>
      <c r="DL426" s="33"/>
      <c r="DM426" s="33"/>
      <c r="DN426" s="33"/>
      <c r="DO426" s="33"/>
      <c r="DP426" s="33"/>
      <c r="DQ426" s="33"/>
      <c r="DR426" s="33"/>
      <c r="DS426" s="33"/>
      <c r="DT426" s="33"/>
      <c r="DU426" s="33"/>
      <c r="DV426" s="33"/>
      <c r="DW426" s="33"/>
      <c r="DX426" s="33"/>
      <c r="DY426" s="33"/>
      <c r="DZ426" s="33"/>
      <c r="EA426" s="33"/>
      <c r="EB426" s="33"/>
      <c r="EC426" s="33"/>
      <c r="ED426" s="33"/>
      <c r="EE426" s="33"/>
      <c r="EF426" s="33"/>
      <c r="EG426" s="33"/>
      <c r="EH426" s="33"/>
      <c r="EI426" s="33"/>
      <c r="EJ426" s="33"/>
      <c r="EK426" s="33"/>
      <c r="EL426" s="33"/>
      <c r="EM426" s="33"/>
      <c r="EN426" s="33"/>
      <c r="EO426" s="33"/>
      <c r="EP426" s="33"/>
      <c r="EQ426" s="33"/>
      <c r="ER426" s="33"/>
      <c r="ES426" s="33"/>
      <c r="ET426" s="33"/>
      <c r="EU426" s="33"/>
      <c r="EV426" s="33"/>
      <c r="EW426" s="33"/>
      <c r="EX426" s="33"/>
      <c r="EY426" s="33"/>
      <c r="EZ426" s="33"/>
      <c r="FA426" s="33"/>
      <c r="FB426" s="33"/>
      <c r="FC426" s="33"/>
      <c r="FD426" s="33"/>
      <c r="FE426" s="33"/>
      <c r="FF426" s="33"/>
      <c r="FG426" s="33"/>
      <c r="FH426" s="33"/>
      <c r="FI426" s="33"/>
      <c r="FJ426" s="33"/>
      <c r="FK426" s="33"/>
      <c r="FL426" s="33"/>
      <c r="FM426" s="33"/>
      <c r="FN426" s="33"/>
      <c r="FO426" s="33"/>
      <c r="FP426" s="33"/>
      <c r="FQ426" s="33"/>
      <c r="FR426" s="33"/>
      <c r="FS426" s="33"/>
      <c r="FT426" s="33"/>
      <c r="FU426" s="33"/>
      <c r="FV426" s="33"/>
      <c r="FW426" s="33"/>
      <c r="FX426" s="33"/>
      <c r="FY426" s="33"/>
    </row>
    <row r="427" spans="1:181" ht="15.75" customHeight="1" x14ac:dyDescent="0.25">
      <c r="A427" s="25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 t="s">
        <v>1375</v>
      </c>
      <c r="V427" s="33"/>
      <c r="W427" s="33"/>
      <c r="X427" s="33"/>
      <c r="Y427" s="33"/>
      <c r="Z427" s="33"/>
      <c r="AA427" s="33"/>
      <c r="AB427" s="33"/>
      <c r="AC427" s="33" t="s">
        <v>685</v>
      </c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  <c r="DT427" s="33"/>
      <c r="DU427" s="33"/>
      <c r="DV427" s="33"/>
      <c r="DW427" s="33"/>
      <c r="DX427" s="33"/>
      <c r="DY427" s="33"/>
      <c r="DZ427" s="33"/>
      <c r="EA427" s="33"/>
      <c r="EB427" s="33"/>
      <c r="EC427" s="33"/>
      <c r="ED427" s="33"/>
      <c r="EE427" s="33"/>
      <c r="EF427" s="33"/>
      <c r="EG427" s="33"/>
      <c r="EH427" s="33"/>
      <c r="EI427" s="33"/>
      <c r="EJ427" s="33"/>
      <c r="EK427" s="33"/>
      <c r="EL427" s="33"/>
      <c r="EM427" s="33"/>
      <c r="EN427" s="33"/>
      <c r="EO427" s="33"/>
      <c r="EP427" s="33"/>
      <c r="EQ427" s="33"/>
      <c r="ER427" s="33"/>
      <c r="ES427" s="33"/>
      <c r="ET427" s="33"/>
      <c r="EU427" s="33"/>
      <c r="EV427" s="33"/>
      <c r="EW427" s="33"/>
      <c r="EX427" s="33"/>
      <c r="EY427" s="33"/>
      <c r="EZ427" s="33"/>
      <c r="FA427" s="33"/>
      <c r="FB427" s="33"/>
      <c r="FC427" s="33"/>
      <c r="FD427" s="33"/>
      <c r="FE427" s="33"/>
      <c r="FF427" s="33"/>
      <c r="FG427" s="33"/>
      <c r="FH427" s="33"/>
      <c r="FI427" s="33"/>
      <c r="FJ427" s="33"/>
      <c r="FK427" s="33"/>
      <c r="FL427" s="33"/>
      <c r="FM427" s="33"/>
      <c r="FN427" s="33"/>
      <c r="FO427" s="33"/>
      <c r="FP427" s="33"/>
      <c r="FQ427" s="33"/>
      <c r="FR427" s="33"/>
      <c r="FS427" s="33"/>
      <c r="FT427" s="33"/>
      <c r="FU427" s="33"/>
      <c r="FV427" s="33"/>
      <c r="FW427" s="33"/>
      <c r="FX427" s="33"/>
      <c r="FY427" s="33"/>
    </row>
    <row r="428" spans="1:181" ht="15.75" customHeight="1" x14ac:dyDescent="0.25">
      <c r="A428" s="25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 t="s">
        <v>1376</v>
      </c>
      <c r="V428" s="33"/>
      <c r="W428" s="33"/>
      <c r="X428" s="33"/>
      <c r="Y428" s="33"/>
      <c r="Z428" s="33"/>
      <c r="AA428" s="33"/>
      <c r="AB428" s="33"/>
      <c r="AC428" s="33" t="s">
        <v>346</v>
      </c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  <c r="DR428" s="33"/>
      <c r="DS428" s="33"/>
      <c r="DT428" s="33"/>
      <c r="DU428" s="33"/>
      <c r="DV428" s="33"/>
      <c r="DW428" s="33"/>
      <c r="DX428" s="33"/>
      <c r="DY428" s="33"/>
      <c r="DZ428" s="33"/>
      <c r="EA428" s="33"/>
      <c r="EB428" s="33"/>
      <c r="EC428" s="33"/>
      <c r="ED428" s="33"/>
      <c r="EE428" s="33"/>
      <c r="EF428" s="33"/>
      <c r="EG428" s="33"/>
      <c r="EH428" s="33"/>
      <c r="EI428" s="33"/>
      <c r="EJ428" s="33"/>
      <c r="EK428" s="33"/>
      <c r="EL428" s="33"/>
      <c r="EM428" s="33"/>
      <c r="EN428" s="33"/>
      <c r="EO428" s="33"/>
      <c r="EP428" s="33"/>
      <c r="EQ428" s="33"/>
      <c r="ER428" s="33"/>
      <c r="ES428" s="33"/>
      <c r="ET428" s="33"/>
      <c r="EU428" s="33"/>
      <c r="EV428" s="33"/>
      <c r="EW428" s="33"/>
      <c r="EX428" s="33"/>
      <c r="EY428" s="33"/>
      <c r="EZ428" s="33"/>
      <c r="FA428" s="33"/>
      <c r="FB428" s="33"/>
      <c r="FC428" s="33"/>
      <c r="FD428" s="33"/>
      <c r="FE428" s="33"/>
      <c r="FF428" s="33"/>
      <c r="FG428" s="33"/>
      <c r="FH428" s="33"/>
      <c r="FI428" s="33"/>
      <c r="FJ428" s="33"/>
      <c r="FK428" s="33"/>
      <c r="FL428" s="33"/>
      <c r="FM428" s="33"/>
      <c r="FN428" s="33"/>
      <c r="FO428" s="33"/>
      <c r="FP428" s="33"/>
      <c r="FQ428" s="33"/>
      <c r="FR428" s="33"/>
      <c r="FS428" s="33"/>
      <c r="FT428" s="33"/>
      <c r="FU428" s="33"/>
      <c r="FV428" s="33"/>
      <c r="FW428" s="33"/>
      <c r="FX428" s="33"/>
      <c r="FY428" s="33"/>
    </row>
    <row r="429" spans="1:181" ht="15.75" customHeight="1" x14ac:dyDescent="0.25">
      <c r="A429" s="25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 t="s">
        <v>1377</v>
      </c>
      <c r="V429" s="33"/>
      <c r="W429" s="33"/>
      <c r="X429" s="33"/>
      <c r="Y429" s="33"/>
      <c r="Z429" s="33"/>
      <c r="AA429" s="33"/>
      <c r="AB429" s="33"/>
      <c r="AC429" s="33" t="s">
        <v>421</v>
      </c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</row>
    <row r="430" spans="1:181" ht="15.75" customHeight="1" x14ac:dyDescent="0.25">
      <c r="A430" s="25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 t="s">
        <v>1378</v>
      </c>
      <c r="V430" s="33"/>
      <c r="W430" s="33"/>
      <c r="X430" s="33"/>
      <c r="Y430" s="33"/>
      <c r="Z430" s="33"/>
      <c r="AA430" s="33"/>
      <c r="AB430" s="33"/>
      <c r="AC430" s="33" t="s">
        <v>375</v>
      </c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  <c r="DR430" s="33"/>
      <c r="DS430" s="33"/>
      <c r="DT430" s="33"/>
      <c r="DU430" s="33"/>
      <c r="DV430" s="33"/>
      <c r="DW430" s="33"/>
      <c r="DX430" s="33"/>
      <c r="DY430" s="33"/>
      <c r="DZ430" s="33"/>
      <c r="EA430" s="33"/>
      <c r="EB430" s="33"/>
      <c r="EC430" s="33"/>
      <c r="ED430" s="33"/>
      <c r="EE430" s="33"/>
      <c r="EF430" s="33"/>
      <c r="EG430" s="33"/>
      <c r="EH430" s="33"/>
      <c r="EI430" s="33"/>
      <c r="EJ430" s="33"/>
      <c r="EK430" s="33"/>
      <c r="EL430" s="33"/>
      <c r="EM430" s="33"/>
      <c r="EN430" s="33"/>
      <c r="EO430" s="33"/>
      <c r="EP430" s="33"/>
      <c r="EQ430" s="33"/>
      <c r="ER430" s="33"/>
      <c r="ES430" s="33"/>
      <c r="ET430" s="33"/>
      <c r="EU430" s="33"/>
      <c r="EV430" s="33"/>
      <c r="EW430" s="33"/>
      <c r="EX430" s="33"/>
      <c r="EY430" s="33"/>
      <c r="EZ430" s="33"/>
      <c r="FA430" s="33"/>
      <c r="FB430" s="33"/>
      <c r="FC430" s="33"/>
      <c r="FD430" s="33"/>
      <c r="FE430" s="33"/>
      <c r="FF430" s="33"/>
      <c r="FG430" s="33"/>
      <c r="FH430" s="33"/>
      <c r="FI430" s="33"/>
      <c r="FJ430" s="33"/>
      <c r="FK430" s="33"/>
      <c r="FL430" s="33"/>
      <c r="FM430" s="33"/>
      <c r="FN430" s="33"/>
      <c r="FO430" s="33"/>
      <c r="FP430" s="33"/>
      <c r="FQ430" s="33"/>
      <c r="FR430" s="33"/>
      <c r="FS430" s="33"/>
      <c r="FT430" s="33"/>
      <c r="FU430" s="33"/>
      <c r="FV430" s="33"/>
      <c r="FW430" s="33"/>
      <c r="FX430" s="33"/>
      <c r="FY430" s="33"/>
    </row>
    <row r="431" spans="1:181" ht="15.75" customHeight="1" x14ac:dyDescent="0.25">
      <c r="A431" s="25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 t="s">
        <v>1379</v>
      </c>
      <c r="V431" s="33"/>
      <c r="W431" s="33"/>
      <c r="X431" s="33"/>
      <c r="Y431" s="33"/>
      <c r="Z431" s="33"/>
      <c r="AA431" s="33"/>
      <c r="AB431" s="33"/>
      <c r="AC431" s="33" t="s">
        <v>531</v>
      </c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  <c r="DF431" s="33"/>
      <c r="DG431" s="33"/>
      <c r="DH431" s="33"/>
      <c r="DI431" s="33"/>
      <c r="DJ431" s="33"/>
      <c r="DK431" s="33"/>
      <c r="DL431" s="33"/>
      <c r="DM431" s="33"/>
      <c r="DN431" s="33"/>
      <c r="DO431" s="33"/>
      <c r="DP431" s="33"/>
      <c r="DQ431" s="33"/>
      <c r="DR431" s="33"/>
      <c r="DS431" s="33"/>
      <c r="DT431" s="33"/>
      <c r="DU431" s="33"/>
      <c r="DV431" s="33"/>
      <c r="DW431" s="33"/>
      <c r="DX431" s="33"/>
      <c r="DY431" s="33"/>
      <c r="DZ431" s="33"/>
      <c r="EA431" s="33"/>
      <c r="EB431" s="33"/>
      <c r="EC431" s="33"/>
      <c r="ED431" s="33"/>
      <c r="EE431" s="33"/>
      <c r="EF431" s="33"/>
      <c r="EG431" s="33"/>
      <c r="EH431" s="33"/>
      <c r="EI431" s="33"/>
      <c r="EJ431" s="33"/>
      <c r="EK431" s="33"/>
      <c r="EL431" s="33"/>
      <c r="EM431" s="33"/>
      <c r="EN431" s="33"/>
      <c r="EO431" s="33"/>
      <c r="EP431" s="33"/>
      <c r="EQ431" s="33"/>
      <c r="ER431" s="33"/>
      <c r="ES431" s="33"/>
      <c r="ET431" s="33"/>
      <c r="EU431" s="33"/>
      <c r="EV431" s="33"/>
      <c r="EW431" s="33"/>
      <c r="EX431" s="33"/>
      <c r="EY431" s="33"/>
      <c r="EZ431" s="33"/>
      <c r="FA431" s="33"/>
      <c r="FB431" s="33"/>
      <c r="FC431" s="33"/>
      <c r="FD431" s="33"/>
      <c r="FE431" s="33"/>
      <c r="FF431" s="33"/>
      <c r="FG431" s="33"/>
      <c r="FH431" s="33"/>
      <c r="FI431" s="33"/>
      <c r="FJ431" s="33"/>
      <c r="FK431" s="33"/>
      <c r="FL431" s="33"/>
      <c r="FM431" s="33"/>
      <c r="FN431" s="33"/>
      <c r="FO431" s="33"/>
      <c r="FP431" s="33"/>
      <c r="FQ431" s="33"/>
      <c r="FR431" s="33"/>
      <c r="FS431" s="33"/>
      <c r="FT431" s="33"/>
      <c r="FU431" s="33"/>
      <c r="FV431" s="33"/>
      <c r="FW431" s="33"/>
      <c r="FX431" s="33"/>
      <c r="FY431" s="33"/>
    </row>
    <row r="432" spans="1:181" ht="15.75" customHeight="1" x14ac:dyDescent="0.25">
      <c r="A432" s="25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 t="s">
        <v>1380</v>
      </c>
      <c r="V432" s="33"/>
      <c r="W432" s="33"/>
      <c r="X432" s="33"/>
      <c r="Y432" s="33"/>
      <c r="Z432" s="33"/>
      <c r="AA432" s="33"/>
      <c r="AB432" s="33"/>
      <c r="AC432" s="33" t="s">
        <v>531</v>
      </c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CW432" s="33"/>
      <c r="CX432" s="33"/>
      <c r="CY432" s="33"/>
      <c r="CZ432" s="33"/>
      <c r="DA432" s="33"/>
      <c r="DB432" s="33"/>
      <c r="DC432" s="33"/>
      <c r="DD432" s="33"/>
      <c r="DE432" s="33"/>
      <c r="DF432" s="33"/>
      <c r="DG432" s="33"/>
      <c r="DH432" s="33"/>
      <c r="DI432" s="33"/>
      <c r="DJ432" s="33"/>
      <c r="DK432" s="33"/>
      <c r="DL432" s="33"/>
      <c r="DM432" s="33"/>
      <c r="DN432" s="33"/>
      <c r="DO432" s="33"/>
      <c r="DP432" s="33"/>
      <c r="DQ432" s="33"/>
      <c r="DR432" s="33"/>
      <c r="DS432" s="33"/>
      <c r="DT432" s="33"/>
      <c r="DU432" s="33"/>
      <c r="DV432" s="33"/>
      <c r="DW432" s="33"/>
      <c r="DX432" s="33"/>
      <c r="DY432" s="33"/>
      <c r="DZ432" s="33"/>
      <c r="EA432" s="33"/>
      <c r="EB432" s="33"/>
      <c r="EC432" s="33"/>
      <c r="ED432" s="33"/>
      <c r="EE432" s="33"/>
      <c r="EF432" s="33"/>
      <c r="EG432" s="33"/>
      <c r="EH432" s="33"/>
      <c r="EI432" s="33"/>
      <c r="EJ432" s="33"/>
      <c r="EK432" s="33"/>
      <c r="EL432" s="33"/>
      <c r="EM432" s="33"/>
      <c r="EN432" s="33"/>
      <c r="EO432" s="33"/>
      <c r="EP432" s="33"/>
      <c r="EQ432" s="33"/>
      <c r="ER432" s="33"/>
      <c r="ES432" s="33"/>
      <c r="ET432" s="33"/>
      <c r="EU432" s="33"/>
      <c r="EV432" s="33"/>
      <c r="EW432" s="33"/>
      <c r="EX432" s="33"/>
      <c r="EY432" s="33"/>
      <c r="EZ432" s="33"/>
      <c r="FA432" s="33"/>
      <c r="FB432" s="33"/>
      <c r="FC432" s="33"/>
      <c r="FD432" s="33"/>
      <c r="FE432" s="33"/>
      <c r="FF432" s="33"/>
      <c r="FG432" s="33"/>
      <c r="FH432" s="33"/>
      <c r="FI432" s="33"/>
      <c r="FJ432" s="33"/>
      <c r="FK432" s="33"/>
      <c r="FL432" s="33"/>
      <c r="FM432" s="33"/>
      <c r="FN432" s="33"/>
      <c r="FO432" s="33"/>
      <c r="FP432" s="33"/>
      <c r="FQ432" s="33"/>
      <c r="FR432" s="33"/>
      <c r="FS432" s="33"/>
      <c r="FT432" s="33"/>
      <c r="FU432" s="33"/>
      <c r="FV432" s="33"/>
      <c r="FW432" s="33"/>
      <c r="FX432" s="33"/>
      <c r="FY432" s="33"/>
    </row>
    <row r="433" spans="1:181" ht="15.75" customHeight="1" x14ac:dyDescent="0.25">
      <c r="A433" s="25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 t="s">
        <v>1381</v>
      </c>
      <c r="V433" s="33"/>
      <c r="W433" s="33"/>
      <c r="X433" s="33"/>
      <c r="Y433" s="33"/>
      <c r="Z433" s="33"/>
      <c r="AA433" s="33"/>
      <c r="AB433" s="33"/>
      <c r="AC433" s="33" t="s">
        <v>375</v>
      </c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CW433" s="33"/>
      <c r="CX433" s="33"/>
      <c r="CY433" s="33"/>
      <c r="CZ433" s="33"/>
      <c r="DA433" s="33"/>
      <c r="DB433" s="33"/>
      <c r="DC433" s="33"/>
      <c r="DD433" s="33"/>
      <c r="DE433" s="33"/>
      <c r="DF433" s="33"/>
      <c r="DG433" s="33"/>
      <c r="DH433" s="33"/>
      <c r="DI433" s="33"/>
      <c r="DJ433" s="33"/>
      <c r="DK433" s="33"/>
      <c r="DL433" s="33"/>
      <c r="DM433" s="33"/>
      <c r="DN433" s="33"/>
      <c r="DO433" s="33"/>
      <c r="DP433" s="33"/>
      <c r="DQ433" s="33"/>
      <c r="DR433" s="33"/>
      <c r="DS433" s="33"/>
      <c r="DT433" s="33"/>
      <c r="DU433" s="33"/>
      <c r="DV433" s="33"/>
      <c r="DW433" s="33"/>
      <c r="DX433" s="33"/>
      <c r="DY433" s="33"/>
      <c r="DZ433" s="33"/>
      <c r="EA433" s="33"/>
      <c r="EB433" s="33"/>
      <c r="EC433" s="33"/>
      <c r="ED433" s="33"/>
      <c r="EE433" s="33"/>
      <c r="EF433" s="33"/>
      <c r="EG433" s="33"/>
      <c r="EH433" s="33"/>
      <c r="EI433" s="33"/>
      <c r="EJ433" s="33"/>
      <c r="EK433" s="33"/>
      <c r="EL433" s="33"/>
      <c r="EM433" s="33"/>
      <c r="EN433" s="33"/>
      <c r="EO433" s="33"/>
      <c r="EP433" s="33"/>
      <c r="EQ433" s="33"/>
      <c r="ER433" s="33"/>
      <c r="ES433" s="33"/>
      <c r="ET433" s="33"/>
      <c r="EU433" s="33"/>
      <c r="EV433" s="33"/>
      <c r="EW433" s="33"/>
      <c r="EX433" s="33"/>
      <c r="EY433" s="33"/>
      <c r="EZ433" s="33"/>
      <c r="FA433" s="33"/>
      <c r="FB433" s="33"/>
      <c r="FC433" s="33"/>
      <c r="FD433" s="33"/>
      <c r="FE433" s="33"/>
      <c r="FF433" s="33"/>
      <c r="FG433" s="33"/>
      <c r="FH433" s="33"/>
      <c r="FI433" s="33"/>
      <c r="FJ433" s="33"/>
      <c r="FK433" s="33"/>
      <c r="FL433" s="33"/>
      <c r="FM433" s="33"/>
      <c r="FN433" s="33"/>
      <c r="FO433" s="33"/>
      <c r="FP433" s="33"/>
      <c r="FQ433" s="33"/>
      <c r="FR433" s="33"/>
      <c r="FS433" s="33"/>
      <c r="FT433" s="33"/>
      <c r="FU433" s="33"/>
      <c r="FV433" s="33"/>
      <c r="FW433" s="33"/>
      <c r="FX433" s="33"/>
      <c r="FY433" s="33"/>
    </row>
    <row r="434" spans="1:181" ht="15.75" customHeight="1" x14ac:dyDescent="0.25">
      <c r="A434" s="25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 t="s">
        <v>1382</v>
      </c>
      <c r="V434" s="33"/>
      <c r="W434" s="33"/>
      <c r="X434" s="33"/>
      <c r="Y434" s="33"/>
      <c r="Z434" s="33"/>
      <c r="AA434" s="33"/>
      <c r="AB434" s="33"/>
      <c r="AC434" s="33" t="s">
        <v>375</v>
      </c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  <c r="DF434" s="33"/>
      <c r="DG434" s="33"/>
      <c r="DH434" s="33"/>
      <c r="DI434" s="33"/>
      <c r="DJ434" s="33"/>
      <c r="DK434" s="33"/>
      <c r="DL434" s="33"/>
      <c r="DM434" s="33"/>
      <c r="DN434" s="33"/>
      <c r="DO434" s="33"/>
      <c r="DP434" s="33"/>
      <c r="DQ434" s="33"/>
      <c r="DR434" s="33"/>
      <c r="DS434" s="33"/>
      <c r="DT434" s="33"/>
      <c r="DU434" s="33"/>
      <c r="DV434" s="33"/>
      <c r="DW434" s="33"/>
      <c r="DX434" s="33"/>
      <c r="DY434" s="33"/>
      <c r="DZ434" s="33"/>
      <c r="EA434" s="33"/>
      <c r="EB434" s="33"/>
      <c r="EC434" s="33"/>
      <c r="ED434" s="33"/>
      <c r="EE434" s="33"/>
      <c r="EF434" s="33"/>
      <c r="EG434" s="33"/>
      <c r="EH434" s="33"/>
      <c r="EI434" s="33"/>
      <c r="EJ434" s="33"/>
      <c r="EK434" s="33"/>
      <c r="EL434" s="33"/>
      <c r="EM434" s="33"/>
      <c r="EN434" s="33"/>
      <c r="EO434" s="33"/>
      <c r="EP434" s="33"/>
      <c r="EQ434" s="33"/>
      <c r="ER434" s="33"/>
      <c r="ES434" s="33"/>
      <c r="ET434" s="33"/>
      <c r="EU434" s="33"/>
      <c r="EV434" s="33"/>
      <c r="EW434" s="33"/>
      <c r="EX434" s="33"/>
      <c r="EY434" s="33"/>
      <c r="EZ434" s="33"/>
      <c r="FA434" s="33"/>
      <c r="FB434" s="33"/>
      <c r="FC434" s="33"/>
      <c r="FD434" s="33"/>
      <c r="FE434" s="33"/>
      <c r="FF434" s="33"/>
      <c r="FG434" s="33"/>
      <c r="FH434" s="33"/>
      <c r="FI434" s="33"/>
      <c r="FJ434" s="33"/>
      <c r="FK434" s="33"/>
      <c r="FL434" s="33"/>
      <c r="FM434" s="33"/>
      <c r="FN434" s="33"/>
      <c r="FO434" s="33"/>
      <c r="FP434" s="33"/>
      <c r="FQ434" s="33"/>
      <c r="FR434" s="33"/>
      <c r="FS434" s="33"/>
      <c r="FT434" s="33"/>
      <c r="FU434" s="33"/>
      <c r="FV434" s="33"/>
      <c r="FW434" s="33"/>
      <c r="FX434" s="33"/>
      <c r="FY434" s="33"/>
    </row>
    <row r="435" spans="1:181" ht="15.75" customHeight="1" x14ac:dyDescent="0.25">
      <c r="A435" s="25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 t="s">
        <v>1383</v>
      </c>
      <c r="V435" s="33"/>
      <c r="W435" s="33"/>
      <c r="X435" s="33"/>
      <c r="Y435" s="33"/>
      <c r="Z435" s="33"/>
      <c r="AA435" s="33"/>
      <c r="AB435" s="33"/>
      <c r="AC435" s="33" t="s">
        <v>375</v>
      </c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  <c r="DF435" s="33"/>
      <c r="DG435" s="33"/>
      <c r="DH435" s="33"/>
      <c r="DI435" s="33"/>
      <c r="DJ435" s="33"/>
      <c r="DK435" s="33"/>
      <c r="DL435" s="33"/>
      <c r="DM435" s="33"/>
      <c r="DN435" s="33"/>
      <c r="DO435" s="33"/>
      <c r="DP435" s="33"/>
      <c r="DQ435" s="33"/>
      <c r="DR435" s="33"/>
      <c r="DS435" s="33"/>
      <c r="DT435" s="33"/>
      <c r="DU435" s="33"/>
      <c r="DV435" s="33"/>
      <c r="DW435" s="33"/>
      <c r="DX435" s="33"/>
      <c r="DY435" s="33"/>
      <c r="DZ435" s="33"/>
      <c r="EA435" s="33"/>
      <c r="EB435" s="33"/>
      <c r="EC435" s="33"/>
      <c r="ED435" s="33"/>
      <c r="EE435" s="33"/>
      <c r="EF435" s="33"/>
      <c r="EG435" s="33"/>
      <c r="EH435" s="33"/>
      <c r="EI435" s="33"/>
      <c r="EJ435" s="33"/>
      <c r="EK435" s="33"/>
      <c r="EL435" s="33"/>
      <c r="EM435" s="33"/>
      <c r="EN435" s="33"/>
      <c r="EO435" s="33"/>
      <c r="EP435" s="33"/>
      <c r="EQ435" s="33"/>
      <c r="ER435" s="33"/>
      <c r="ES435" s="33"/>
      <c r="ET435" s="33"/>
      <c r="EU435" s="33"/>
      <c r="EV435" s="33"/>
      <c r="EW435" s="33"/>
      <c r="EX435" s="33"/>
      <c r="EY435" s="33"/>
      <c r="EZ435" s="33"/>
      <c r="FA435" s="33"/>
      <c r="FB435" s="33"/>
      <c r="FC435" s="33"/>
      <c r="FD435" s="33"/>
      <c r="FE435" s="33"/>
      <c r="FF435" s="33"/>
      <c r="FG435" s="33"/>
      <c r="FH435" s="33"/>
      <c r="FI435" s="33"/>
      <c r="FJ435" s="33"/>
      <c r="FK435" s="33"/>
      <c r="FL435" s="33"/>
      <c r="FM435" s="33"/>
      <c r="FN435" s="33"/>
      <c r="FO435" s="33"/>
      <c r="FP435" s="33"/>
      <c r="FQ435" s="33"/>
      <c r="FR435" s="33"/>
      <c r="FS435" s="33"/>
      <c r="FT435" s="33"/>
      <c r="FU435" s="33"/>
      <c r="FV435" s="33"/>
      <c r="FW435" s="33"/>
      <c r="FX435" s="33"/>
      <c r="FY435" s="33"/>
    </row>
    <row r="436" spans="1:181" ht="15.75" customHeight="1" x14ac:dyDescent="0.25">
      <c r="A436" s="25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 t="s">
        <v>1384</v>
      </c>
      <c r="V436" s="33"/>
      <c r="W436" s="33"/>
      <c r="X436" s="33"/>
      <c r="Y436" s="33"/>
      <c r="Z436" s="33"/>
      <c r="AA436" s="33"/>
      <c r="AB436" s="33"/>
      <c r="AC436" s="33" t="s">
        <v>346</v>
      </c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  <c r="DF436" s="33"/>
      <c r="DG436" s="33"/>
      <c r="DH436" s="33"/>
      <c r="DI436" s="33"/>
      <c r="DJ436" s="33"/>
      <c r="DK436" s="33"/>
      <c r="DL436" s="33"/>
      <c r="DM436" s="33"/>
      <c r="DN436" s="33"/>
      <c r="DO436" s="33"/>
      <c r="DP436" s="33"/>
      <c r="DQ436" s="33"/>
      <c r="DR436" s="33"/>
      <c r="DS436" s="33"/>
      <c r="DT436" s="33"/>
      <c r="DU436" s="33"/>
      <c r="DV436" s="33"/>
      <c r="DW436" s="33"/>
      <c r="DX436" s="33"/>
      <c r="DY436" s="33"/>
      <c r="DZ436" s="33"/>
      <c r="EA436" s="33"/>
      <c r="EB436" s="33"/>
      <c r="EC436" s="33"/>
      <c r="ED436" s="33"/>
      <c r="EE436" s="33"/>
      <c r="EF436" s="33"/>
      <c r="EG436" s="33"/>
      <c r="EH436" s="33"/>
      <c r="EI436" s="33"/>
      <c r="EJ436" s="33"/>
      <c r="EK436" s="33"/>
      <c r="EL436" s="33"/>
      <c r="EM436" s="33"/>
      <c r="EN436" s="33"/>
      <c r="EO436" s="33"/>
      <c r="EP436" s="33"/>
      <c r="EQ436" s="33"/>
      <c r="ER436" s="33"/>
      <c r="ES436" s="33"/>
      <c r="ET436" s="33"/>
      <c r="EU436" s="33"/>
      <c r="EV436" s="33"/>
      <c r="EW436" s="33"/>
      <c r="EX436" s="33"/>
      <c r="EY436" s="33"/>
      <c r="EZ436" s="33"/>
      <c r="FA436" s="33"/>
      <c r="FB436" s="33"/>
      <c r="FC436" s="33"/>
      <c r="FD436" s="33"/>
      <c r="FE436" s="33"/>
      <c r="FF436" s="33"/>
      <c r="FG436" s="33"/>
      <c r="FH436" s="33"/>
      <c r="FI436" s="33"/>
      <c r="FJ436" s="33"/>
      <c r="FK436" s="33"/>
      <c r="FL436" s="33"/>
      <c r="FM436" s="33"/>
      <c r="FN436" s="33"/>
      <c r="FO436" s="33"/>
      <c r="FP436" s="33"/>
      <c r="FQ436" s="33"/>
      <c r="FR436" s="33"/>
      <c r="FS436" s="33"/>
      <c r="FT436" s="33"/>
      <c r="FU436" s="33"/>
      <c r="FV436" s="33"/>
      <c r="FW436" s="33"/>
      <c r="FX436" s="33"/>
      <c r="FY436" s="33"/>
    </row>
    <row r="437" spans="1:181" ht="15.75" customHeight="1" x14ac:dyDescent="0.25">
      <c r="A437" s="25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 t="s">
        <v>1385</v>
      </c>
      <c r="V437" s="33"/>
      <c r="W437" s="33"/>
      <c r="X437" s="33"/>
      <c r="Y437" s="33"/>
      <c r="Z437" s="33"/>
      <c r="AA437" s="33"/>
      <c r="AB437" s="33"/>
      <c r="AC437" s="33" t="s">
        <v>421</v>
      </c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  <c r="DF437" s="33"/>
      <c r="DG437" s="33"/>
      <c r="DH437" s="33"/>
      <c r="DI437" s="33"/>
      <c r="DJ437" s="33"/>
      <c r="DK437" s="33"/>
      <c r="DL437" s="33"/>
      <c r="DM437" s="33"/>
      <c r="DN437" s="33"/>
      <c r="DO437" s="33"/>
      <c r="DP437" s="33"/>
      <c r="DQ437" s="33"/>
      <c r="DR437" s="33"/>
      <c r="DS437" s="33"/>
      <c r="DT437" s="33"/>
      <c r="DU437" s="33"/>
      <c r="DV437" s="33"/>
      <c r="DW437" s="33"/>
      <c r="DX437" s="33"/>
      <c r="DY437" s="33"/>
      <c r="DZ437" s="33"/>
      <c r="EA437" s="33"/>
      <c r="EB437" s="33"/>
      <c r="EC437" s="33"/>
      <c r="ED437" s="33"/>
      <c r="EE437" s="33"/>
      <c r="EF437" s="33"/>
      <c r="EG437" s="33"/>
      <c r="EH437" s="33"/>
      <c r="EI437" s="33"/>
      <c r="EJ437" s="33"/>
      <c r="EK437" s="33"/>
      <c r="EL437" s="33"/>
      <c r="EM437" s="33"/>
      <c r="EN437" s="33"/>
      <c r="EO437" s="33"/>
      <c r="EP437" s="33"/>
      <c r="EQ437" s="33"/>
      <c r="ER437" s="33"/>
      <c r="ES437" s="33"/>
      <c r="ET437" s="33"/>
      <c r="EU437" s="33"/>
      <c r="EV437" s="33"/>
      <c r="EW437" s="33"/>
      <c r="EX437" s="33"/>
      <c r="EY437" s="33"/>
      <c r="EZ437" s="33"/>
      <c r="FA437" s="33"/>
      <c r="FB437" s="33"/>
      <c r="FC437" s="33"/>
      <c r="FD437" s="33"/>
      <c r="FE437" s="33"/>
      <c r="FF437" s="33"/>
      <c r="FG437" s="33"/>
      <c r="FH437" s="33"/>
      <c r="FI437" s="33"/>
      <c r="FJ437" s="33"/>
      <c r="FK437" s="33"/>
      <c r="FL437" s="33"/>
      <c r="FM437" s="33"/>
      <c r="FN437" s="33"/>
      <c r="FO437" s="33"/>
      <c r="FP437" s="33"/>
      <c r="FQ437" s="33"/>
      <c r="FR437" s="33"/>
      <c r="FS437" s="33"/>
      <c r="FT437" s="33"/>
      <c r="FU437" s="33"/>
      <c r="FV437" s="33"/>
      <c r="FW437" s="33"/>
      <c r="FX437" s="33"/>
      <c r="FY437" s="33"/>
    </row>
    <row r="438" spans="1:181" ht="15.75" customHeight="1" x14ac:dyDescent="0.25">
      <c r="A438" s="25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 t="s">
        <v>1386</v>
      </c>
      <c r="V438" s="33"/>
      <c r="W438" s="33"/>
      <c r="X438" s="33"/>
      <c r="Y438" s="33"/>
      <c r="Z438" s="33"/>
      <c r="AA438" s="33"/>
      <c r="AB438" s="33"/>
      <c r="AC438" s="33" t="s">
        <v>346</v>
      </c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  <c r="DF438" s="33"/>
      <c r="DG438" s="33"/>
      <c r="DH438" s="33"/>
      <c r="DI438" s="33"/>
      <c r="DJ438" s="33"/>
      <c r="DK438" s="33"/>
      <c r="DL438" s="33"/>
      <c r="DM438" s="33"/>
      <c r="DN438" s="33"/>
      <c r="DO438" s="33"/>
      <c r="DP438" s="33"/>
      <c r="DQ438" s="33"/>
      <c r="DR438" s="33"/>
      <c r="DS438" s="33"/>
      <c r="DT438" s="33"/>
      <c r="DU438" s="33"/>
      <c r="DV438" s="33"/>
      <c r="DW438" s="33"/>
      <c r="DX438" s="33"/>
      <c r="DY438" s="33"/>
      <c r="DZ438" s="33"/>
      <c r="EA438" s="33"/>
      <c r="EB438" s="33"/>
      <c r="EC438" s="33"/>
      <c r="ED438" s="33"/>
      <c r="EE438" s="33"/>
      <c r="EF438" s="33"/>
      <c r="EG438" s="33"/>
      <c r="EH438" s="33"/>
      <c r="EI438" s="33"/>
      <c r="EJ438" s="33"/>
      <c r="EK438" s="33"/>
      <c r="EL438" s="33"/>
      <c r="EM438" s="33"/>
      <c r="EN438" s="33"/>
      <c r="EO438" s="33"/>
      <c r="EP438" s="33"/>
      <c r="EQ438" s="33"/>
      <c r="ER438" s="33"/>
      <c r="ES438" s="33"/>
      <c r="ET438" s="33"/>
      <c r="EU438" s="33"/>
      <c r="EV438" s="33"/>
      <c r="EW438" s="33"/>
      <c r="EX438" s="33"/>
      <c r="EY438" s="33"/>
      <c r="EZ438" s="33"/>
      <c r="FA438" s="33"/>
      <c r="FB438" s="33"/>
      <c r="FC438" s="33"/>
      <c r="FD438" s="33"/>
      <c r="FE438" s="33"/>
      <c r="FF438" s="33"/>
      <c r="FG438" s="33"/>
      <c r="FH438" s="33"/>
      <c r="FI438" s="33"/>
      <c r="FJ438" s="33"/>
      <c r="FK438" s="33"/>
      <c r="FL438" s="33"/>
      <c r="FM438" s="33"/>
      <c r="FN438" s="33"/>
      <c r="FO438" s="33"/>
      <c r="FP438" s="33"/>
      <c r="FQ438" s="33"/>
      <c r="FR438" s="33"/>
      <c r="FS438" s="33"/>
      <c r="FT438" s="33"/>
      <c r="FU438" s="33"/>
      <c r="FV438" s="33"/>
      <c r="FW438" s="33"/>
      <c r="FX438" s="33"/>
      <c r="FY438" s="33"/>
    </row>
    <row r="439" spans="1:181" ht="15.75" customHeight="1" x14ac:dyDescent="0.25">
      <c r="A439" s="25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 t="s">
        <v>1387</v>
      </c>
      <c r="V439" s="33"/>
      <c r="W439" s="33"/>
      <c r="X439" s="33"/>
      <c r="Y439" s="33"/>
      <c r="Z439" s="33"/>
      <c r="AA439" s="33"/>
      <c r="AB439" s="33"/>
      <c r="AC439" s="33" t="s">
        <v>375</v>
      </c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  <c r="DR439" s="33"/>
      <c r="DS439" s="33"/>
      <c r="DT439" s="33"/>
      <c r="DU439" s="33"/>
      <c r="DV439" s="33"/>
      <c r="DW439" s="33"/>
      <c r="DX439" s="33"/>
      <c r="DY439" s="33"/>
      <c r="DZ439" s="33"/>
      <c r="EA439" s="33"/>
      <c r="EB439" s="33"/>
      <c r="EC439" s="33"/>
      <c r="ED439" s="33"/>
      <c r="EE439" s="33"/>
      <c r="EF439" s="33"/>
      <c r="EG439" s="33"/>
      <c r="EH439" s="33"/>
      <c r="EI439" s="33"/>
      <c r="EJ439" s="33"/>
      <c r="EK439" s="33"/>
      <c r="EL439" s="33"/>
      <c r="EM439" s="33"/>
      <c r="EN439" s="33"/>
      <c r="EO439" s="33"/>
      <c r="EP439" s="33"/>
      <c r="EQ439" s="33"/>
      <c r="ER439" s="33"/>
      <c r="ES439" s="33"/>
      <c r="ET439" s="33"/>
      <c r="EU439" s="33"/>
      <c r="EV439" s="33"/>
      <c r="EW439" s="33"/>
      <c r="EX439" s="33"/>
      <c r="EY439" s="33"/>
      <c r="EZ439" s="33"/>
      <c r="FA439" s="33"/>
      <c r="FB439" s="33"/>
      <c r="FC439" s="33"/>
      <c r="FD439" s="33"/>
      <c r="FE439" s="33"/>
      <c r="FF439" s="33"/>
      <c r="FG439" s="33"/>
      <c r="FH439" s="33"/>
      <c r="FI439" s="33"/>
      <c r="FJ439" s="33"/>
      <c r="FK439" s="33"/>
      <c r="FL439" s="33"/>
      <c r="FM439" s="33"/>
      <c r="FN439" s="33"/>
      <c r="FO439" s="33"/>
      <c r="FP439" s="33"/>
      <c r="FQ439" s="33"/>
      <c r="FR439" s="33"/>
      <c r="FS439" s="33"/>
      <c r="FT439" s="33"/>
      <c r="FU439" s="33"/>
      <c r="FV439" s="33"/>
      <c r="FW439" s="33"/>
      <c r="FX439" s="33"/>
      <c r="FY439" s="33"/>
    </row>
    <row r="440" spans="1:181" ht="15.75" customHeight="1" x14ac:dyDescent="0.25">
      <c r="A440" s="25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 t="s">
        <v>1388</v>
      </c>
      <c r="V440" s="33"/>
      <c r="W440" s="33"/>
      <c r="X440" s="33"/>
      <c r="Y440" s="33"/>
      <c r="Z440" s="33"/>
      <c r="AA440" s="33"/>
      <c r="AB440" s="33"/>
      <c r="AC440" s="33" t="s">
        <v>375</v>
      </c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  <c r="FV440" s="33"/>
      <c r="FW440" s="33"/>
      <c r="FX440" s="33"/>
      <c r="FY440" s="33"/>
    </row>
    <row r="441" spans="1:181" ht="15.75" customHeight="1" x14ac:dyDescent="0.25">
      <c r="A441" s="25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 t="s">
        <v>1389</v>
      </c>
      <c r="V441" s="33"/>
      <c r="W441" s="33"/>
      <c r="X441" s="33"/>
      <c r="Y441" s="33"/>
      <c r="Z441" s="33"/>
      <c r="AA441" s="33"/>
      <c r="AB441" s="33"/>
      <c r="AC441" s="33" t="s">
        <v>531</v>
      </c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  <c r="DR441" s="33"/>
      <c r="DS441" s="33"/>
      <c r="DT441" s="33"/>
      <c r="DU441" s="33"/>
      <c r="DV441" s="33"/>
      <c r="DW441" s="33"/>
      <c r="DX441" s="33"/>
      <c r="DY441" s="33"/>
      <c r="DZ441" s="33"/>
      <c r="EA441" s="33"/>
      <c r="EB441" s="33"/>
      <c r="EC441" s="33"/>
      <c r="ED441" s="33"/>
      <c r="EE441" s="33"/>
      <c r="EF441" s="33"/>
      <c r="EG441" s="33"/>
      <c r="EH441" s="33"/>
      <c r="EI441" s="33"/>
      <c r="EJ441" s="33"/>
      <c r="EK441" s="33"/>
      <c r="EL441" s="33"/>
      <c r="EM441" s="33"/>
      <c r="EN441" s="33"/>
      <c r="EO441" s="33"/>
      <c r="EP441" s="33"/>
      <c r="EQ441" s="33"/>
      <c r="ER441" s="33"/>
      <c r="ES441" s="33"/>
      <c r="ET441" s="33"/>
      <c r="EU441" s="33"/>
      <c r="EV441" s="33"/>
      <c r="EW441" s="33"/>
      <c r="EX441" s="33"/>
      <c r="EY441" s="33"/>
      <c r="EZ441" s="33"/>
      <c r="FA441" s="33"/>
      <c r="FB441" s="33"/>
      <c r="FC441" s="33"/>
      <c r="FD441" s="33"/>
      <c r="FE441" s="33"/>
      <c r="FF441" s="33"/>
      <c r="FG441" s="33"/>
      <c r="FH441" s="33"/>
      <c r="FI441" s="33"/>
      <c r="FJ441" s="33"/>
      <c r="FK441" s="33"/>
      <c r="FL441" s="33"/>
      <c r="FM441" s="33"/>
      <c r="FN441" s="33"/>
      <c r="FO441" s="33"/>
      <c r="FP441" s="33"/>
      <c r="FQ441" s="33"/>
      <c r="FR441" s="33"/>
      <c r="FS441" s="33"/>
      <c r="FT441" s="33"/>
      <c r="FU441" s="33"/>
      <c r="FV441" s="33"/>
      <c r="FW441" s="33"/>
      <c r="FX441" s="33"/>
      <c r="FY441" s="33"/>
    </row>
    <row r="442" spans="1:181" ht="15.75" customHeight="1" x14ac:dyDescent="0.25">
      <c r="A442" s="25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 t="s">
        <v>1390</v>
      </c>
      <c r="V442" s="33"/>
      <c r="W442" s="33"/>
      <c r="X442" s="33"/>
      <c r="Y442" s="33"/>
      <c r="Z442" s="33"/>
      <c r="AA442" s="33"/>
      <c r="AB442" s="33"/>
      <c r="AC442" s="33" t="s">
        <v>685</v>
      </c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  <c r="DT442" s="33"/>
      <c r="DU442" s="33"/>
      <c r="DV442" s="33"/>
      <c r="DW442" s="33"/>
      <c r="DX442" s="33"/>
      <c r="DY442" s="33"/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  <c r="FV442" s="33"/>
      <c r="FW442" s="33"/>
      <c r="FX442" s="33"/>
      <c r="FY442" s="33"/>
    </row>
    <row r="443" spans="1:181" ht="15.75" customHeight="1" x14ac:dyDescent="0.25">
      <c r="A443" s="25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 t="s">
        <v>1391</v>
      </c>
      <c r="V443" s="33"/>
      <c r="W443" s="33"/>
      <c r="X443" s="33"/>
      <c r="Y443" s="33"/>
      <c r="Z443" s="33"/>
      <c r="AA443" s="33"/>
      <c r="AB443" s="33"/>
      <c r="AC443" s="33" t="s">
        <v>685</v>
      </c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  <c r="DR443" s="33"/>
      <c r="DS443" s="33"/>
      <c r="DT443" s="33"/>
      <c r="DU443" s="33"/>
      <c r="DV443" s="33"/>
      <c r="DW443" s="33"/>
      <c r="DX443" s="33"/>
      <c r="DY443" s="33"/>
      <c r="DZ443" s="33"/>
      <c r="EA443" s="33"/>
      <c r="EB443" s="33"/>
      <c r="EC443" s="33"/>
      <c r="ED443" s="33"/>
      <c r="EE443" s="33"/>
      <c r="EF443" s="33"/>
      <c r="EG443" s="33"/>
      <c r="EH443" s="33"/>
      <c r="EI443" s="33"/>
      <c r="EJ443" s="33"/>
      <c r="EK443" s="33"/>
      <c r="EL443" s="33"/>
      <c r="EM443" s="33"/>
      <c r="EN443" s="33"/>
      <c r="EO443" s="33"/>
      <c r="EP443" s="33"/>
      <c r="EQ443" s="33"/>
      <c r="ER443" s="33"/>
      <c r="ES443" s="33"/>
      <c r="ET443" s="33"/>
      <c r="EU443" s="33"/>
      <c r="EV443" s="33"/>
      <c r="EW443" s="33"/>
      <c r="EX443" s="33"/>
      <c r="EY443" s="33"/>
      <c r="EZ443" s="33"/>
      <c r="FA443" s="33"/>
      <c r="FB443" s="33"/>
      <c r="FC443" s="33"/>
      <c r="FD443" s="33"/>
      <c r="FE443" s="33"/>
      <c r="FF443" s="33"/>
      <c r="FG443" s="33"/>
      <c r="FH443" s="33"/>
      <c r="FI443" s="33"/>
      <c r="FJ443" s="33"/>
      <c r="FK443" s="33"/>
      <c r="FL443" s="33"/>
      <c r="FM443" s="33"/>
      <c r="FN443" s="33"/>
      <c r="FO443" s="33"/>
      <c r="FP443" s="33"/>
      <c r="FQ443" s="33"/>
      <c r="FR443" s="33"/>
      <c r="FS443" s="33"/>
      <c r="FT443" s="33"/>
      <c r="FU443" s="33"/>
      <c r="FV443" s="33"/>
      <c r="FW443" s="33"/>
      <c r="FX443" s="33"/>
      <c r="FY443" s="33"/>
    </row>
    <row r="444" spans="1:181" ht="15.75" customHeight="1" x14ac:dyDescent="0.25">
      <c r="A444" s="25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 t="s">
        <v>1392</v>
      </c>
      <c r="V444" s="33"/>
      <c r="W444" s="33"/>
      <c r="X444" s="33"/>
      <c r="Y444" s="33"/>
      <c r="Z444" s="33"/>
      <c r="AA444" s="33"/>
      <c r="AB444" s="33"/>
      <c r="AC444" s="33" t="s">
        <v>354</v>
      </c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  <c r="DF444" s="33"/>
      <c r="DG444" s="33"/>
      <c r="DH444" s="33"/>
      <c r="DI444" s="33"/>
      <c r="DJ444" s="33"/>
      <c r="DK444" s="33"/>
      <c r="DL444" s="33"/>
      <c r="DM444" s="33"/>
      <c r="DN444" s="33"/>
      <c r="DO444" s="33"/>
      <c r="DP444" s="33"/>
      <c r="DQ444" s="33"/>
      <c r="DR444" s="33"/>
      <c r="DS444" s="33"/>
      <c r="DT444" s="33"/>
      <c r="DU444" s="33"/>
      <c r="DV444" s="33"/>
      <c r="DW444" s="33"/>
      <c r="DX444" s="33"/>
      <c r="DY444" s="33"/>
      <c r="DZ444" s="33"/>
      <c r="EA444" s="33"/>
      <c r="EB444" s="33"/>
      <c r="EC444" s="33"/>
      <c r="ED444" s="33"/>
      <c r="EE444" s="33"/>
      <c r="EF444" s="33"/>
      <c r="EG444" s="33"/>
      <c r="EH444" s="33"/>
      <c r="EI444" s="33"/>
      <c r="EJ444" s="33"/>
      <c r="EK444" s="33"/>
      <c r="EL444" s="33"/>
      <c r="EM444" s="33"/>
      <c r="EN444" s="33"/>
      <c r="EO444" s="33"/>
      <c r="EP444" s="33"/>
      <c r="EQ444" s="33"/>
      <c r="ER444" s="33"/>
      <c r="ES444" s="33"/>
      <c r="ET444" s="33"/>
      <c r="EU444" s="33"/>
      <c r="EV444" s="33"/>
      <c r="EW444" s="33"/>
      <c r="EX444" s="33"/>
      <c r="EY444" s="33"/>
      <c r="EZ444" s="33"/>
      <c r="FA444" s="33"/>
      <c r="FB444" s="33"/>
      <c r="FC444" s="33"/>
      <c r="FD444" s="33"/>
      <c r="FE444" s="33"/>
      <c r="FF444" s="33"/>
      <c r="FG444" s="33"/>
      <c r="FH444" s="33"/>
      <c r="FI444" s="33"/>
      <c r="FJ444" s="33"/>
      <c r="FK444" s="33"/>
      <c r="FL444" s="33"/>
      <c r="FM444" s="33"/>
      <c r="FN444" s="33"/>
      <c r="FO444" s="33"/>
      <c r="FP444" s="33"/>
      <c r="FQ444" s="33"/>
      <c r="FR444" s="33"/>
      <c r="FS444" s="33"/>
      <c r="FT444" s="33"/>
      <c r="FU444" s="33"/>
      <c r="FV444" s="33"/>
      <c r="FW444" s="33"/>
      <c r="FX444" s="33"/>
      <c r="FY444" s="33"/>
    </row>
    <row r="445" spans="1:181" ht="15.75" customHeight="1" x14ac:dyDescent="0.25">
      <c r="A445" s="25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 t="s">
        <v>1393</v>
      </c>
      <c r="V445" s="33"/>
      <c r="W445" s="33"/>
      <c r="X445" s="33"/>
      <c r="Y445" s="33"/>
      <c r="Z445" s="33"/>
      <c r="AA445" s="33"/>
      <c r="AB445" s="33"/>
      <c r="AC445" s="33" t="s">
        <v>375</v>
      </c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  <c r="DR445" s="33"/>
      <c r="DS445" s="33"/>
      <c r="DT445" s="33"/>
      <c r="DU445" s="33"/>
      <c r="DV445" s="33"/>
      <c r="DW445" s="33"/>
      <c r="DX445" s="33"/>
      <c r="DY445" s="33"/>
      <c r="DZ445" s="33"/>
      <c r="EA445" s="33"/>
      <c r="EB445" s="33"/>
      <c r="EC445" s="33"/>
      <c r="ED445" s="33"/>
      <c r="EE445" s="33"/>
      <c r="EF445" s="33"/>
      <c r="EG445" s="33"/>
      <c r="EH445" s="33"/>
      <c r="EI445" s="33"/>
      <c r="EJ445" s="33"/>
      <c r="EK445" s="33"/>
      <c r="EL445" s="33"/>
      <c r="EM445" s="33"/>
      <c r="EN445" s="33"/>
      <c r="EO445" s="33"/>
      <c r="EP445" s="33"/>
      <c r="EQ445" s="33"/>
      <c r="ER445" s="33"/>
      <c r="ES445" s="33"/>
      <c r="ET445" s="33"/>
      <c r="EU445" s="33"/>
      <c r="EV445" s="33"/>
      <c r="EW445" s="33"/>
      <c r="EX445" s="33"/>
      <c r="EY445" s="33"/>
      <c r="EZ445" s="33"/>
      <c r="FA445" s="33"/>
      <c r="FB445" s="33"/>
      <c r="FC445" s="33"/>
      <c r="FD445" s="33"/>
      <c r="FE445" s="33"/>
      <c r="FF445" s="33"/>
      <c r="FG445" s="33"/>
      <c r="FH445" s="33"/>
      <c r="FI445" s="33"/>
      <c r="FJ445" s="33"/>
      <c r="FK445" s="33"/>
      <c r="FL445" s="33"/>
      <c r="FM445" s="33"/>
      <c r="FN445" s="33"/>
      <c r="FO445" s="33"/>
      <c r="FP445" s="33"/>
      <c r="FQ445" s="33"/>
      <c r="FR445" s="33"/>
      <c r="FS445" s="33"/>
      <c r="FT445" s="33"/>
      <c r="FU445" s="33"/>
      <c r="FV445" s="33"/>
      <c r="FW445" s="33"/>
      <c r="FX445" s="33"/>
      <c r="FY445" s="33"/>
    </row>
    <row r="446" spans="1:181" ht="15.75" customHeight="1" x14ac:dyDescent="0.25">
      <c r="A446" s="25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 t="s">
        <v>1394</v>
      </c>
      <c r="V446" s="33"/>
      <c r="W446" s="33"/>
      <c r="X446" s="33"/>
      <c r="Y446" s="33"/>
      <c r="Z446" s="33"/>
      <c r="AA446" s="33"/>
      <c r="AB446" s="33"/>
      <c r="AC446" s="33" t="s">
        <v>421</v>
      </c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  <c r="DF446" s="33"/>
      <c r="DG446" s="33"/>
      <c r="DH446" s="33"/>
      <c r="DI446" s="33"/>
      <c r="DJ446" s="33"/>
      <c r="DK446" s="33"/>
      <c r="DL446" s="33"/>
      <c r="DM446" s="33"/>
      <c r="DN446" s="33"/>
      <c r="DO446" s="33"/>
      <c r="DP446" s="33"/>
      <c r="DQ446" s="33"/>
      <c r="DR446" s="33"/>
      <c r="DS446" s="33"/>
      <c r="DT446" s="33"/>
      <c r="DU446" s="33"/>
      <c r="DV446" s="33"/>
      <c r="DW446" s="33"/>
      <c r="DX446" s="33"/>
      <c r="DY446" s="33"/>
      <c r="DZ446" s="33"/>
      <c r="EA446" s="33"/>
      <c r="EB446" s="33"/>
      <c r="EC446" s="33"/>
      <c r="ED446" s="33"/>
      <c r="EE446" s="33"/>
      <c r="EF446" s="33"/>
      <c r="EG446" s="33"/>
      <c r="EH446" s="33"/>
      <c r="EI446" s="33"/>
      <c r="EJ446" s="33"/>
      <c r="EK446" s="33"/>
      <c r="EL446" s="33"/>
      <c r="EM446" s="33"/>
      <c r="EN446" s="33"/>
      <c r="EO446" s="33"/>
      <c r="EP446" s="33"/>
      <c r="EQ446" s="33"/>
      <c r="ER446" s="33"/>
      <c r="ES446" s="33"/>
      <c r="ET446" s="33"/>
      <c r="EU446" s="33"/>
      <c r="EV446" s="33"/>
      <c r="EW446" s="33"/>
      <c r="EX446" s="33"/>
      <c r="EY446" s="33"/>
      <c r="EZ446" s="33"/>
      <c r="FA446" s="33"/>
      <c r="FB446" s="33"/>
      <c r="FC446" s="33"/>
      <c r="FD446" s="33"/>
      <c r="FE446" s="33"/>
      <c r="FF446" s="33"/>
      <c r="FG446" s="33"/>
      <c r="FH446" s="33"/>
      <c r="FI446" s="33"/>
      <c r="FJ446" s="33"/>
      <c r="FK446" s="33"/>
      <c r="FL446" s="33"/>
      <c r="FM446" s="33"/>
      <c r="FN446" s="33"/>
      <c r="FO446" s="33"/>
      <c r="FP446" s="33"/>
      <c r="FQ446" s="33"/>
      <c r="FR446" s="33"/>
      <c r="FS446" s="33"/>
      <c r="FT446" s="33"/>
      <c r="FU446" s="33"/>
      <c r="FV446" s="33"/>
      <c r="FW446" s="33"/>
      <c r="FX446" s="33"/>
      <c r="FY446" s="33"/>
    </row>
    <row r="447" spans="1:181" ht="15.75" customHeight="1" x14ac:dyDescent="0.25">
      <c r="A447" s="25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 t="s">
        <v>1395</v>
      </c>
      <c r="V447" s="33"/>
      <c r="W447" s="33"/>
      <c r="X447" s="33"/>
      <c r="Y447" s="33"/>
      <c r="Z447" s="33"/>
      <c r="AA447" s="33"/>
      <c r="AB447" s="33"/>
      <c r="AC447" s="33" t="s">
        <v>408</v>
      </c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  <c r="DF447" s="33"/>
      <c r="DG447" s="33"/>
      <c r="DH447" s="33"/>
      <c r="DI447" s="33"/>
      <c r="DJ447" s="33"/>
      <c r="DK447" s="33"/>
      <c r="DL447" s="33"/>
      <c r="DM447" s="33"/>
      <c r="DN447" s="33"/>
      <c r="DO447" s="33"/>
      <c r="DP447" s="33"/>
      <c r="DQ447" s="33"/>
      <c r="DR447" s="33"/>
      <c r="DS447" s="33"/>
      <c r="DT447" s="33"/>
      <c r="DU447" s="33"/>
      <c r="DV447" s="33"/>
      <c r="DW447" s="33"/>
      <c r="DX447" s="33"/>
      <c r="DY447" s="33"/>
      <c r="DZ447" s="33"/>
      <c r="EA447" s="33"/>
      <c r="EB447" s="33"/>
      <c r="EC447" s="33"/>
      <c r="ED447" s="33"/>
      <c r="EE447" s="33"/>
      <c r="EF447" s="33"/>
      <c r="EG447" s="33"/>
      <c r="EH447" s="33"/>
      <c r="EI447" s="33"/>
      <c r="EJ447" s="33"/>
      <c r="EK447" s="33"/>
      <c r="EL447" s="33"/>
      <c r="EM447" s="33"/>
      <c r="EN447" s="33"/>
      <c r="EO447" s="33"/>
      <c r="EP447" s="33"/>
      <c r="EQ447" s="33"/>
      <c r="ER447" s="33"/>
      <c r="ES447" s="33"/>
      <c r="ET447" s="33"/>
      <c r="EU447" s="33"/>
      <c r="EV447" s="33"/>
      <c r="EW447" s="33"/>
      <c r="EX447" s="33"/>
      <c r="EY447" s="33"/>
      <c r="EZ447" s="33"/>
      <c r="FA447" s="33"/>
      <c r="FB447" s="33"/>
      <c r="FC447" s="33"/>
      <c r="FD447" s="33"/>
      <c r="FE447" s="33"/>
      <c r="FF447" s="33"/>
      <c r="FG447" s="33"/>
      <c r="FH447" s="33"/>
      <c r="FI447" s="33"/>
      <c r="FJ447" s="33"/>
      <c r="FK447" s="33"/>
      <c r="FL447" s="33"/>
      <c r="FM447" s="33"/>
      <c r="FN447" s="33"/>
      <c r="FO447" s="33"/>
      <c r="FP447" s="33"/>
      <c r="FQ447" s="33"/>
      <c r="FR447" s="33"/>
      <c r="FS447" s="33"/>
      <c r="FT447" s="33"/>
      <c r="FU447" s="33"/>
      <c r="FV447" s="33"/>
      <c r="FW447" s="33"/>
      <c r="FX447" s="33"/>
      <c r="FY447" s="33"/>
    </row>
    <row r="448" spans="1:181" ht="15.75" customHeight="1" x14ac:dyDescent="0.25">
      <c r="A448" s="25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 t="s">
        <v>1396</v>
      </c>
      <c r="V448" s="33"/>
      <c r="W448" s="33"/>
      <c r="X448" s="33"/>
      <c r="Y448" s="33"/>
      <c r="Z448" s="33"/>
      <c r="AA448" s="33"/>
      <c r="AB448" s="33"/>
      <c r="AC448" s="33" t="s">
        <v>362</v>
      </c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CW448" s="33"/>
      <c r="CX448" s="33"/>
      <c r="CY448" s="33"/>
      <c r="CZ448" s="33"/>
      <c r="DA448" s="33"/>
      <c r="DB448" s="33"/>
      <c r="DC448" s="33"/>
      <c r="DD448" s="33"/>
      <c r="DE448" s="33"/>
      <c r="DF448" s="33"/>
      <c r="DG448" s="33"/>
      <c r="DH448" s="33"/>
      <c r="DI448" s="33"/>
      <c r="DJ448" s="33"/>
      <c r="DK448" s="33"/>
      <c r="DL448" s="33"/>
      <c r="DM448" s="33"/>
      <c r="DN448" s="33"/>
      <c r="DO448" s="33"/>
      <c r="DP448" s="33"/>
      <c r="DQ448" s="33"/>
      <c r="DR448" s="33"/>
      <c r="DS448" s="33"/>
      <c r="DT448" s="33"/>
      <c r="DU448" s="33"/>
      <c r="DV448" s="33"/>
      <c r="DW448" s="33"/>
      <c r="DX448" s="33"/>
      <c r="DY448" s="33"/>
      <c r="DZ448" s="33"/>
      <c r="EA448" s="33"/>
      <c r="EB448" s="33"/>
      <c r="EC448" s="33"/>
      <c r="ED448" s="33"/>
      <c r="EE448" s="33"/>
      <c r="EF448" s="33"/>
      <c r="EG448" s="33"/>
      <c r="EH448" s="33"/>
      <c r="EI448" s="33"/>
      <c r="EJ448" s="33"/>
      <c r="EK448" s="33"/>
      <c r="EL448" s="33"/>
      <c r="EM448" s="33"/>
      <c r="EN448" s="33"/>
      <c r="EO448" s="33"/>
      <c r="EP448" s="33"/>
      <c r="EQ448" s="33"/>
      <c r="ER448" s="33"/>
      <c r="ES448" s="33"/>
      <c r="ET448" s="33"/>
      <c r="EU448" s="33"/>
      <c r="EV448" s="33"/>
      <c r="EW448" s="33"/>
      <c r="EX448" s="33"/>
      <c r="EY448" s="33"/>
      <c r="EZ448" s="33"/>
      <c r="FA448" s="33"/>
      <c r="FB448" s="33"/>
      <c r="FC448" s="33"/>
      <c r="FD448" s="33"/>
      <c r="FE448" s="33"/>
      <c r="FF448" s="33"/>
      <c r="FG448" s="33"/>
      <c r="FH448" s="33"/>
      <c r="FI448" s="33"/>
      <c r="FJ448" s="33"/>
      <c r="FK448" s="33"/>
      <c r="FL448" s="33"/>
      <c r="FM448" s="33"/>
      <c r="FN448" s="33"/>
      <c r="FO448" s="33"/>
      <c r="FP448" s="33"/>
      <c r="FQ448" s="33"/>
      <c r="FR448" s="33"/>
      <c r="FS448" s="33"/>
      <c r="FT448" s="33"/>
      <c r="FU448" s="33"/>
      <c r="FV448" s="33"/>
      <c r="FW448" s="33"/>
      <c r="FX448" s="33"/>
      <c r="FY448" s="33"/>
    </row>
    <row r="449" spans="1:181" ht="15.75" customHeight="1" x14ac:dyDescent="0.25">
      <c r="A449" s="25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 t="s">
        <v>1397</v>
      </c>
      <c r="V449" s="33"/>
      <c r="W449" s="33"/>
      <c r="X449" s="33"/>
      <c r="Y449" s="33"/>
      <c r="Z449" s="33"/>
      <c r="AA449" s="33"/>
      <c r="AB449" s="33"/>
      <c r="AC449" s="33" t="s">
        <v>375</v>
      </c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  <c r="DT449" s="33"/>
      <c r="DU449" s="33"/>
      <c r="DV449" s="33"/>
      <c r="DW449" s="33"/>
      <c r="DX449" s="33"/>
      <c r="DY449" s="33"/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  <c r="FV449" s="33"/>
      <c r="FW449" s="33"/>
      <c r="FX449" s="33"/>
      <c r="FY449" s="33"/>
    </row>
    <row r="450" spans="1:181" ht="15.75" customHeight="1" x14ac:dyDescent="0.25">
      <c r="A450" s="25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 t="s">
        <v>1398</v>
      </c>
      <c r="V450" s="33"/>
      <c r="W450" s="33"/>
      <c r="X450" s="33"/>
      <c r="Y450" s="33"/>
      <c r="Z450" s="33"/>
      <c r="AA450" s="33"/>
      <c r="AB450" s="33"/>
      <c r="AC450" s="33" t="s">
        <v>375</v>
      </c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  <c r="DF450" s="33"/>
      <c r="DG450" s="33"/>
      <c r="DH450" s="33"/>
      <c r="DI450" s="33"/>
      <c r="DJ450" s="33"/>
      <c r="DK450" s="33"/>
      <c r="DL450" s="33"/>
      <c r="DM450" s="33"/>
      <c r="DN450" s="33"/>
      <c r="DO450" s="33"/>
      <c r="DP450" s="33"/>
      <c r="DQ450" s="33"/>
      <c r="DR450" s="33"/>
      <c r="DS450" s="33"/>
      <c r="DT450" s="33"/>
      <c r="DU450" s="33"/>
      <c r="DV450" s="33"/>
      <c r="DW450" s="33"/>
      <c r="DX450" s="33"/>
      <c r="DY450" s="33"/>
      <c r="DZ450" s="33"/>
      <c r="EA450" s="33"/>
      <c r="EB450" s="33"/>
      <c r="EC450" s="33"/>
      <c r="ED450" s="33"/>
      <c r="EE450" s="33"/>
      <c r="EF450" s="33"/>
      <c r="EG450" s="33"/>
      <c r="EH450" s="33"/>
      <c r="EI450" s="33"/>
      <c r="EJ450" s="33"/>
      <c r="EK450" s="33"/>
      <c r="EL450" s="33"/>
      <c r="EM450" s="33"/>
      <c r="EN450" s="33"/>
      <c r="EO450" s="33"/>
      <c r="EP450" s="33"/>
      <c r="EQ450" s="33"/>
      <c r="ER450" s="33"/>
      <c r="ES450" s="33"/>
      <c r="ET450" s="33"/>
      <c r="EU450" s="33"/>
      <c r="EV450" s="33"/>
      <c r="EW450" s="33"/>
      <c r="EX450" s="33"/>
      <c r="EY450" s="33"/>
      <c r="EZ450" s="33"/>
      <c r="FA450" s="33"/>
      <c r="FB450" s="33"/>
      <c r="FC450" s="33"/>
      <c r="FD450" s="33"/>
      <c r="FE450" s="33"/>
      <c r="FF450" s="33"/>
      <c r="FG450" s="33"/>
      <c r="FH450" s="33"/>
      <c r="FI450" s="33"/>
      <c r="FJ450" s="33"/>
      <c r="FK450" s="33"/>
      <c r="FL450" s="33"/>
      <c r="FM450" s="33"/>
      <c r="FN450" s="33"/>
      <c r="FO450" s="33"/>
      <c r="FP450" s="33"/>
      <c r="FQ450" s="33"/>
      <c r="FR450" s="33"/>
      <c r="FS450" s="33"/>
      <c r="FT450" s="33"/>
      <c r="FU450" s="33"/>
      <c r="FV450" s="33"/>
      <c r="FW450" s="33"/>
      <c r="FX450" s="33"/>
      <c r="FY450" s="33"/>
    </row>
    <row r="451" spans="1:181" ht="15.75" customHeight="1" x14ac:dyDescent="0.25">
      <c r="A451" s="25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 t="s">
        <v>1399</v>
      </c>
      <c r="V451" s="33"/>
      <c r="W451" s="33"/>
      <c r="X451" s="33"/>
      <c r="Y451" s="33"/>
      <c r="Z451" s="33"/>
      <c r="AA451" s="33"/>
      <c r="AB451" s="33"/>
      <c r="AC451" s="33" t="s">
        <v>421</v>
      </c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  <c r="DT451" s="33"/>
      <c r="DU451" s="33"/>
      <c r="DV451" s="33"/>
      <c r="DW451" s="33"/>
      <c r="DX451" s="33"/>
      <c r="DY451" s="33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  <c r="FV451" s="33"/>
      <c r="FW451" s="33"/>
      <c r="FX451" s="33"/>
      <c r="FY451" s="33"/>
    </row>
    <row r="452" spans="1:181" ht="15.75" customHeight="1" x14ac:dyDescent="0.25">
      <c r="A452" s="25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 t="s">
        <v>1400</v>
      </c>
      <c r="V452" s="33"/>
      <c r="W452" s="33"/>
      <c r="X452" s="33"/>
      <c r="Y452" s="33"/>
      <c r="Z452" s="33"/>
      <c r="AA452" s="33"/>
      <c r="AB452" s="33"/>
      <c r="AC452" s="33" t="s">
        <v>421</v>
      </c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CW452" s="33"/>
      <c r="CX452" s="33"/>
      <c r="CY452" s="33"/>
      <c r="CZ452" s="33"/>
      <c r="DA452" s="33"/>
      <c r="DB452" s="33"/>
      <c r="DC452" s="33"/>
      <c r="DD452" s="33"/>
      <c r="DE452" s="33"/>
      <c r="DF452" s="33"/>
      <c r="DG452" s="33"/>
      <c r="DH452" s="33"/>
      <c r="DI452" s="33"/>
      <c r="DJ452" s="33"/>
      <c r="DK452" s="33"/>
      <c r="DL452" s="33"/>
      <c r="DM452" s="33"/>
      <c r="DN452" s="33"/>
      <c r="DO452" s="33"/>
      <c r="DP452" s="33"/>
      <c r="DQ452" s="33"/>
      <c r="DR452" s="33"/>
      <c r="DS452" s="33"/>
      <c r="DT452" s="33"/>
      <c r="DU452" s="33"/>
      <c r="DV452" s="33"/>
      <c r="DW452" s="33"/>
      <c r="DX452" s="33"/>
      <c r="DY452" s="33"/>
      <c r="DZ452" s="33"/>
      <c r="EA452" s="33"/>
      <c r="EB452" s="33"/>
      <c r="EC452" s="33"/>
      <c r="ED452" s="33"/>
      <c r="EE452" s="33"/>
      <c r="EF452" s="33"/>
      <c r="EG452" s="33"/>
      <c r="EH452" s="33"/>
      <c r="EI452" s="33"/>
      <c r="EJ452" s="33"/>
      <c r="EK452" s="33"/>
      <c r="EL452" s="33"/>
      <c r="EM452" s="33"/>
      <c r="EN452" s="33"/>
      <c r="EO452" s="33"/>
      <c r="EP452" s="33"/>
      <c r="EQ452" s="33"/>
      <c r="ER452" s="33"/>
      <c r="ES452" s="33"/>
      <c r="ET452" s="33"/>
      <c r="EU452" s="33"/>
      <c r="EV452" s="33"/>
      <c r="EW452" s="33"/>
      <c r="EX452" s="33"/>
      <c r="EY452" s="33"/>
      <c r="EZ452" s="33"/>
      <c r="FA452" s="33"/>
      <c r="FB452" s="33"/>
      <c r="FC452" s="33"/>
      <c r="FD452" s="33"/>
      <c r="FE452" s="33"/>
      <c r="FF452" s="33"/>
      <c r="FG452" s="33"/>
      <c r="FH452" s="33"/>
      <c r="FI452" s="33"/>
      <c r="FJ452" s="33"/>
      <c r="FK452" s="33"/>
      <c r="FL452" s="33"/>
      <c r="FM452" s="33"/>
      <c r="FN452" s="33"/>
      <c r="FO452" s="33"/>
      <c r="FP452" s="33"/>
      <c r="FQ452" s="33"/>
      <c r="FR452" s="33"/>
      <c r="FS452" s="33"/>
      <c r="FT452" s="33"/>
      <c r="FU452" s="33"/>
      <c r="FV452" s="33"/>
      <c r="FW452" s="33"/>
      <c r="FX452" s="33"/>
      <c r="FY452" s="33"/>
    </row>
    <row r="453" spans="1:181" ht="15.75" customHeight="1" x14ac:dyDescent="0.25">
      <c r="A453" s="25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 t="s">
        <v>1401</v>
      </c>
      <c r="V453" s="33"/>
      <c r="W453" s="33"/>
      <c r="X453" s="33"/>
      <c r="Y453" s="33"/>
      <c r="Z453" s="33"/>
      <c r="AA453" s="33"/>
      <c r="AB453" s="33"/>
      <c r="AC453" s="33" t="s">
        <v>421</v>
      </c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  <c r="DF453" s="33"/>
      <c r="DG453" s="33"/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  <c r="DR453" s="33"/>
      <c r="DS453" s="33"/>
      <c r="DT453" s="33"/>
      <c r="DU453" s="33"/>
      <c r="DV453" s="33"/>
      <c r="DW453" s="33"/>
      <c r="DX453" s="33"/>
      <c r="DY453" s="33"/>
      <c r="DZ453" s="33"/>
      <c r="EA453" s="33"/>
      <c r="EB453" s="33"/>
      <c r="EC453" s="33"/>
      <c r="ED453" s="33"/>
      <c r="EE453" s="33"/>
      <c r="EF453" s="33"/>
      <c r="EG453" s="33"/>
      <c r="EH453" s="33"/>
      <c r="EI453" s="33"/>
      <c r="EJ453" s="33"/>
      <c r="EK453" s="33"/>
      <c r="EL453" s="33"/>
      <c r="EM453" s="33"/>
      <c r="EN453" s="33"/>
      <c r="EO453" s="33"/>
      <c r="EP453" s="33"/>
      <c r="EQ453" s="33"/>
      <c r="ER453" s="33"/>
      <c r="ES453" s="33"/>
      <c r="ET453" s="33"/>
      <c r="EU453" s="33"/>
      <c r="EV453" s="33"/>
      <c r="EW453" s="33"/>
      <c r="EX453" s="33"/>
      <c r="EY453" s="33"/>
      <c r="EZ453" s="33"/>
      <c r="FA453" s="33"/>
      <c r="FB453" s="33"/>
      <c r="FC453" s="33"/>
      <c r="FD453" s="33"/>
      <c r="FE453" s="33"/>
      <c r="FF453" s="33"/>
      <c r="FG453" s="33"/>
      <c r="FH453" s="33"/>
      <c r="FI453" s="33"/>
      <c r="FJ453" s="33"/>
      <c r="FK453" s="33"/>
      <c r="FL453" s="33"/>
      <c r="FM453" s="33"/>
      <c r="FN453" s="33"/>
      <c r="FO453" s="33"/>
      <c r="FP453" s="33"/>
      <c r="FQ453" s="33"/>
      <c r="FR453" s="33"/>
      <c r="FS453" s="33"/>
      <c r="FT453" s="33"/>
      <c r="FU453" s="33"/>
      <c r="FV453" s="33"/>
      <c r="FW453" s="33"/>
      <c r="FX453" s="33"/>
      <c r="FY453" s="33"/>
    </row>
    <row r="454" spans="1:181" ht="15.75" customHeight="1" x14ac:dyDescent="0.25">
      <c r="A454" s="25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 t="s">
        <v>1402</v>
      </c>
      <c r="V454" s="33"/>
      <c r="W454" s="33"/>
      <c r="X454" s="33"/>
      <c r="Y454" s="33"/>
      <c r="Z454" s="33"/>
      <c r="AA454" s="33"/>
      <c r="AB454" s="33"/>
      <c r="AC454" s="33" t="s">
        <v>375</v>
      </c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  <c r="DF454" s="33"/>
      <c r="DG454" s="33"/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  <c r="DR454" s="33"/>
      <c r="DS454" s="33"/>
      <c r="DT454" s="33"/>
      <c r="DU454" s="33"/>
      <c r="DV454" s="33"/>
      <c r="DW454" s="33"/>
      <c r="DX454" s="33"/>
      <c r="DY454" s="33"/>
      <c r="DZ454" s="33"/>
      <c r="EA454" s="33"/>
      <c r="EB454" s="33"/>
      <c r="EC454" s="33"/>
      <c r="ED454" s="33"/>
      <c r="EE454" s="33"/>
      <c r="EF454" s="33"/>
      <c r="EG454" s="33"/>
      <c r="EH454" s="33"/>
      <c r="EI454" s="33"/>
      <c r="EJ454" s="33"/>
      <c r="EK454" s="33"/>
      <c r="EL454" s="33"/>
      <c r="EM454" s="33"/>
      <c r="EN454" s="33"/>
      <c r="EO454" s="33"/>
      <c r="EP454" s="33"/>
      <c r="EQ454" s="33"/>
      <c r="ER454" s="33"/>
      <c r="ES454" s="33"/>
      <c r="ET454" s="33"/>
      <c r="EU454" s="33"/>
      <c r="EV454" s="33"/>
      <c r="EW454" s="33"/>
      <c r="EX454" s="33"/>
      <c r="EY454" s="33"/>
      <c r="EZ454" s="33"/>
      <c r="FA454" s="33"/>
      <c r="FB454" s="33"/>
      <c r="FC454" s="33"/>
      <c r="FD454" s="33"/>
      <c r="FE454" s="33"/>
      <c r="FF454" s="33"/>
      <c r="FG454" s="33"/>
      <c r="FH454" s="33"/>
      <c r="FI454" s="33"/>
      <c r="FJ454" s="33"/>
      <c r="FK454" s="33"/>
      <c r="FL454" s="33"/>
      <c r="FM454" s="33"/>
      <c r="FN454" s="33"/>
      <c r="FO454" s="33"/>
      <c r="FP454" s="33"/>
      <c r="FQ454" s="33"/>
      <c r="FR454" s="33"/>
      <c r="FS454" s="33"/>
      <c r="FT454" s="33"/>
      <c r="FU454" s="33"/>
      <c r="FV454" s="33"/>
      <c r="FW454" s="33"/>
      <c r="FX454" s="33"/>
      <c r="FY454" s="33"/>
    </row>
    <row r="455" spans="1:181" ht="15.75" customHeight="1" x14ac:dyDescent="0.25">
      <c r="A455" s="25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 t="s">
        <v>1403</v>
      </c>
      <c r="V455" s="33"/>
      <c r="W455" s="33"/>
      <c r="X455" s="33"/>
      <c r="Y455" s="33"/>
      <c r="Z455" s="33"/>
      <c r="AA455" s="33"/>
      <c r="AB455" s="33"/>
      <c r="AC455" s="33" t="s">
        <v>408</v>
      </c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  <c r="DF455" s="33"/>
      <c r="DG455" s="33"/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  <c r="DR455" s="33"/>
      <c r="DS455" s="33"/>
      <c r="DT455" s="33"/>
      <c r="DU455" s="33"/>
      <c r="DV455" s="33"/>
      <c r="DW455" s="33"/>
      <c r="DX455" s="33"/>
      <c r="DY455" s="33"/>
      <c r="DZ455" s="33"/>
      <c r="EA455" s="33"/>
      <c r="EB455" s="33"/>
      <c r="EC455" s="33"/>
      <c r="ED455" s="33"/>
      <c r="EE455" s="33"/>
      <c r="EF455" s="33"/>
      <c r="EG455" s="33"/>
      <c r="EH455" s="33"/>
      <c r="EI455" s="33"/>
      <c r="EJ455" s="33"/>
      <c r="EK455" s="33"/>
      <c r="EL455" s="33"/>
      <c r="EM455" s="33"/>
      <c r="EN455" s="33"/>
      <c r="EO455" s="33"/>
      <c r="EP455" s="33"/>
      <c r="EQ455" s="33"/>
      <c r="ER455" s="33"/>
      <c r="ES455" s="33"/>
      <c r="ET455" s="33"/>
      <c r="EU455" s="33"/>
      <c r="EV455" s="33"/>
      <c r="EW455" s="33"/>
      <c r="EX455" s="33"/>
      <c r="EY455" s="33"/>
      <c r="EZ455" s="33"/>
      <c r="FA455" s="33"/>
      <c r="FB455" s="33"/>
      <c r="FC455" s="33"/>
      <c r="FD455" s="33"/>
      <c r="FE455" s="33"/>
      <c r="FF455" s="33"/>
      <c r="FG455" s="33"/>
      <c r="FH455" s="33"/>
      <c r="FI455" s="33"/>
      <c r="FJ455" s="33"/>
      <c r="FK455" s="33"/>
      <c r="FL455" s="33"/>
      <c r="FM455" s="33"/>
      <c r="FN455" s="33"/>
      <c r="FO455" s="33"/>
      <c r="FP455" s="33"/>
      <c r="FQ455" s="33"/>
      <c r="FR455" s="33"/>
      <c r="FS455" s="33"/>
      <c r="FT455" s="33"/>
      <c r="FU455" s="33"/>
      <c r="FV455" s="33"/>
      <c r="FW455" s="33"/>
      <c r="FX455" s="33"/>
      <c r="FY455" s="33"/>
    </row>
    <row r="456" spans="1:181" ht="15.75" customHeight="1" x14ac:dyDescent="0.25">
      <c r="A456" s="25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 t="s">
        <v>1404</v>
      </c>
      <c r="V456" s="33"/>
      <c r="W456" s="33"/>
      <c r="X456" s="33"/>
      <c r="Y456" s="33"/>
      <c r="Z456" s="33"/>
      <c r="AA456" s="33"/>
      <c r="AB456" s="33"/>
      <c r="AC456" s="33" t="s">
        <v>346</v>
      </c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  <c r="DT456" s="33"/>
      <c r="DU456" s="33"/>
      <c r="DV456" s="33"/>
      <c r="DW456" s="33"/>
      <c r="DX456" s="33"/>
      <c r="DY456" s="33"/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  <c r="FV456" s="33"/>
      <c r="FW456" s="33"/>
      <c r="FX456" s="33"/>
      <c r="FY456" s="33"/>
    </row>
    <row r="457" spans="1:181" ht="15.75" customHeight="1" x14ac:dyDescent="0.25">
      <c r="A457" s="25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 t="s">
        <v>1405</v>
      </c>
      <c r="V457" s="33"/>
      <c r="W457" s="33"/>
      <c r="X457" s="33"/>
      <c r="Y457" s="33"/>
      <c r="Z457" s="33"/>
      <c r="AA457" s="33"/>
      <c r="AB457" s="33"/>
      <c r="AC457" s="33" t="s">
        <v>354</v>
      </c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  <c r="DF457" s="33"/>
      <c r="DG457" s="33"/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  <c r="DR457" s="33"/>
      <c r="DS457" s="33"/>
      <c r="DT457" s="33"/>
      <c r="DU457" s="33"/>
      <c r="DV457" s="33"/>
      <c r="DW457" s="33"/>
      <c r="DX457" s="33"/>
      <c r="DY457" s="33"/>
      <c r="DZ457" s="33"/>
      <c r="EA457" s="33"/>
      <c r="EB457" s="33"/>
      <c r="EC457" s="33"/>
      <c r="ED457" s="33"/>
      <c r="EE457" s="33"/>
      <c r="EF457" s="33"/>
      <c r="EG457" s="33"/>
      <c r="EH457" s="33"/>
      <c r="EI457" s="33"/>
      <c r="EJ457" s="33"/>
      <c r="EK457" s="33"/>
      <c r="EL457" s="33"/>
      <c r="EM457" s="33"/>
      <c r="EN457" s="33"/>
      <c r="EO457" s="33"/>
      <c r="EP457" s="33"/>
      <c r="EQ457" s="33"/>
      <c r="ER457" s="33"/>
      <c r="ES457" s="33"/>
      <c r="ET457" s="33"/>
      <c r="EU457" s="33"/>
      <c r="EV457" s="33"/>
      <c r="EW457" s="33"/>
      <c r="EX457" s="33"/>
      <c r="EY457" s="33"/>
      <c r="EZ457" s="33"/>
      <c r="FA457" s="33"/>
      <c r="FB457" s="33"/>
      <c r="FC457" s="33"/>
      <c r="FD457" s="33"/>
      <c r="FE457" s="33"/>
      <c r="FF457" s="33"/>
      <c r="FG457" s="33"/>
      <c r="FH457" s="33"/>
      <c r="FI457" s="33"/>
      <c r="FJ457" s="33"/>
      <c r="FK457" s="33"/>
      <c r="FL457" s="33"/>
      <c r="FM457" s="33"/>
      <c r="FN457" s="33"/>
      <c r="FO457" s="33"/>
      <c r="FP457" s="33"/>
      <c r="FQ457" s="33"/>
      <c r="FR457" s="33"/>
      <c r="FS457" s="33"/>
      <c r="FT457" s="33"/>
      <c r="FU457" s="33"/>
      <c r="FV457" s="33"/>
      <c r="FW457" s="33"/>
      <c r="FX457" s="33"/>
      <c r="FY457" s="33"/>
    </row>
    <row r="458" spans="1:181" ht="15.75" customHeight="1" x14ac:dyDescent="0.25">
      <c r="A458" s="25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 t="s">
        <v>1406</v>
      </c>
      <c r="V458" s="33"/>
      <c r="W458" s="33"/>
      <c r="X458" s="33"/>
      <c r="Y458" s="33"/>
      <c r="Z458" s="33"/>
      <c r="AA458" s="33"/>
      <c r="AB458" s="33"/>
      <c r="AC458" s="33" t="s">
        <v>421</v>
      </c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CW458" s="33"/>
      <c r="CX458" s="33"/>
      <c r="CY458" s="33"/>
      <c r="CZ458" s="33"/>
      <c r="DA458" s="33"/>
      <c r="DB458" s="33"/>
      <c r="DC458" s="33"/>
      <c r="DD458" s="33"/>
      <c r="DE458" s="33"/>
      <c r="DF458" s="33"/>
      <c r="DG458" s="33"/>
      <c r="DH458" s="33"/>
      <c r="DI458" s="33"/>
      <c r="DJ458" s="33"/>
      <c r="DK458" s="33"/>
      <c r="DL458" s="33"/>
      <c r="DM458" s="33"/>
      <c r="DN458" s="33"/>
      <c r="DO458" s="33"/>
      <c r="DP458" s="33"/>
      <c r="DQ458" s="33"/>
      <c r="DR458" s="33"/>
      <c r="DS458" s="33"/>
      <c r="DT458" s="33"/>
      <c r="DU458" s="33"/>
      <c r="DV458" s="33"/>
      <c r="DW458" s="33"/>
      <c r="DX458" s="33"/>
      <c r="DY458" s="33"/>
      <c r="DZ458" s="33"/>
      <c r="EA458" s="33"/>
      <c r="EB458" s="33"/>
      <c r="EC458" s="33"/>
      <c r="ED458" s="33"/>
      <c r="EE458" s="33"/>
      <c r="EF458" s="33"/>
      <c r="EG458" s="33"/>
      <c r="EH458" s="33"/>
      <c r="EI458" s="33"/>
      <c r="EJ458" s="33"/>
      <c r="EK458" s="33"/>
      <c r="EL458" s="33"/>
      <c r="EM458" s="33"/>
      <c r="EN458" s="33"/>
      <c r="EO458" s="33"/>
      <c r="EP458" s="33"/>
      <c r="EQ458" s="33"/>
      <c r="ER458" s="33"/>
      <c r="ES458" s="33"/>
      <c r="ET458" s="33"/>
      <c r="EU458" s="33"/>
      <c r="EV458" s="33"/>
      <c r="EW458" s="33"/>
      <c r="EX458" s="33"/>
      <c r="EY458" s="33"/>
      <c r="EZ458" s="33"/>
      <c r="FA458" s="33"/>
      <c r="FB458" s="33"/>
      <c r="FC458" s="33"/>
      <c r="FD458" s="33"/>
      <c r="FE458" s="33"/>
      <c r="FF458" s="33"/>
      <c r="FG458" s="33"/>
      <c r="FH458" s="33"/>
      <c r="FI458" s="33"/>
      <c r="FJ458" s="33"/>
      <c r="FK458" s="33"/>
      <c r="FL458" s="33"/>
      <c r="FM458" s="33"/>
      <c r="FN458" s="33"/>
      <c r="FO458" s="33"/>
      <c r="FP458" s="33"/>
      <c r="FQ458" s="33"/>
      <c r="FR458" s="33"/>
      <c r="FS458" s="33"/>
      <c r="FT458" s="33"/>
      <c r="FU458" s="33"/>
      <c r="FV458" s="33"/>
      <c r="FW458" s="33"/>
      <c r="FX458" s="33"/>
      <c r="FY458" s="33"/>
    </row>
    <row r="459" spans="1:181" ht="15.75" customHeight="1" x14ac:dyDescent="0.25">
      <c r="A459" s="25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 t="s">
        <v>1407</v>
      </c>
      <c r="V459" s="33"/>
      <c r="W459" s="33"/>
      <c r="X459" s="33"/>
      <c r="Y459" s="33"/>
      <c r="Z459" s="33"/>
      <c r="AA459" s="33"/>
      <c r="AB459" s="33"/>
      <c r="AC459" s="33" t="s">
        <v>531</v>
      </c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  <c r="DF459" s="33"/>
      <c r="DG459" s="33"/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  <c r="DR459" s="33"/>
      <c r="DS459" s="33"/>
      <c r="DT459" s="33"/>
      <c r="DU459" s="33"/>
      <c r="DV459" s="33"/>
      <c r="DW459" s="33"/>
      <c r="DX459" s="33"/>
      <c r="DY459" s="33"/>
      <c r="DZ459" s="33"/>
      <c r="EA459" s="33"/>
      <c r="EB459" s="33"/>
      <c r="EC459" s="33"/>
      <c r="ED459" s="33"/>
      <c r="EE459" s="33"/>
      <c r="EF459" s="33"/>
      <c r="EG459" s="33"/>
      <c r="EH459" s="33"/>
      <c r="EI459" s="33"/>
      <c r="EJ459" s="33"/>
      <c r="EK459" s="33"/>
      <c r="EL459" s="33"/>
      <c r="EM459" s="33"/>
      <c r="EN459" s="33"/>
      <c r="EO459" s="33"/>
      <c r="EP459" s="33"/>
      <c r="EQ459" s="33"/>
      <c r="ER459" s="33"/>
      <c r="ES459" s="33"/>
      <c r="ET459" s="33"/>
      <c r="EU459" s="33"/>
      <c r="EV459" s="33"/>
      <c r="EW459" s="33"/>
      <c r="EX459" s="33"/>
      <c r="EY459" s="33"/>
      <c r="EZ459" s="33"/>
      <c r="FA459" s="33"/>
      <c r="FB459" s="33"/>
      <c r="FC459" s="33"/>
      <c r="FD459" s="33"/>
      <c r="FE459" s="33"/>
      <c r="FF459" s="33"/>
      <c r="FG459" s="33"/>
      <c r="FH459" s="33"/>
      <c r="FI459" s="33"/>
      <c r="FJ459" s="33"/>
      <c r="FK459" s="33"/>
      <c r="FL459" s="33"/>
      <c r="FM459" s="33"/>
      <c r="FN459" s="33"/>
      <c r="FO459" s="33"/>
      <c r="FP459" s="33"/>
      <c r="FQ459" s="33"/>
      <c r="FR459" s="33"/>
      <c r="FS459" s="33"/>
      <c r="FT459" s="33"/>
      <c r="FU459" s="33"/>
      <c r="FV459" s="33"/>
      <c r="FW459" s="33"/>
      <c r="FX459" s="33"/>
      <c r="FY459" s="33"/>
    </row>
    <row r="460" spans="1:181" ht="15.75" customHeight="1" x14ac:dyDescent="0.25">
      <c r="A460" s="25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 t="s">
        <v>1408</v>
      </c>
      <c r="V460" s="33"/>
      <c r="W460" s="33"/>
      <c r="X460" s="33"/>
      <c r="Y460" s="33"/>
      <c r="Z460" s="33"/>
      <c r="AA460" s="33"/>
      <c r="AB460" s="33"/>
      <c r="AC460" s="33" t="s">
        <v>421</v>
      </c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  <c r="DF460" s="33"/>
      <c r="DG460" s="33"/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  <c r="DR460" s="33"/>
      <c r="DS460" s="33"/>
      <c r="DT460" s="33"/>
      <c r="DU460" s="33"/>
      <c r="DV460" s="33"/>
      <c r="DW460" s="33"/>
      <c r="DX460" s="33"/>
      <c r="DY460" s="33"/>
      <c r="DZ460" s="33"/>
      <c r="EA460" s="33"/>
      <c r="EB460" s="33"/>
      <c r="EC460" s="33"/>
      <c r="ED460" s="33"/>
      <c r="EE460" s="33"/>
      <c r="EF460" s="33"/>
      <c r="EG460" s="33"/>
      <c r="EH460" s="33"/>
      <c r="EI460" s="33"/>
      <c r="EJ460" s="33"/>
      <c r="EK460" s="33"/>
      <c r="EL460" s="33"/>
      <c r="EM460" s="33"/>
      <c r="EN460" s="33"/>
      <c r="EO460" s="33"/>
      <c r="EP460" s="33"/>
      <c r="EQ460" s="33"/>
      <c r="ER460" s="33"/>
      <c r="ES460" s="33"/>
      <c r="ET460" s="33"/>
      <c r="EU460" s="33"/>
      <c r="EV460" s="33"/>
      <c r="EW460" s="33"/>
      <c r="EX460" s="33"/>
      <c r="EY460" s="33"/>
      <c r="EZ460" s="33"/>
      <c r="FA460" s="33"/>
      <c r="FB460" s="33"/>
      <c r="FC460" s="33"/>
      <c r="FD460" s="33"/>
      <c r="FE460" s="33"/>
      <c r="FF460" s="33"/>
      <c r="FG460" s="33"/>
      <c r="FH460" s="33"/>
      <c r="FI460" s="33"/>
      <c r="FJ460" s="33"/>
      <c r="FK460" s="33"/>
      <c r="FL460" s="33"/>
      <c r="FM460" s="33"/>
      <c r="FN460" s="33"/>
      <c r="FO460" s="33"/>
      <c r="FP460" s="33"/>
      <c r="FQ460" s="33"/>
      <c r="FR460" s="33"/>
      <c r="FS460" s="33"/>
      <c r="FT460" s="33"/>
      <c r="FU460" s="33"/>
      <c r="FV460" s="33"/>
      <c r="FW460" s="33"/>
      <c r="FX460" s="33"/>
      <c r="FY460" s="33"/>
    </row>
    <row r="461" spans="1:181" ht="15.75" customHeight="1" x14ac:dyDescent="0.25">
      <c r="A461" s="25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 t="s">
        <v>1409</v>
      </c>
      <c r="V461" s="33"/>
      <c r="W461" s="33"/>
      <c r="X461" s="33"/>
      <c r="Y461" s="33"/>
      <c r="Z461" s="33"/>
      <c r="AA461" s="33"/>
      <c r="AB461" s="33"/>
      <c r="AC461" s="33" t="s">
        <v>354</v>
      </c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  <c r="CI461" s="33"/>
      <c r="CJ461" s="33"/>
      <c r="CK461" s="33"/>
      <c r="CL461" s="33"/>
      <c r="CM461" s="33"/>
      <c r="CN461" s="33"/>
      <c r="CO461" s="33"/>
      <c r="CP461" s="33"/>
      <c r="CQ461" s="33"/>
      <c r="CR461" s="33"/>
      <c r="CS461" s="33"/>
      <c r="CT461" s="33"/>
      <c r="CU461" s="33"/>
      <c r="CV461" s="33"/>
      <c r="CW461" s="33"/>
      <c r="CX461" s="33"/>
      <c r="CY461" s="33"/>
      <c r="CZ461" s="33"/>
      <c r="DA461" s="33"/>
      <c r="DB461" s="33"/>
      <c r="DC461" s="33"/>
      <c r="DD461" s="33"/>
      <c r="DE461" s="33"/>
      <c r="DF461" s="33"/>
      <c r="DG461" s="33"/>
      <c r="DH461" s="33"/>
      <c r="DI461" s="33"/>
      <c r="DJ461" s="33"/>
      <c r="DK461" s="33"/>
      <c r="DL461" s="33"/>
      <c r="DM461" s="33"/>
      <c r="DN461" s="33"/>
      <c r="DO461" s="33"/>
      <c r="DP461" s="33"/>
      <c r="DQ461" s="33"/>
      <c r="DR461" s="33"/>
      <c r="DS461" s="33"/>
      <c r="DT461" s="33"/>
      <c r="DU461" s="33"/>
      <c r="DV461" s="33"/>
      <c r="DW461" s="33"/>
      <c r="DX461" s="33"/>
      <c r="DY461" s="33"/>
      <c r="DZ461" s="33"/>
      <c r="EA461" s="33"/>
      <c r="EB461" s="33"/>
      <c r="EC461" s="33"/>
      <c r="ED461" s="33"/>
      <c r="EE461" s="33"/>
      <c r="EF461" s="33"/>
      <c r="EG461" s="33"/>
      <c r="EH461" s="33"/>
      <c r="EI461" s="33"/>
      <c r="EJ461" s="33"/>
      <c r="EK461" s="33"/>
      <c r="EL461" s="33"/>
      <c r="EM461" s="33"/>
      <c r="EN461" s="33"/>
      <c r="EO461" s="33"/>
      <c r="EP461" s="33"/>
      <c r="EQ461" s="33"/>
      <c r="ER461" s="33"/>
      <c r="ES461" s="33"/>
      <c r="ET461" s="33"/>
      <c r="EU461" s="33"/>
      <c r="EV461" s="33"/>
      <c r="EW461" s="33"/>
      <c r="EX461" s="33"/>
      <c r="EY461" s="33"/>
      <c r="EZ461" s="33"/>
      <c r="FA461" s="33"/>
      <c r="FB461" s="33"/>
      <c r="FC461" s="33"/>
      <c r="FD461" s="33"/>
      <c r="FE461" s="33"/>
      <c r="FF461" s="33"/>
      <c r="FG461" s="33"/>
      <c r="FH461" s="33"/>
      <c r="FI461" s="33"/>
      <c r="FJ461" s="33"/>
      <c r="FK461" s="33"/>
      <c r="FL461" s="33"/>
      <c r="FM461" s="33"/>
      <c r="FN461" s="33"/>
      <c r="FO461" s="33"/>
      <c r="FP461" s="33"/>
      <c r="FQ461" s="33"/>
      <c r="FR461" s="33"/>
      <c r="FS461" s="33"/>
      <c r="FT461" s="33"/>
      <c r="FU461" s="33"/>
      <c r="FV461" s="33"/>
      <c r="FW461" s="33"/>
      <c r="FX461" s="33"/>
      <c r="FY461" s="33"/>
    </row>
    <row r="462" spans="1:181" ht="15.75" customHeight="1" x14ac:dyDescent="0.25">
      <c r="A462" s="25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 t="s">
        <v>1410</v>
      </c>
      <c r="V462" s="33"/>
      <c r="W462" s="33"/>
      <c r="X462" s="33"/>
      <c r="Y462" s="33"/>
      <c r="Z462" s="33"/>
      <c r="AA462" s="33"/>
      <c r="AB462" s="33"/>
      <c r="AC462" s="33" t="s">
        <v>531</v>
      </c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CW462" s="33"/>
      <c r="CX462" s="33"/>
      <c r="CY462" s="33"/>
      <c r="CZ462" s="33"/>
      <c r="DA462" s="33"/>
      <c r="DB462" s="33"/>
      <c r="DC462" s="33"/>
      <c r="DD462" s="33"/>
      <c r="DE462" s="33"/>
      <c r="DF462" s="33"/>
      <c r="DG462" s="33"/>
      <c r="DH462" s="33"/>
      <c r="DI462" s="33"/>
      <c r="DJ462" s="33"/>
      <c r="DK462" s="33"/>
      <c r="DL462" s="33"/>
      <c r="DM462" s="33"/>
      <c r="DN462" s="33"/>
      <c r="DO462" s="33"/>
      <c r="DP462" s="33"/>
      <c r="DQ462" s="33"/>
      <c r="DR462" s="33"/>
      <c r="DS462" s="33"/>
      <c r="DT462" s="33"/>
      <c r="DU462" s="33"/>
      <c r="DV462" s="33"/>
      <c r="DW462" s="33"/>
      <c r="DX462" s="33"/>
      <c r="DY462" s="33"/>
      <c r="DZ462" s="33"/>
      <c r="EA462" s="33"/>
      <c r="EB462" s="33"/>
      <c r="EC462" s="33"/>
      <c r="ED462" s="33"/>
      <c r="EE462" s="33"/>
      <c r="EF462" s="33"/>
      <c r="EG462" s="33"/>
      <c r="EH462" s="33"/>
      <c r="EI462" s="33"/>
      <c r="EJ462" s="33"/>
      <c r="EK462" s="33"/>
      <c r="EL462" s="33"/>
      <c r="EM462" s="33"/>
      <c r="EN462" s="33"/>
      <c r="EO462" s="33"/>
      <c r="EP462" s="33"/>
      <c r="EQ462" s="33"/>
      <c r="ER462" s="33"/>
      <c r="ES462" s="33"/>
      <c r="ET462" s="33"/>
      <c r="EU462" s="33"/>
      <c r="EV462" s="33"/>
      <c r="EW462" s="33"/>
      <c r="EX462" s="33"/>
      <c r="EY462" s="33"/>
      <c r="EZ462" s="33"/>
      <c r="FA462" s="33"/>
      <c r="FB462" s="33"/>
      <c r="FC462" s="33"/>
      <c r="FD462" s="33"/>
      <c r="FE462" s="33"/>
      <c r="FF462" s="33"/>
      <c r="FG462" s="33"/>
      <c r="FH462" s="33"/>
      <c r="FI462" s="33"/>
      <c r="FJ462" s="33"/>
      <c r="FK462" s="33"/>
      <c r="FL462" s="33"/>
      <c r="FM462" s="33"/>
      <c r="FN462" s="33"/>
      <c r="FO462" s="33"/>
      <c r="FP462" s="33"/>
      <c r="FQ462" s="33"/>
      <c r="FR462" s="33"/>
      <c r="FS462" s="33"/>
      <c r="FT462" s="33"/>
      <c r="FU462" s="33"/>
      <c r="FV462" s="33"/>
      <c r="FW462" s="33"/>
      <c r="FX462" s="33"/>
      <c r="FY462" s="33"/>
    </row>
    <row r="463" spans="1:181" ht="15.75" customHeight="1" x14ac:dyDescent="0.25">
      <c r="A463" s="25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 t="s">
        <v>1411</v>
      </c>
      <c r="V463" s="33"/>
      <c r="W463" s="33"/>
      <c r="X463" s="33"/>
      <c r="Y463" s="33"/>
      <c r="Z463" s="33"/>
      <c r="AA463" s="33"/>
      <c r="AB463" s="33"/>
      <c r="AC463" s="33" t="s">
        <v>408</v>
      </c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  <c r="DF463" s="33"/>
      <c r="DG463" s="33"/>
      <c r="DH463" s="33"/>
      <c r="DI463" s="33"/>
      <c r="DJ463" s="33"/>
      <c r="DK463" s="33"/>
      <c r="DL463" s="33"/>
      <c r="DM463" s="33"/>
      <c r="DN463" s="33"/>
      <c r="DO463" s="33"/>
      <c r="DP463" s="33"/>
      <c r="DQ463" s="33"/>
      <c r="DR463" s="33"/>
      <c r="DS463" s="33"/>
      <c r="DT463" s="33"/>
      <c r="DU463" s="33"/>
      <c r="DV463" s="33"/>
      <c r="DW463" s="33"/>
      <c r="DX463" s="33"/>
      <c r="DY463" s="33"/>
      <c r="DZ463" s="33"/>
      <c r="EA463" s="33"/>
      <c r="EB463" s="33"/>
      <c r="EC463" s="33"/>
      <c r="ED463" s="33"/>
      <c r="EE463" s="33"/>
      <c r="EF463" s="33"/>
      <c r="EG463" s="33"/>
      <c r="EH463" s="33"/>
      <c r="EI463" s="33"/>
      <c r="EJ463" s="33"/>
      <c r="EK463" s="33"/>
      <c r="EL463" s="33"/>
      <c r="EM463" s="33"/>
      <c r="EN463" s="33"/>
      <c r="EO463" s="33"/>
      <c r="EP463" s="33"/>
      <c r="EQ463" s="33"/>
      <c r="ER463" s="33"/>
      <c r="ES463" s="33"/>
      <c r="ET463" s="33"/>
      <c r="EU463" s="33"/>
      <c r="EV463" s="33"/>
      <c r="EW463" s="33"/>
      <c r="EX463" s="33"/>
      <c r="EY463" s="33"/>
      <c r="EZ463" s="33"/>
      <c r="FA463" s="33"/>
      <c r="FB463" s="33"/>
      <c r="FC463" s="33"/>
      <c r="FD463" s="33"/>
      <c r="FE463" s="33"/>
      <c r="FF463" s="33"/>
      <c r="FG463" s="33"/>
      <c r="FH463" s="33"/>
      <c r="FI463" s="33"/>
      <c r="FJ463" s="33"/>
      <c r="FK463" s="33"/>
      <c r="FL463" s="33"/>
      <c r="FM463" s="33"/>
      <c r="FN463" s="33"/>
      <c r="FO463" s="33"/>
      <c r="FP463" s="33"/>
      <c r="FQ463" s="33"/>
      <c r="FR463" s="33"/>
      <c r="FS463" s="33"/>
      <c r="FT463" s="33"/>
      <c r="FU463" s="33"/>
      <c r="FV463" s="33"/>
      <c r="FW463" s="33"/>
      <c r="FX463" s="33"/>
      <c r="FY463" s="33"/>
    </row>
    <row r="464" spans="1:181" ht="15.75" customHeight="1" x14ac:dyDescent="0.25">
      <c r="A464" s="25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 t="s">
        <v>1412</v>
      </c>
      <c r="V464" s="33"/>
      <c r="W464" s="33"/>
      <c r="X464" s="33"/>
      <c r="Y464" s="33"/>
      <c r="Z464" s="33"/>
      <c r="AA464" s="33"/>
      <c r="AB464" s="33"/>
      <c r="AC464" s="33" t="s">
        <v>375</v>
      </c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CW464" s="33"/>
      <c r="CX464" s="33"/>
      <c r="CY464" s="33"/>
      <c r="CZ464" s="33"/>
      <c r="DA464" s="33"/>
      <c r="DB464" s="33"/>
      <c r="DC464" s="33"/>
      <c r="DD464" s="33"/>
      <c r="DE464" s="33"/>
      <c r="DF464" s="33"/>
      <c r="DG464" s="33"/>
      <c r="DH464" s="33"/>
      <c r="DI464" s="33"/>
      <c r="DJ464" s="33"/>
      <c r="DK464" s="33"/>
      <c r="DL464" s="33"/>
      <c r="DM464" s="33"/>
      <c r="DN464" s="33"/>
      <c r="DO464" s="33"/>
      <c r="DP464" s="33"/>
      <c r="DQ464" s="33"/>
      <c r="DR464" s="33"/>
      <c r="DS464" s="33"/>
      <c r="DT464" s="33"/>
      <c r="DU464" s="33"/>
      <c r="DV464" s="33"/>
      <c r="DW464" s="33"/>
      <c r="DX464" s="33"/>
      <c r="DY464" s="33"/>
      <c r="DZ464" s="33"/>
      <c r="EA464" s="33"/>
      <c r="EB464" s="33"/>
      <c r="EC464" s="33"/>
      <c r="ED464" s="33"/>
      <c r="EE464" s="33"/>
      <c r="EF464" s="33"/>
      <c r="EG464" s="33"/>
      <c r="EH464" s="33"/>
      <c r="EI464" s="33"/>
      <c r="EJ464" s="33"/>
      <c r="EK464" s="33"/>
      <c r="EL464" s="33"/>
      <c r="EM464" s="33"/>
      <c r="EN464" s="33"/>
      <c r="EO464" s="33"/>
      <c r="EP464" s="33"/>
      <c r="EQ464" s="33"/>
      <c r="ER464" s="33"/>
      <c r="ES464" s="33"/>
      <c r="ET464" s="33"/>
      <c r="EU464" s="33"/>
      <c r="EV464" s="33"/>
      <c r="EW464" s="33"/>
      <c r="EX464" s="33"/>
      <c r="EY464" s="33"/>
      <c r="EZ464" s="33"/>
      <c r="FA464" s="33"/>
      <c r="FB464" s="33"/>
      <c r="FC464" s="33"/>
      <c r="FD464" s="33"/>
      <c r="FE464" s="33"/>
      <c r="FF464" s="33"/>
      <c r="FG464" s="33"/>
      <c r="FH464" s="33"/>
      <c r="FI464" s="33"/>
      <c r="FJ464" s="33"/>
      <c r="FK464" s="33"/>
      <c r="FL464" s="33"/>
      <c r="FM464" s="33"/>
      <c r="FN464" s="33"/>
      <c r="FO464" s="33"/>
      <c r="FP464" s="33"/>
      <c r="FQ464" s="33"/>
      <c r="FR464" s="33"/>
      <c r="FS464" s="33"/>
      <c r="FT464" s="33"/>
      <c r="FU464" s="33"/>
      <c r="FV464" s="33"/>
      <c r="FW464" s="33"/>
      <c r="FX464" s="33"/>
      <c r="FY464" s="33"/>
    </row>
    <row r="465" spans="1:181" ht="15.75" customHeight="1" x14ac:dyDescent="0.25">
      <c r="A465" s="25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 t="s">
        <v>1413</v>
      </c>
      <c r="V465" s="33"/>
      <c r="W465" s="33"/>
      <c r="X465" s="33"/>
      <c r="Y465" s="33"/>
      <c r="Z465" s="33"/>
      <c r="AA465" s="33"/>
      <c r="AB465" s="33"/>
      <c r="AC465" s="33" t="s">
        <v>346</v>
      </c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CW465" s="33"/>
      <c r="CX465" s="33"/>
      <c r="CY465" s="33"/>
      <c r="CZ465" s="33"/>
      <c r="DA465" s="33"/>
      <c r="DB465" s="33"/>
      <c r="DC465" s="33"/>
      <c r="DD465" s="33"/>
      <c r="DE465" s="33"/>
      <c r="DF465" s="33"/>
      <c r="DG465" s="33"/>
      <c r="DH465" s="33"/>
      <c r="DI465" s="33"/>
      <c r="DJ465" s="33"/>
      <c r="DK465" s="33"/>
      <c r="DL465" s="33"/>
      <c r="DM465" s="33"/>
      <c r="DN465" s="33"/>
      <c r="DO465" s="33"/>
      <c r="DP465" s="33"/>
      <c r="DQ465" s="33"/>
      <c r="DR465" s="33"/>
      <c r="DS465" s="33"/>
      <c r="DT465" s="33"/>
      <c r="DU465" s="33"/>
      <c r="DV465" s="33"/>
      <c r="DW465" s="33"/>
      <c r="DX465" s="33"/>
      <c r="DY465" s="33"/>
      <c r="DZ465" s="33"/>
      <c r="EA465" s="33"/>
      <c r="EB465" s="33"/>
      <c r="EC465" s="33"/>
      <c r="ED465" s="33"/>
      <c r="EE465" s="33"/>
      <c r="EF465" s="33"/>
      <c r="EG465" s="33"/>
      <c r="EH465" s="33"/>
      <c r="EI465" s="33"/>
      <c r="EJ465" s="33"/>
      <c r="EK465" s="33"/>
      <c r="EL465" s="33"/>
      <c r="EM465" s="33"/>
      <c r="EN465" s="33"/>
      <c r="EO465" s="33"/>
      <c r="EP465" s="33"/>
      <c r="EQ465" s="33"/>
      <c r="ER465" s="33"/>
      <c r="ES465" s="33"/>
      <c r="ET465" s="33"/>
      <c r="EU465" s="33"/>
      <c r="EV465" s="33"/>
      <c r="EW465" s="33"/>
      <c r="EX465" s="33"/>
      <c r="EY465" s="33"/>
      <c r="EZ465" s="33"/>
      <c r="FA465" s="33"/>
      <c r="FB465" s="33"/>
      <c r="FC465" s="33"/>
      <c r="FD465" s="33"/>
      <c r="FE465" s="33"/>
      <c r="FF465" s="33"/>
      <c r="FG465" s="33"/>
      <c r="FH465" s="33"/>
      <c r="FI465" s="33"/>
      <c r="FJ465" s="33"/>
      <c r="FK465" s="33"/>
      <c r="FL465" s="33"/>
      <c r="FM465" s="33"/>
      <c r="FN465" s="33"/>
      <c r="FO465" s="33"/>
      <c r="FP465" s="33"/>
      <c r="FQ465" s="33"/>
      <c r="FR465" s="33"/>
      <c r="FS465" s="33"/>
      <c r="FT465" s="33"/>
      <c r="FU465" s="33"/>
      <c r="FV465" s="33"/>
      <c r="FW465" s="33"/>
      <c r="FX465" s="33"/>
      <c r="FY465" s="33"/>
    </row>
    <row r="466" spans="1:181" ht="15.75" customHeight="1" x14ac:dyDescent="0.25">
      <c r="A466" s="25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 t="s">
        <v>1414</v>
      </c>
      <c r="V466" s="33"/>
      <c r="W466" s="33"/>
      <c r="X466" s="33"/>
      <c r="Y466" s="33"/>
      <c r="Z466" s="33"/>
      <c r="AA466" s="33"/>
      <c r="AB466" s="33"/>
      <c r="AC466" s="33" t="s">
        <v>421</v>
      </c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CW466" s="33"/>
      <c r="CX466" s="33"/>
      <c r="CY466" s="33"/>
      <c r="CZ466" s="33"/>
      <c r="DA466" s="33"/>
      <c r="DB466" s="33"/>
      <c r="DC466" s="33"/>
      <c r="DD466" s="33"/>
      <c r="DE466" s="33"/>
      <c r="DF466" s="33"/>
      <c r="DG466" s="33"/>
      <c r="DH466" s="33"/>
      <c r="DI466" s="33"/>
      <c r="DJ466" s="33"/>
      <c r="DK466" s="33"/>
      <c r="DL466" s="33"/>
      <c r="DM466" s="33"/>
      <c r="DN466" s="33"/>
      <c r="DO466" s="33"/>
      <c r="DP466" s="33"/>
      <c r="DQ466" s="33"/>
      <c r="DR466" s="33"/>
      <c r="DS466" s="33"/>
      <c r="DT466" s="33"/>
      <c r="DU466" s="33"/>
      <c r="DV466" s="33"/>
      <c r="DW466" s="33"/>
      <c r="DX466" s="33"/>
      <c r="DY466" s="33"/>
      <c r="DZ466" s="33"/>
      <c r="EA466" s="33"/>
      <c r="EB466" s="33"/>
      <c r="EC466" s="33"/>
      <c r="ED466" s="33"/>
      <c r="EE466" s="33"/>
      <c r="EF466" s="33"/>
      <c r="EG466" s="33"/>
      <c r="EH466" s="33"/>
      <c r="EI466" s="33"/>
      <c r="EJ466" s="33"/>
      <c r="EK466" s="33"/>
      <c r="EL466" s="33"/>
      <c r="EM466" s="33"/>
      <c r="EN466" s="33"/>
      <c r="EO466" s="33"/>
      <c r="EP466" s="33"/>
      <c r="EQ466" s="33"/>
      <c r="ER466" s="33"/>
      <c r="ES466" s="33"/>
      <c r="ET466" s="33"/>
      <c r="EU466" s="33"/>
      <c r="EV466" s="33"/>
      <c r="EW466" s="33"/>
      <c r="EX466" s="33"/>
      <c r="EY466" s="33"/>
      <c r="EZ466" s="33"/>
      <c r="FA466" s="33"/>
      <c r="FB466" s="33"/>
      <c r="FC466" s="33"/>
      <c r="FD466" s="33"/>
      <c r="FE466" s="33"/>
      <c r="FF466" s="33"/>
      <c r="FG466" s="33"/>
      <c r="FH466" s="33"/>
      <c r="FI466" s="33"/>
      <c r="FJ466" s="33"/>
      <c r="FK466" s="33"/>
      <c r="FL466" s="33"/>
      <c r="FM466" s="33"/>
      <c r="FN466" s="33"/>
      <c r="FO466" s="33"/>
      <c r="FP466" s="33"/>
      <c r="FQ466" s="33"/>
      <c r="FR466" s="33"/>
      <c r="FS466" s="33"/>
      <c r="FT466" s="33"/>
      <c r="FU466" s="33"/>
      <c r="FV466" s="33"/>
      <c r="FW466" s="33"/>
      <c r="FX466" s="33"/>
      <c r="FY466" s="33"/>
    </row>
    <row r="467" spans="1:181" ht="15.75" customHeight="1" x14ac:dyDescent="0.25">
      <c r="A467" s="25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 t="s">
        <v>1415</v>
      </c>
      <c r="V467" s="33"/>
      <c r="W467" s="33"/>
      <c r="X467" s="33"/>
      <c r="Y467" s="33"/>
      <c r="Z467" s="33"/>
      <c r="AA467" s="33"/>
      <c r="AB467" s="33"/>
      <c r="AC467" s="33" t="s">
        <v>346</v>
      </c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  <c r="CI467" s="33"/>
      <c r="CJ467" s="33"/>
      <c r="CK467" s="33"/>
      <c r="CL467" s="33"/>
      <c r="CM467" s="33"/>
      <c r="CN467" s="33"/>
      <c r="CO467" s="33"/>
      <c r="CP467" s="33"/>
      <c r="CQ467" s="33"/>
      <c r="CR467" s="33"/>
      <c r="CS467" s="33"/>
      <c r="CT467" s="33"/>
      <c r="CU467" s="33"/>
      <c r="CV467" s="33"/>
      <c r="CW467" s="33"/>
      <c r="CX467" s="33"/>
      <c r="CY467" s="33"/>
      <c r="CZ467" s="33"/>
      <c r="DA467" s="33"/>
      <c r="DB467" s="33"/>
      <c r="DC467" s="33"/>
      <c r="DD467" s="33"/>
      <c r="DE467" s="33"/>
      <c r="DF467" s="33"/>
      <c r="DG467" s="33"/>
      <c r="DH467" s="33"/>
      <c r="DI467" s="33"/>
      <c r="DJ467" s="33"/>
      <c r="DK467" s="33"/>
      <c r="DL467" s="33"/>
      <c r="DM467" s="33"/>
      <c r="DN467" s="33"/>
      <c r="DO467" s="33"/>
      <c r="DP467" s="33"/>
      <c r="DQ467" s="33"/>
      <c r="DR467" s="33"/>
      <c r="DS467" s="33"/>
      <c r="DT467" s="33"/>
      <c r="DU467" s="33"/>
      <c r="DV467" s="33"/>
      <c r="DW467" s="33"/>
      <c r="DX467" s="33"/>
      <c r="DY467" s="33"/>
      <c r="DZ467" s="33"/>
      <c r="EA467" s="33"/>
      <c r="EB467" s="33"/>
      <c r="EC467" s="33"/>
      <c r="ED467" s="33"/>
      <c r="EE467" s="33"/>
      <c r="EF467" s="33"/>
      <c r="EG467" s="33"/>
      <c r="EH467" s="33"/>
      <c r="EI467" s="33"/>
      <c r="EJ467" s="33"/>
      <c r="EK467" s="33"/>
      <c r="EL467" s="33"/>
      <c r="EM467" s="33"/>
      <c r="EN467" s="33"/>
      <c r="EO467" s="33"/>
      <c r="EP467" s="33"/>
      <c r="EQ467" s="33"/>
      <c r="ER467" s="33"/>
      <c r="ES467" s="33"/>
      <c r="ET467" s="33"/>
      <c r="EU467" s="33"/>
      <c r="EV467" s="33"/>
      <c r="EW467" s="33"/>
      <c r="EX467" s="33"/>
      <c r="EY467" s="33"/>
      <c r="EZ467" s="33"/>
      <c r="FA467" s="33"/>
      <c r="FB467" s="33"/>
      <c r="FC467" s="33"/>
      <c r="FD467" s="33"/>
      <c r="FE467" s="33"/>
      <c r="FF467" s="33"/>
      <c r="FG467" s="33"/>
      <c r="FH467" s="33"/>
      <c r="FI467" s="33"/>
      <c r="FJ467" s="33"/>
      <c r="FK467" s="33"/>
      <c r="FL467" s="33"/>
      <c r="FM467" s="33"/>
      <c r="FN467" s="33"/>
      <c r="FO467" s="33"/>
      <c r="FP467" s="33"/>
      <c r="FQ467" s="33"/>
      <c r="FR467" s="33"/>
      <c r="FS467" s="33"/>
      <c r="FT467" s="33"/>
      <c r="FU467" s="33"/>
      <c r="FV467" s="33"/>
      <c r="FW467" s="33"/>
      <c r="FX467" s="33"/>
      <c r="FY467" s="33"/>
    </row>
    <row r="468" spans="1:181" ht="15.75" customHeight="1" x14ac:dyDescent="0.25">
      <c r="A468" s="25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 t="s">
        <v>1416</v>
      </c>
      <c r="V468" s="33"/>
      <c r="W468" s="33"/>
      <c r="X468" s="33"/>
      <c r="Y468" s="33"/>
      <c r="Z468" s="33"/>
      <c r="AA468" s="33"/>
      <c r="AB468" s="33"/>
      <c r="AC468" s="33" t="s">
        <v>421</v>
      </c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  <c r="CI468" s="33"/>
      <c r="CJ468" s="33"/>
      <c r="CK468" s="33"/>
      <c r="CL468" s="33"/>
      <c r="CM468" s="33"/>
      <c r="CN468" s="33"/>
      <c r="CO468" s="33"/>
      <c r="CP468" s="33"/>
      <c r="CQ468" s="33"/>
      <c r="CR468" s="33"/>
      <c r="CS468" s="33"/>
      <c r="CT468" s="33"/>
      <c r="CU468" s="33"/>
      <c r="CV468" s="33"/>
      <c r="CW468" s="33"/>
      <c r="CX468" s="33"/>
      <c r="CY468" s="33"/>
      <c r="CZ468" s="33"/>
      <c r="DA468" s="33"/>
      <c r="DB468" s="33"/>
      <c r="DC468" s="33"/>
      <c r="DD468" s="33"/>
      <c r="DE468" s="33"/>
      <c r="DF468" s="33"/>
      <c r="DG468" s="33"/>
      <c r="DH468" s="33"/>
      <c r="DI468" s="33"/>
      <c r="DJ468" s="33"/>
      <c r="DK468" s="33"/>
      <c r="DL468" s="33"/>
      <c r="DM468" s="33"/>
      <c r="DN468" s="33"/>
      <c r="DO468" s="33"/>
      <c r="DP468" s="33"/>
      <c r="DQ468" s="33"/>
      <c r="DR468" s="33"/>
      <c r="DS468" s="33"/>
      <c r="DT468" s="33"/>
      <c r="DU468" s="33"/>
      <c r="DV468" s="33"/>
      <c r="DW468" s="33"/>
      <c r="DX468" s="33"/>
      <c r="DY468" s="33"/>
      <c r="DZ468" s="33"/>
      <c r="EA468" s="33"/>
      <c r="EB468" s="33"/>
      <c r="EC468" s="33"/>
      <c r="ED468" s="33"/>
      <c r="EE468" s="33"/>
      <c r="EF468" s="33"/>
      <c r="EG468" s="33"/>
      <c r="EH468" s="33"/>
      <c r="EI468" s="33"/>
      <c r="EJ468" s="33"/>
      <c r="EK468" s="33"/>
      <c r="EL468" s="33"/>
      <c r="EM468" s="33"/>
      <c r="EN468" s="33"/>
      <c r="EO468" s="33"/>
      <c r="EP468" s="33"/>
      <c r="EQ468" s="33"/>
      <c r="ER468" s="33"/>
      <c r="ES468" s="33"/>
      <c r="ET468" s="33"/>
      <c r="EU468" s="33"/>
      <c r="EV468" s="33"/>
      <c r="EW468" s="33"/>
      <c r="EX468" s="33"/>
      <c r="EY468" s="33"/>
      <c r="EZ468" s="33"/>
      <c r="FA468" s="33"/>
      <c r="FB468" s="33"/>
      <c r="FC468" s="33"/>
      <c r="FD468" s="33"/>
      <c r="FE468" s="33"/>
      <c r="FF468" s="33"/>
      <c r="FG468" s="33"/>
      <c r="FH468" s="33"/>
      <c r="FI468" s="33"/>
      <c r="FJ468" s="33"/>
      <c r="FK468" s="33"/>
      <c r="FL468" s="33"/>
      <c r="FM468" s="33"/>
      <c r="FN468" s="33"/>
      <c r="FO468" s="33"/>
      <c r="FP468" s="33"/>
      <c r="FQ468" s="33"/>
      <c r="FR468" s="33"/>
      <c r="FS468" s="33"/>
      <c r="FT468" s="33"/>
      <c r="FU468" s="33"/>
      <c r="FV468" s="33"/>
      <c r="FW468" s="33"/>
      <c r="FX468" s="33"/>
      <c r="FY468" s="33"/>
    </row>
    <row r="469" spans="1:181" ht="15.75" customHeight="1" x14ac:dyDescent="0.25">
      <c r="A469" s="25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 t="s">
        <v>1417</v>
      </c>
      <c r="V469" s="33"/>
      <c r="W469" s="33"/>
      <c r="X469" s="33"/>
      <c r="Y469" s="33"/>
      <c r="Z469" s="33"/>
      <c r="AA469" s="33"/>
      <c r="AB469" s="33"/>
      <c r="AC469" s="33" t="s">
        <v>531</v>
      </c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  <c r="DT469" s="33"/>
      <c r="DU469" s="33"/>
      <c r="DV469" s="33"/>
      <c r="DW469" s="33"/>
      <c r="DX469" s="33"/>
      <c r="DY469" s="33"/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  <c r="FV469" s="33"/>
      <c r="FW469" s="33"/>
      <c r="FX469" s="33"/>
      <c r="FY469" s="33"/>
    </row>
    <row r="470" spans="1:181" ht="15.75" customHeight="1" x14ac:dyDescent="0.25">
      <c r="A470" s="25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 t="s">
        <v>1418</v>
      </c>
      <c r="V470" s="33"/>
      <c r="W470" s="33"/>
      <c r="X470" s="33"/>
      <c r="Y470" s="33"/>
      <c r="Z470" s="33"/>
      <c r="AA470" s="33"/>
      <c r="AB470" s="33"/>
      <c r="AC470" s="33" t="s">
        <v>408</v>
      </c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CW470" s="33"/>
      <c r="CX470" s="33"/>
      <c r="CY470" s="33"/>
      <c r="CZ470" s="33"/>
      <c r="DA470" s="33"/>
      <c r="DB470" s="33"/>
      <c r="DC470" s="33"/>
      <c r="DD470" s="33"/>
      <c r="DE470" s="33"/>
      <c r="DF470" s="33"/>
      <c r="DG470" s="33"/>
      <c r="DH470" s="33"/>
      <c r="DI470" s="33"/>
      <c r="DJ470" s="33"/>
      <c r="DK470" s="33"/>
      <c r="DL470" s="33"/>
      <c r="DM470" s="33"/>
      <c r="DN470" s="33"/>
      <c r="DO470" s="33"/>
      <c r="DP470" s="33"/>
      <c r="DQ470" s="33"/>
      <c r="DR470" s="33"/>
      <c r="DS470" s="33"/>
      <c r="DT470" s="33"/>
      <c r="DU470" s="33"/>
      <c r="DV470" s="33"/>
      <c r="DW470" s="33"/>
      <c r="DX470" s="33"/>
      <c r="DY470" s="33"/>
      <c r="DZ470" s="33"/>
      <c r="EA470" s="33"/>
      <c r="EB470" s="33"/>
      <c r="EC470" s="33"/>
      <c r="ED470" s="33"/>
      <c r="EE470" s="33"/>
      <c r="EF470" s="33"/>
      <c r="EG470" s="33"/>
      <c r="EH470" s="33"/>
      <c r="EI470" s="33"/>
      <c r="EJ470" s="33"/>
      <c r="EK470" s="33"/>
      <c r="EL470" s="33"/>
      <c r="EM470" s="33"/>
      <c r="EN470" s="33"/>
      <c r="EO470" s="33"/>
      <c r="EP470" s="33"/>
      <c r="EQ470" s="33"/>
      <c r="ER470" s="33"/>
      <c r="ES470" s="33"/>
      <c r="ET470" s="33"/>
      <c r="EU470" s="33"/>
      <c r="EV470" s="33"/>
      <c r="EW470" s="33"/>
      <c r="EX470" s="33"/>
      <c r="EY470" s="33"/>
      <c r="EZ470" s="33"/>
      <c r="FA470" s="33"/>
      <c r="FB470" s="33"/>
      <c r="FC470" s="33"/>
      <c r="FD470" s="33"/>
      <c r="FE470" s="33"/>
      <c r="FF470" s="33"/>
      <c r="FG470" s="33"/>
      <c r="FH470" s="33"/>
      <c r="FI470" s="33"/>
      <c r="FJ470" s="33"/>
      <c r="FK470" s="33"/>
      <c r="FL470" s="33"/>
      <c r="FM470" s="33"/>
      <c r="FN470" s="33"/>
      <c r="FO470" s="33"/>
      <c r="FP470" s="33"/>
      <c r="FQ470" s="33"/>
      <c r="FR470" s="33"/>
      <c r="FS470" s="33"/>
      <c r="FT470" s="33"/>
      <c r="FU470" s="33"/>
      <c r="FV470" s="33"/>
      <c r="FW470" s="33"/>
      <c r="FX470" s="33"/>
      <c r="FY470" s="33"/>
    </row>
    <row r="471" spans="1:181" ht="15.75" customHeight="1" x14ac:dyDescent="0.25">
      <c r="A471" s="25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 t="s">
        <v>1419</v>
      </c>
      <c r="V471" s="33"/>
      <c r="W471" s="33"/>
      <c r="X471" s="33"/>
      <c r="Y471" s="33"/>
      <c r="Z471" s="33"/>
      <c r="AA471" s="33"/>
      <c r="AB471" s="33"/>
      <c r="AC471" s="33" t="s">
        <v>421</v>
      </c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  <c r="CH471" s="33"/>
      <c r="CI471" s="33"/>
      <c r="CJ471" s="33"/>
      <c r="CK471" s="33"/>
      <c r="CL471" s="33"/>
      <c r="CM471" s="33"/>
      <c r="CN471" s="33"/>
      <c r="CO471" s="33"/>
      <c r="CP471" s="33"/>
      <c r="CQ471" s="33"/>
      <c r="CR471" s="33"/>
      <c r="CS471" s="33"/>
      <c r="CT471" s="33"/>
      <c r="CU471" s="33"/>
      <c r="CV471" s="33"/>
      <c r="CW471" s="33"/>
      <c r="CX471" s="33"/>
      <c r="CY471" s="33"/>
      <c r="CZ471" s="33"/>
      <c r="DA471" s="33"/>
      <c r="DB471" s="33"/>
      <c r="DC471" s="33"/>
      <c r="DD471" s="33"/>
      <c r="DE471" s="33"/>
      <c r="DF471" s="33"/>
      <c r="DG471" s="33"/>
      <c r="DH471" s="33"/>
      <c r="DI471" s="33"/>
      <c r="DJ471" s="33"/>
      <c r="DK471" s="33"/>
      <c r="DL471" s="33"/>
      <c r="DM471" s="33"/>
      <c r="DN471" s="33"/>
      <c r="DO471" s="33"/>
      <c r="DP471" s="33"/>
      <c r="DQ471" s="33"/>
      <c r="DR471" s="33"/>
      <c r="DS471" s="33"/>
      <c r="DT471" s="33"/>
      <c r="DU471" s="33"/>
      <c r="DV471" s="33"/>
      <c r="DW471" s="33"/>
      <c r="DX471" s="33"/>
      <c r="DY471" s="33"/>
      <c r="DZ471" s="33"/>
      <c r="EA471" s="33"/>
      <c r="EB471" s="33"/>
      <c r="EC471" s="33"/>
      <c r="ED471" s="33"/>
      <c r="EE471" s="33"/>
      <c r="EF471" s="33"/>
      <c r="EG471" s="33"/>
      <c r="EH471" s="33"/>
      <c r="EI471" s="33"/>
      <c r="EJ471" s="33"/>
      <c r="EK471" s="33"/>
      <c r="EL471" s="33"/>
      <c r="EM471" s="33"/>
      <c r="EN471" s="33"/>
      <c r="EO471" s="33"/>
      <c r="EP471" s="33"/>
      <c r="EQ471" s="33"/>
      <c r="ER471" s="33"/>
      <c r="ES471" s="33"/>
      <c r="ET471" s="33"/>
      <c r="EU471" s="33"/>
      <c r="EV471" s="33"/>
      <c r="EW471" s="33"/>
      <c r="EX471" s="33"/>
      <c r="EY471" s="33"/>
      <c r="EZ471" s="33"/>
      <c r="FA471" s="33"/>
      <c r="FB471" s="33"/>
      <c r="FC471" s="33"/>
      <c r="FD471" s="33"/>
      <c r="FE471" s="33"/>
      <c r="FF471" s="33"/>
      <c r="FG471" s="33"/>
      <c r="FH471" s="33"/>
      <c r="FI471" s="33"/>
      <c r="FJ471" s="33"/>
      <c r="FK471" s="33"/>
      <c r="FL471" s="33"/>
      <c r="FM471" s="33"/>
      <c r="FN471" s="33"/>
      <c r="FO471" s="33"/>
      <c r="FP471" s="33"/>
      <c r="FQ471" s="33"/>
      <c r="FR471" s="33"/>
      <c r="FS471" s="33"/>
      <c r="FT471" s="33"/>
      <c r="FU471" s="33"/>
      <c r="FV471" s="33"/>
      <c r="FW471" s="33"/>
      <c r="FX471" s="33"/>
      <c r="FY471" s="33"/>
    </row>
    <row r="472" spans="1:181" ht="15.75" customHeight="1" x14ac:dyDescent="0.25">
      <c r="A472" s="25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 t="s">
        <v>1420</v>
      </c>
      <c r="V472" s="33"/>
      <c r="W472" s="33"/>
      <c r="X472" s="33"/>
      <c r="Y472" s="33"/>
      <c r="Z472" s="33"/>
      <c r="AA472" s="33"/>
      <c r="AB472" s="33"/>
      <c r="AC472" s="33" t="s">
        <v>421</v>
      </c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CW472" s="33"/>
      <c r="CX472" s="33"/>
      <c r="CY472" s="33"/>
      <c r="CZ472" s="33"/>
      <c r="DA472" s="33"/>
      <c r="DB472" s="33"/>
      <c r="DC472" s="33"/>
      <c r="DD472" s="33"/>
      <c r="DE472" s="33"/>
      <c r="DF472" s="33"/>
      <c r="DG472" s="33"/>
      <c r="DH472" s="33"/>
      <c r="DI472" s="33"/>
      <c r="DJ472" s="33"/>
      <c r="DK472" s="33"/>
      <c r="DL472" s="33"/>
      <c r="DM472" s="33"/>
      <c r="DN472" s="33"/>
      <c r="DO472" s="33"/>
      <c r="DP472" s="33"/>
      <c r="DQ472" s="33"/>
      <c r="DR472" s="33"/>
      <c r="DS472" s="33"/>
      <c r="DT472" s="33"/>
      <c r="DU472" s="33"/>
      <c r="DV472" s="33"/>
      <c r="DW472" s="33"/>
      <c r="DX472" s="33"/>
      <c r="DY472" s="33"/>
      <c r="DZ472" s="33"/>
      <c r="EA472" s="33"/>
      <c r="EB472" s="33"/>
      <c r="EC472" s="33"/>
      <c r="ED472" s="33"/>
      <c r="EE472" s="33"/>
      <c r="EF472" s="33"/>
      <c r="EG472" s="33"/>
      <c r="EH472" s="33"/>
      <c r="EI472" s="33"/>
      <c r="EJ472" s="33"/>
      <c r="EK472" s="33"/>
      <c r="EL472" s="33"/>
      <c r="EM472" s="33"/>
      <c r="EN472" s="33"/>
      <c r="EO472" s="33"/>
      <c r="EP472" s="33"/>
      <c r="EQ472" s="33"/>
      <c r="ER472" s="33"/>
      <c r="ES472" s="33"/>
      <c r="ET472" s="33"/>
      <c r="EU472" s="33"/>
      <c r="EV472" s="33"/>
      <c r="EW472" s="33"/>
      <c r="EX472" s="33"/>
      <c r="EY472" s="33"/>
      <c r="EZ472" s="33"/>
      <c r="FA472" s="33"/>
      <c r="FB472" s="33"/>
      <c r="FC472" s="33"/>
      <c r="FD472" s="33"/>
      <c r="FE472" s="33"/>
      <c r="FF472" s="33"/>
      <c r="FG472" s="33"/>
      <c r="FH472" s="33"/>
      <c r="FI472" s="33"/>
      <c r="FJ472" s="33"/>
      <c r="FK472" s="33"/>
      <c r="FL472" s="33"/>
      <c r="FM472" s="33"/>
      <c r="FN472" s="33"/>
      <c r="FO472" s="33"/>
      <c r="FP472" s="33"/>
      <c r="FQ472" s="33"/>
      <c r="FR472" s="33"/>
      <c r="FS472" s="33"/>
      <c r="FT472" s="33"/>
      <c r="FU472" s="33"/>
      <c r="FV472" s="33"/>
      <c r="FW472" s="33"/>
      <c r="FX472" s="33"/>
      <c r="FY472" s="33"/>
    </row>
    <row r="473" spans="1:181" ht="15.75" customHeight="1" x14ac:dyDescent="0.25">
      <c r="A473" s="25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 t="s">
        <v>1421</v>
      </c>
      <c r="V473" s="33"/>
      <c r="W473" s="33"/>
      <c r="X473" s="33"/>
      <c r="Y473" s="33"/>
      <c r="Z473" s="33"/>
      <c r="AA473" s="33"/>
      <c r="AB473" s="33"/>
      <c r="AC473" s="33" t="s">
        <v>375</v>
      </c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CW473" s="33"/>
      <c r="CX473" s="33"/>
      <c r="CY473" s="33"/>
      <c r="CZ473" s="33"/>
      <c r="DA473" s="33"/>
      <c r="DB473" s="33"/>
      <c r="DC473" s="33"/>
      <c r="DD473" s="33"/>
      <c r="DE473" s="33"/>
      <c r="DF473" s="33"/>
      <c r="DG473" s="33"/>
      <c r="DH473" s="33"/>
      <c r="DI473" s="33"/>
      <c r="DJ473" s="33"/>
      <c r="DK473" s="33"/>
      <c r="DL473" s="33"/>
      <c r="DM473" s="33"/>
      <c r="DN473" s="33"/>
      <c r="DO473" s="33"/>
      <c r="DP473" s="33"/>
      <c r="DQ473" s="33"/>
      <c r="DR473" s="33"/>
      <c r="DS473" s="33"/>
      <c r="DT473" s="33"/>
      <c r="DU473" s="33"/>
      <c r="DV473" s="33"/>
      <c r="DW473" s="33"/>
      <c r="DX473" s="33"/>
      <c r="DY473" s="33"/>
      <c r="DZ473" s="33"/>
      <c r="EA473" s="33"/>
      <c r="EB473" s="33"/>
      <c r="EC473" s="33"/>
      <c r="ED473" s="33"/>
      <c r="EE473" s="33"/>
      <c r="EF473" s="33"/>
      <c r="EG473" s="33"/>
      <c r="EH473" s="33"/>
      <c r="EI473" s="33"/>
      <c r="EJ473" s="33"/>
      <c r="EK473" s="33"/>
      <c r="EL473" s="33"/>
      <c r="EM473" s="33"/>
      <c r="EN473" s="33"/>
      <c r="EO473" s="33"/>
      <c r="EP473" s="33"/>
      <c r="EQ473" s="33"/>
      <c r="ER473" s="33"/>
      <c r="ES473" s="33"/>
      <c r="ET473" s="33"/>
      <c r="EU473" s="33"/>
      <c r="EV473" s="33"/>
      <c r="EW473" s="33"/>
      <c r="EX473" s="33"/>
      <c r="EY473" s="33"/>
      <c r="EZ473" s="33"/>
      <c r="FA473" s="33"/>
      <c r="FB473" s="33"/>
      <c r="FC473" s="33"/>
      <c r="FD473" s="33"/>
      <c r="FE473" s="33"/>
      <c r="FF473" s="33"/>
      <c r="FG473" s="33"/>
      <c r="FH473" s="33"/>
      <c r="FI473" s="33"/>
      <c r="FJ473" s="33"/>
      <c r="FK473" s="33"/>
      <c r="FL473" s="33"/>
      <c r="FM473" s="33"/>
      <c r="FN473" s="33"/>
      <c r="FO473" s="33"/>
      <c r="FP473" s="33"/>
      <c r="FQ473" s="33"/>
      <c r="FR473" s="33"/>
      <c r="FS473" s="33"/>
      <c r="FT473" s="33"/>
      <c r="FU473" s="33"/>
      <c r="FV473" s="33"/>
      <c r="FW473" s="33"/>
      <c r="FX473" s="33"/>
      <c r="FY473" s="33"/>
    </row>
    <row r="474" spans="1:181" ht="15.75" customHeight="1" x14ac:dyDescent="0.25">
      <c r="A474" s="25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 t="s">
        <v>1422</v>
      </c>
      <c r="V474" s="33"/>
      <c r="W474" s="33"/>
      <c r="X474" s="33"/>
      <c r="Y474" s="33"/>
      <c r="Z474" s="33"/>
      <c r="AA474" s="33"/>
      <c r="AB474" s="33"/>
      <c r="AC474" s="33" t="s">
        <v>685</v>
      </c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  <c r="DT474" s="33"/>
      <c r="DU474" s="33"/>
      <c r="DV474" s="33"/>
      <c r="DW474" s="33"/>
      <c r="DX474" s="33"/>
      <c r="DY474" s="33"/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  <c r="FV474" s="33"/>
      <c r="FW474" s="33"/>
      <c r="FX474" s="33"/>
      <c r="FY474" s="33"/>
    </row>
    <row r="475" spans="1:181" ht="15.75" customHeight="1" x14ac:dyDescent="0.25">
      <c r="A475" s="25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 t="s">
        <v>1423</v>
      </c>
      <c r="V475" s="33"/>
      <c r="W475" s="33"/>
      <c r="X475" s="33"/>
      <c r="Y475" s="33"/>
      <c r="Z475" s="33"/>
      <c r="AA475" s="33"/>
      <c r="AB475" s="33"/>
      <c r="AC475" s="33" t="s">
        <v>375</v>
      </c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  <c r="CI475" s="33"/>
      <c r="CJ475" s="33"/>
      <c r="CK475" s="33"/>
      <c r="CL475" s="33"/>
      <c r="CM475" s="33"/>
      <c r="CN475" s="33"/>
      <c r="CO475" s="33"/>
      <c r="CP475" s="33"/>
      <c r="CQ475" s="33"/>
      <c r="CR475" s="33"/>
      <c r="CS475" s="33"/>
      <c r="CT475" s="33"/>
      <c r="CU475" s="33"/>
      <c r="CV475" s="33"/>
      <c r="CW475" s="33"/>
      <c r="CX475" s="33"/>
      <c r="CY475" s="33"/>
      <c r="CZ475" s="33"/>
      <c r="DA475" s="33"/>
      <c r="DB475" s="33"/>
      <c r="DC475" s="33"/>
      <c r="DD475" s="33"/>
      <c r="DE475" s="33"/>
      <c r="DF475" s="33"/>
      <c r="DG475" s="33"/>
      <c r="DH475" s="33"/>
      <c r="DI475" s="33"/>
      <c r="DJ475" s="33"/>
      <c r="DK475" s="33"/>
      <c r="DL475" s="33"/>
      <c r="DM475" s="33"/>
      <c r="DN475" s="33"/>
      <c r="DO475" s="33"/>
      <c r="DP475" s="33"/>
      <c r="DQ475" s="33"/>
      <c r="DR475" s="33"/>
      <c r="DS475" s="33"/>
      <c r="DT475" s="33"/>
      <c r="DU475" s="33"/>
      <c r="DV475" s="33"/>
      <c r="DW475" s="33"/>
      <c r="DX475" s="33"/>
      <c r="DY475" s="33"/>
      <c r="DZ475" s="33"/>
      <c r="EA475" s="33"/>
      <c r="EB475" s="33"/>
      <c r="EC475" s="33"/>
      <c r="ED475" s="33"/>
      <c r="EE475" s="33"/>
      <c r="EF475" s="33"/>
      <c r="EG475" s="33"/>
      <c r="EH475" s="33"/>
      <c r="EI475" s="33"/>
      <c r="EJ475" s="33"/>
      <c r="EK475" s="33"/>
      <c r="EL475" s="33"/>
      <c r="EM475" s="33"/>
      <c r="EN475" s="33"/>
      <c r="EO475" s="33"/>
      <c r="EP475" s="33"/>
      <c r="EQ475" s="33"/>
      <c r="ER475" s="33"/>
      <c r="ES475" s="33"/>
      <c r="ET475" s="33"/>
      <c r="EU475" s="33"/>
      <c r="EV475" s="33"/>
      <c r="EW475" s="33"/>
      <c r="EX475" s="33"/>
      <c r="EY475" s="33"/>
      <c r="EZ475" s="33"/>
      <c r="FA475" s="33"/>
      <c r="FB475" s="33"/>
      <c r="FC475" s="33"/>
      <c r="FD475" s="33"/>
      <c r="FE475" s="33"/>
      <c r="FF475" s="33"/>
      <c r="FG475" s="33"/>
      <c r="FH475" s="33"/>
      <c r="FI475" s="33"/>
      <c r="FJ475" s="33"/>
      <c r="FK475" s="33"/>
      <c r="FL475" s="33"/>
      <c r="FM475" s="33"/>
      <c r="FN475" s="33"/>
      <c r="FO475" s="33"/>
      <c r="FP475" s="33"/>
      <c r="FQ475" s="33"/>
      <c r="FR475" s="33"/>
      <c r="FS475" s="33"/>
      <c r="FT475" s="33"/>
      <c r="FU475" s="33"/>
      <c r="FV475" s="33"/>
      <c r="FW475" s="33"/>
      <c r="FX475" s="33"/>
      <c r="FY475" s="33"/>
    </row>
    <row r="476" spans="1:181" ht="15.75" customHeight="1" x14ac:dyDescent="0.25">
      <c r="A476" s="25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 t="s">
        <v>1424</v>
      </c>
      <c r="V476" s="33"/>
      <c r="W476" s="33"/>
      <c r="X476" s="33"/>
      <c r="Y476" s="33"/>
      <c r="Z476" s="33"/>
      <c r="AA476" s="33"/>
      <c r="AB476" s="33"/>
      <c r="AC476" s="33" t="s">
        <v>685</v>
      </c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  <c r="CH476" s="33"/>
      <c r="CI476" s="33"/>
      <c r="CJ476" s="33"/>
      <c r="CK476" s="33"/>
      <c r="CL476" s="33"/>
      <c r="CM476" s="33"/>
      <c r="CN476" s="33"/>
      <c r="CO476" s="33"/>
      <c r="CP476" s="33"/>
      <c r="CQ476" s="33"/>
      <c r="CR476" s="33"/>
      <c r="CS476" s="33"/>
      <c r="CT476" s="33"/>
      <c r="CU476" s="33"/>
      <c r="CV476" s="33"/>
      <c r="CW476" s="33"/>
      <c r="CX476" s="33"/>
      <c r="CY476" s="33"/>
      <c r="CZ476" s="33"/>
      <c r="DA476" s="33"/>
      <c r="DB476" s="33"/>
      <c r="DC476" s="33"/>
      <c r="DD476" s="33"/>
      <c r="DE476" s="33"/>
      <c r="DF476" s="33"/>
      <c r="DG476" s="33"/>
      <c r="DH476" s="33"/>
      <c r="DI476" s="33"/>
      <c r="DJ476" s="33"/>
      <c r="DK476" s="33"/>
      <c r="DL476" s="33"/>
      <c r="DM476" s="33"/>
      <c r="DN476" s="33"/>
      <c r="DO476" s="33"/>
      <c r="DP476" s="33"/>
      <c r="DQ476" s="33"/>
      <c r="DR476" s="33"/>
      <c r="DS476" s="33"/>
      <c r="DT476" s="33"/>
      <c r="DU476" s="33"/>
      <c r="DV476" s="33"/>
      <c r="DW476" s="33"/>
      <c r="DX476" s="33"/>
      <c r="DY476" s="33"/>
      <c r="DZ476" s="33"/>
      <c r="EA476" s="33"/>
      <c r="EB476" s="33"/>
      <c r="EC476" s="33"/>
      <c r="ED476" s="33"/>
      <c r="EE476" s="33"/>
      <c r="EF476" s="33"/>
      <c r="EG476" s="33"/>
      <c r="EH476" s="33"/>
      <c r="EI476" s="33"/>
      <c r="EJ476" s="33"/>
      <c r="EK476" s="33"/>
      <c r="EL476" s="33"/>
      <c r="EM476" s="33"/>
      <c r="EN476" s="33"/>
      <c r="EO476" s="33"/>
      <c r="EP476" s="33"/>
      <c r="EQ476" s="33"/>
      <c r="ER476" s="33"/>
      <c r="ES476" s="33"/>
      <c r="ET476" s="33"/>
      <c r="EU476" s="33"/>
      <c r="EV476" s="33"/>
      <c r="EW476" s="33"/>
      <c r="EX476" s="33"/>
      <c r="EY476" s="33"/>
      <c r="EZ476" s="33"/>
      <c r="FA476" s="33"/>
      <c r="FB476" s="33"/>
      <c r="FC476" s="33"/>
      <c r="FD476" s="33"/>
      <c r="FE476" s="33"/>
      <c r="FF476" s="33"/>
      <c r="FG476" s="33"/>
      <c r="FH476" s="33"/>
      <c r="FI476" s="33"/>
      <c r="FJ476" s="33"/>
      <c r="FK476" s="33"/>
      <c r="FL476" s="33"/>
      <c r="FM476" s="33"/>
      <c r="FN476" s="33"/>
      <c r="FO476" s="33"/>
      <c r="FP476" s="33"/>
      <c r="FQ476" s="33"/>
      <c r="FR476" s="33"/>
      <c r="FS476" s="33"/>
      <c r="FT476" s="33"/>
      <c r="FU476" s="33"/>
      <c r="FV476" s="33"/>
      <c r="FW476" s="33"/>
      <c r="FX476" s="33"/>
      <c r="FY476" s="33"/>
    </row>
    <row r="477" spans="1:181" ht="15.75" customHeight="1" x14ac:dyDescent="0.25">
      <c r="A477" s="25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 t="s">
        <v>1425</v>
      </c>
      <c r="V477" s="33"/>
      <c r="W477" s="33"/>
      <c r="X477" s="33"/>
      <c r="Y477" s="33"/>
      <c r="Z477" s="33"/>
      <c r="AA477" s="33"/>
      <c r="AB477" s="33"/>
      <c r="AC477" s="33" t="s">
        <v>685</v>
      </c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CW477" s="33"/>
      <c r="CX477" s="33"/>
      <c r="CY477" s="33"/>
      <c r="CZ477" s="33"/>
      <c r="DA477" s="33"/>
      <c r="DB477" s="33"/>
      <c r="DC477" s="33"/>
      <c r="DD477" s="33"/>
      <c r="DE477" s="33"/>
      <c r="DF477" s="33"/>
      <c r="DG477" s="33"/>
      <c r="DH477" s="33"/>
      <c r="DI477" s="33"/>
      <c r="DJ477" s="33"/>
      <c r="DK477" s="33"/>
      <c r="DL477" s="33"/>
      <c r="DM477" s="33"/>
      <c r="DN477" s="33"/>
      <c r="DO477" s="33"/>
      <c r="DP477" s="33"/>
      <c r="DQ477" s="33"/>
      <c r="DR477" s="33"/>
      <c r="DS477" s="33"/>
      <c r="DT477" s="33"/>
      <c r="DU477" s="33"/>
      <c r="DV477" s="33"/>
      <c r="DW477" s="33"/>
      <c r="DX477" s="33"/>
      <c r="DY477" s="33"/>
      <c r="DZ477" s="33"/>
      <c r="EA477" s="33"/>
      <c r="EB477" s="33"/>
      <c r="EC477" s="33"/>
      <c r="ED477" s="33"/>
      <c r="EE477" s="33"/>
      <c r="EF477" s="33"/>
      <c r="EG477" s="33"/>
      <c r="EH477" s="33"/>
      <c r="EI477" s="33"/>
      <c r="EJ477" s="33"/>
      <c r="EK477" s="33"/>
      <c r="EL477" s="33"/>
      <c r="EM477" s="33"/>
      <c r="EN477" s="33"/>
      <c r="EO477" s="33"/>
      <c r="EP477" s="33"/>
      <c r="EQ477" s="33"/>
      <c r="ER477" s="33"/>
      <c r="ES477" s="33"/>
      <c r="ET477" s="33"/>
      <c r="EU477" s="33"/>
      <c r="EV477" s="33"/>
      <c r="EW477" s="33"/>
      <c r="EX477" s="33"/>
      <c r="EY477" s="33"/>
      <c r="EZ477" s="33"/>
      <c r="FA477" s="33"/>
      <c r="FB477" s="33"/>
      <c r="FC477" s="33"/>
      <c r="FD477" s="33"/>
      <c r="FE477" s="33"/>
      <c r="FF477" s="33"/>
      <c r="FG477" s="33"/>
      <c r="FH477" s="33"/>
      <c r="FI477" s="33"/>
      <c r="FJ477" s="33"/>
      <c r="FK477" s="33"/>
      <c r="FL477" s="33"/>
      <c r="FM477" s="33"/>
      <c r="FN477" s="33"/>
      <c r="FO477" s="33"/>
      <c r="FP477" s="33"/>
      <c r="FQ477" s="33"/>
      <c r="FR477" s="33"/>
      <c r="FS477" s="33"/>
      <c r="FT477" s="33"/>
      <c r="FU477" s="33"/>
      <c r="FV477" s="33"/>
      <c r="FW477" s="33"/>
      <c r="FX477" s="33"/>
      <c r="FY477" s="33"/>
    </row>
    <row r="478" spans="1:181" ht="15.75" customHeight="1" x14ac:dyDescent="0.25">
      <c r="A478" s="25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 t="s">
        <v>1426</v>
      </c>
      <c r="V478" s="33"/>
      <c r="W478" s="33"/>
      <c r="X478" s="33"/>
      <c r="Y478" s="33"/>
      <c r="Z478" s="33"/>
      <c r="AA478" s="33"/>
      <c r="AB478" s="33"/>
      <c r="AC478" s="33" t="s">
        <v>354</v>
      </c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</row>
    <row r="479" spans="1:181" ht="15.75" customHeight="1" x14ac:dyDescent="0.25">
      <c r="A479" s="25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 t="s">
        <v>1427</v>
      </c>
      <c r="V479" s="33"/>
      <c r="W479" s="33"/>
      <c r="X479" s="33"/>
      <c r="Y479" s="33"/>
      <c r="Z479" s="33"/>
      <c r="AA479" s="33"/>
      <c r="AB479" s="33"/>
      <c r="AC479" s="33" t="s">
        <v>685</v>
      </c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CW479" s="33"/>
      <c r="CX479" s="33"/>
      <c r="CY479" s="33"/>
      <c r="CZ479" s="33"/>
      <c r="DA479" s="33"/>
      <c r="DB479" s="33"/>
      <c r="DC479" s="33"/>
      <c r="DD479" s="33"/>
      <c r="DE479" s="33"/>
      <c r="DF479" s="33"/>
      <c r="DG479" s="33"/>
      <c r="DH479" s="33"/>
      <c r="DI479" s="33"/>
      <c r="DJ479" s="33"/>
      <c r="DK479" s="33"/>
      <c r="DL479" s="33"/>
      <c r="DM479" s="33"/>
      <c r="DN479" s="33"/>
      <c r="DO479" s="33"/>
      <c r="DP479" s="33"/>
      <c r="DQ479" s="33"/>
      <c r="DR479" s="33"/>
      <c r="DS479" s="33"/>
      <c r="DT479" s="33"/>
      <c r="DU479" s="33"/>
      <c r="DV479" s="33"/>
      <c r="DW479" s="33"/>
      <c r="DX479" s="33"/>
      <c r="DY479" s="33"/>
      <c r="DZ479" s="33"/>
      <c r="EA479" s="33"/>
      <c r="EB479" s="33"/>
      <c r="EC479" s="33"/>
      <c r="ED479" s="33"/>
      <c r="EE479" s="33"/>
      <c r="EF479" s="33"/>
      <c r="EG479" s="33"/>
      <c r="EH479" s="33"/>
      <c r="EI479" s="33"/>
      <c r="EJ479" s="33"/>
      <c r="EK479" s="33"/>
      <c r="EL479" s="33"/>
      <c r="EM479" s="33"/>
      <c r="EN479" s="33"/>
      <c r="EO479" s="33"/>
      <c r="EP479" s="33"/>
      <c r="EQ479" s="33"/>
      <c r="ER479" s="33"/>
      <c r="ES479" s="33"/>
      <c r="ET479" s="33"/>
      <c r="EU479" s="33"/>
      <c r="EV479" s="33"/>
      <c r="EW479" s="33"/>
      <c r="EX479" s="33"/>
      <c r="EY479" s="33"/>
      <c r="EZ479" s="33"/>
      <c r="FA479" s="33"/>
      <c r="FB479" s="33"/>
      <c r="FC479" s="33"/>
      <c r="FD479" s="33"/>
      <c r="FE479" s="33"/>
      <c r="FF479" s="33"/>
      <c r="FG479" s="33"/>
      <c r="FH479" s="33"/>
      <c r="FI479" s="33"/>
      <c r="FJ479" s="33"/>
      <c r="FK479" s="33"/>
      <c r="FL479" s="33"/>
      <c r="FM479" s="33"/>
      <c r="FN479" s="33"/>
      <c r="FO479" s="33"/>
      <c r="FP479" s="33"/>
      <c r="FQ479" s="33"/>
      <c r="FR479" s="33"/>
      <c r="FS479" s="33"/>
      <c r="FT479" s="33"/>
      <c r="FU479" s="33"/>
      <c r="FV479" s="33"/>
      <c r="FW479" s="33"/>
      <c r="FX479" s="33"/>
      <c r="FY479" s="33"/>
    </row>
    <row r="480" spans="1:181" ht="15.75" customHeight="1" x14ac:dyDescent="0.25">
      <c r="A480" s="25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 t="s">
        <v>1428</v>
      </c>
      <c r="V480" s="33"/>
      <c r="W480" s="33"/>
      <c r="X480" s="33"/>
      <c r="Y480" s="33"/>
      <c r="Z480" s="33"/>
      <c r="AA480" s="33"/>
      <c r="AB480" s="33"/>
      <c r="AC480" s="33" t="s">
        <v>531</v>
      </c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  <c r="DT480" s="33"/>
      <c r="DU480" s="33"/>
      <c r="DV480" s="33"/>
      <c r="DW480" s="33"/>
      <c r="DX480" s="33"/>
      <c r="DY480" s="33"/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  <c r="FV480" s="33"/>
      <c r="FW480" s="33"/>
      <c r="FX480" s="33"/>
      <c r="FY480" s="33"/>
    </row>
    <row r="481" spans="1:181" ht="15.75" customHeight="1" x14ac:dyDescent="0.25">
      <c r="A481" s="25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 t="s">
        <v>1429</v>
      </c>
      <c r="V481" s="33"/>
      <c r="W481" s="33"/>
      <c r="X481" s="33"/>
      <c r="Y481" s="33"/>
      <c r="Z481" s="33"/>
      <c r="AA481" s="33"/>
      <c r="AB481" s="33"/>
      <c r="AC481" s="33" t="s">
        <v>408</v>
      </c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  <c r="CH481" s="33"/>
      <c r="CI481" s="33"/>
      <c r="CJ481" s="33"/>
      <c r="CK481" s="33"/>
      <c r="CL481" s="33"/>
      <c r="CM481" s="33"/>
      <c r="CN481" s="33"/>
      <c r="CO481" s="33"/>
      <c r="CP481" s="33"/>
      <c r="CQ481" s="33"/>
      <c r="CR481" s="33"/>
      <c r="CS481" s="33"/>
      <c r="CT481" s="33"/>
      <c r="CU481" s="33"/>
      <c r="CV481" s="33"/>
      <c r="CW481" s="33"/>
      <c r="CX481" s="33"/>
      <c r="CY481" s="33"/>
      <c r="CZ481" s="33"/>
      <c r="DA481" s="33"/>
      <c r="DB481" s="33"/>
      <c r="DC481" s="33"/>
      <c r="DD481" s="33"/>
      <c r="DE481" s="33"/>
      <c r="DF481" s="33"/>
      <c r="DG481" s="33"/>
      <c r="DH481" s="33"/>
      <c r="DI481" s="33"/>
      <c r="DJ481" s="33"/>
      <c r="DK481" s="33"/>
      <c r="DL481" s="33"/>
      <c r="DM481" s="33"/>
      <c r="DN481" s="33"/>
      <c r="DO481" s="33"/>
      <c r="DP481" s="33"/>
      <c r="DQ481" s="33"/>
      <c r="DR481" s="33"/>
      <c r="DS481" s="33"/>
      <c r="DT481" s="33"/>
      <c r="DU481" s="33"/>
      <c r="DV481" s="33"/>
      <c r="DW481" s="33"/>
      <c r="DX481" s="33"/>
      <c r="DY481" s="33"/>
      <c r="DZ481" s="33"/>
      <c r="EA481" s="33"/>
      <c r="EB481" s="33"/>
      <c r="EC481" s="33"/>
      <c r="ED481" s="33"/>
      <c r="EE481" s="33"/>
      <c r="EF481" s="33"/>
      <c r="EG481" s="33"/>
      <c r="EH481" s="33"/>
      <c r="EI481" s="33"/>
      <c r="EJ481" s="33"/>
      <c r="EK481" s="33"/>
      <c r="EL481" s="33"/>
      <c r="EM481" s="33"/>
      <c r="EN481" s="33"/>
      <c r="EO481" s="33"/>
      <c r="EP481" s="33"/>
      <c r="EQ481" s="33"/>
      <c r="ER481" s="33"/>
      <c r="ES481" s="33"/>
      <c r="ET481" s="33"/>
      <c r="EU481" s="33"/>
      <c r="EV481" s="33"/>
      <c r="EW481" s="33"/>
      <c r="EX481" s="33"/>
      <c r="EY481" s="33"/>
      <c r="EZ481" s="33"/>
      <c r="FA481" s="33"/>
      <c r="FB481" s="33"/>
      <c r="FC481" s="33"/>
      <c r="FD481" s="33"/>
      <c r="FE481" s="33"/>
      <c r="FF481" s="33"/>
      <c r="FG481" s="33"/>
      <c r="FH481" s="33"/>
      <c r="FI481" s="33"/>
      <c r="FJ481" s="33"/>
      <c r="FK481" s="33"/>
      <c r="FL481" s="33"/>
      <c r="FM481" s="33"/>
      <c r="FN481" s="33"/>
      <c r="FO481" s="33"/>
      <c r="FP481" s="33"/>
      <c r="FQ481" s="33"/>
      <c r="FR481" s="33"/>
      <c r="FS481" s="33"/>
      <c r="FT481" s="33"/>
      <c r="FU481" s="33"/>
      <c r="FV481" s="33"/>
      <c r="FW481" s="33"/>
      <c r="FX481" s="33"/>
      <c r="FY481" s="33"/>
    </row>
    <row r="482" spans="1:181" ht="15.75" customHeight="1" x14ac:dyDescent="0.25">
      <c r="A482" s="25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 t="s">
        <v>1430</v>
      </c>
      <c r="V482" s="33"/>
      <c r="W482" s="33"/>
      <c r="X482" s="33"/>
      <c r="Y482" s="33"/>
      <c r="Z482" s="33"/>
      <c r="AA482" s="33"/>
      <c r="AB482" s="33"/>
      <c r="AC482" s="33" t="s">
        <v>362</v>
      </c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  <c r="DT482" s="33"/>
      <c r="DU482" s="33"/>
      <c r="DV482" s="33"/>
      <c r="DW482" s="33"/>
      <c r="DX482" s="33"/>
      <c r="DY482" s="33"/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  <c r="FV482" s="33"/>
      <c r="FW482" s="33"/>
      <c r="FX482" s="33"/>
      <c r="FY482" s="33"/>
    </row>
    <row r="483" spans="1:181" ht="15.75" customHeight="1" x14ac:dyDescent="0.25">
      <c r="A483" s="25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 t="s">
        <v>1431</v>
      </c>
      <c r="V483" s="33"/>
      <c r="W483" s="33"/>
      <c r="X483" s="33"/>
      <c r="Y483" s="33"/>
      <c r="Z483" s="33"/>
      <c r="AA483" s="33"/>
      <c r="AB483" s="33"/>
      <c r="AC483" s="33" t="s">
        <v>685</v>
      </c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CW483" s="33"/>
      <c r="CX483" s="33"/>
      <c r="CY483" s="33"/>
      <c r="CZ483" s="33"/>
      <c r="DA483" s="33"/>
      <c r="DB483" s="33"/>
      <c r="DC483" s="33"/>
      <c r="DD483" s="33"/>
      <c r="DE483" s="33"/>
      <c r="DF483" s="33"/>
      <c r="DG483" s="33"/>
      <c r="DH483" s="33"/>
      <c r="DI483" s="33"/>
      <c r="DJ483" s="33"/>
      <c r="DK483" s="33"/>
      <c r="DL483" s="33"/>
      <c r="DM483" s="33"/>
      <c r="DN483" s="33"/>
      <c r="DO483" s="33"/>
      <c r="DP483" s="33"/>
      <c r="DQ483" s="33"/>
      <c r="DR483" s="33"/>
      <c r="DS483" s="33"/>
      <c r="DT483" s="33"/>
      <c r="DU483" s="33"/>
      <c r="DV483" s="33"/>
      <c r="DW483" s="33"/>
      <c r="DX483" s="33"/>
      <c r="DY483" s="33"/>
      <c r="DZ483" s="33"/>
      <c r="EA483" s="33"/>
      <c r="EB483" s="33"/>
      <c r="EC483" s="33"/>
      <c r="ED483" s="33"/>
      <c r="EE483" s="33"/>
      <c r="EF483" s="33"/>
      <c r="EG483" s="33"/>
      <c r="EH483" s="33"/>
      <c r="EI483" s="33"/>
      <c r="EJ483" s="33"/>
      <c r="EK483" s="33"/>
      <c r="EL483" s="33"/>
      <c r="EM483" s="33"/>
      <c r="EN483" s="33"/>
      <c r="EO483" s="33"/>
      <c r="EP483" s="33"/>
      <c r="EQ483" s="33"/>
      <c r="ER483" s="33"/>
      <c r="ES483" s="33"/>
      <c r="ET483" s="33"/>
      <c r="EU483" s="33"/>
      <c r="EV483" s="33"/>
      <c r="EW483" s="33"/>
      <c r="EX483" s="33"/>
      <c r="EY483" s="33"/>
      <c r="EZ483" s="33"/>
      <c r="FA483" s="33"/>
      <c r="FB483" s="33"/>
      <c r="FC483" s="33"/>
      <c r="FD483" s="33"/>
      <c r="FE483" s="33"/>
      <c r="FF483" s="33"/>
      <c r="FG483" s="33"/>
      <c r="FH483" s="33"/>
      <c r="FI483" s="33"/>
      <c r="FJ483" s="33"/>
      <c r="FK483" s="33"/>
      <c r="FL483" s="33"/>
      <c r="FM483" s="33"/>
      <c r="FN483" s="33"/>
      <c r="FO483" s="33"/>
      <c r="FP483" s="33"/>
      <c r="FQ483" s="33"/>
      <c r="FR483" s="33"/>
      <c r="FS483" s="33"/>
      <c r="FT483" s="33"/>
      <c r="FU483" s="33"/>
      <c r="FV483" s="33"/>
      <c r="FW483" s="33"/>
      <c r="FX483" s="33"/>
      <c r="FY483" s="33"/>
    </row>
    <row r="484" spans="1:181" ht="15.75" customHeight="1" x14ac:dyDescent="0.25">
      <c r="A484" s="25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 t="s">
        <v>1432</v>
      </c>
      <c r="V484" s="33"/>
      <c r="W484" s="33"/>
      <c r="X484" s="33"/>
      <c r="Y484" s="33"/>
      <c r="Z484" s="33"/>
      <c r="AA484" s="33"/>
      <c r="AB484" s="33"/>
      <c r="AC484" s="33" t="s">
        <v>531</v>
      </c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  <c r="CI484" s="33"/>
      <c r="CJ484" s="33"/>
      <c r="CK484" s="33"/>
      <c r="CL484" s="33"/>
      <c r="CM484" s="33"/>
      <c r="CN484" s="33"/>
      <c r="CO484" s="33"/>
      <c r="CP484" s="33"/>
      <c r="CQ484" s="33"/>
      <c r="CR484" s="33"/>
      <c r="CS484" s="33"/>
      <c r="CT484" s="33"/>
      <c r="CU484" s="33"/>
      <c r="CV484" s="33"/>
      <c r="CW484" s="33"/>
      <c r="CX484" s="33"/>
      <c r="CY484" s="33"/>
      <c r="CZ484" s="33"/>
      <c r="DA484" s="33"/>
      <c r="DB484" s="33"/>
      <c r="DC484" s="33"/>
      <c r="DD484" s="33"/>
      <c r="DE484" s="33"/>
      <c r="DF484" s="33"/>
      <c r="DG484" s="33"/>
      <c r="DH484" s="33"/>
      <c r="DI484" s="33"/>
      <c r="DJ484" s="33"/>
      <c r="DK484" s="33"/>
      <c r="DL484" s="33"/>
      <c r="DM484" s="33"/>
      <c r="DN484" s="33"/>
      <c r="DO484" s="33"/>
      <c r="DP484" s="33"/>
      <c r="DQ484" s="33"/>
      <c r="DR484" s="33"/>
      <c r="DS484" s="33"/>
      <c r="DT484" s="33"/>
      <c r="DU484" s="33"/>
      <c r="DV484" s="33"/>
      <c r="DW484" s="33"/>
      <c r="DX484" s="33"/>
      <c r="DY484" s="33"/>
      <c r="DZ484" s="33"/>
      <c r="EA484" s="33"/>
      <c r="EB484" s="33"/>
      <c r="EC484" s="33"/>
      <c r="ED484" s="33"/>
      <c r="EE484" s="33"/>
      <c r="EF484" s="33"/>
      <c r="EG484" s="33"/>
      <c r="EH484" s="33"/>
      <c r="EI484" s="33"/>
      <c r="EJ484" s="33"/>
      <c r="EK484" s="33"/>
      <c r="EL484" s="33"/>
      <c r="EM484" s="33"/>
      <c r="EN484" s="33"/>
      <c r="EO484" s="33"/>
      <c r="EP484" s="33"/>
      <c r="EQ484" s="33"/>
      <c r="ER484" s="33"/>
      <c r="ES484" s="33"/>
      <c r="ET484" s="33"/>
      <c r="EU484" s="33"/>
      <c r="EV484" s="33"/>
      <c r="EW484" s="33"/>
      <c r="EX484" s="33"/>
      <c r="EY484" s="33"/>
      <c r="EZ484" s="33"/>
      <c r="FA484" s="33"/>
      <c r="FB484" s="33"/>
      <c r="FC484" s="33"/>
      <c r="FD484" s="33"/>
      <c r="FE484" s="33"/>
      <c r="FF484" s="33"/>
      <c r="FG484" s="33"/>
      <c r="FH484" s="33"/>
      <c r="FI484" s="33"/>
      <c r="FJ484" s="33"/>
      <c r="FK484" s="33"/>
      <c r="FL484" s="33"/>
      <c r="FM484" s="33"/>
      <c r="FN484" s="33"/>
      <c r="FO484" s="33"/>
      <c r="FP484" s="33"/>
      <c r="FQ484" s="33"/>
      <c r="FR484" s="33"/>
      <c r="FS484" s="33"/>
      <c r="FT484" s="33"/>
      <c r="FU484" s="33"/>
      <c r="FV484" s="33"/>
      <c r="FW484" s="33"/>
      <c r="FX484" s="33"/>
      <c r="FY484" s="33"/>
    </row>
    <row r="485" spans="1:181" ht="15.75" customHeight="1" x14ac:dyDescent="0.25">
      <c r="A485" s="25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 t="s">
        <v>1433</v>
      </c>
      <c r="V485" s="33"/>
      <c r="W485" s="33"/>
      <c r="X485" s="33"/>
      <c r="Y485" s="33"/>
      <c r="Z485" s="33"/>
      <c r="AA485" s="33"/>
      <c r="AB485" s="33"/>
      <c r="AC485" s="33" t="s">
        <v>408</v>
      </c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  <c r="DF485" s="33"/>
      <c r="DG485" s="33"/>
      <c r="DH485" s="33"/>
      <c r="DI485" s="33"/>
      <c r="DJ485" s="33"/>
      <c r="DK485" s="33"/>
      <c r="DL485" s="33"/>
      <c r="DM485" s="33"/>
      <c r="DN485" s="33"/>
      <c r="DO485" s="33"/>
      <c r="DP485" s="33"/>
      <c r="DQ485" s="33"/>
      <c r="DR485" s="33"/>
      <c r="DS485" s="33"/>
      <c r="DT485" s="33"/>
      <c r="DU485" s="33"/>
      <c r="DV485" s="33"/>
      <c r="DW485" s="33"/>
      <c r="DX485" s="33"/>
      <c r="DY485" s="33"/>
      <c r="DZ485" s="33"/>
      <c r="EA485" s="33"/>
      <c r="EB485" s="33"/>
      <c r="EC485" s="33"/>
      <c r="ED485" s="33"/>
      <c r="EE485" s="33"/>
      <c r="EF485" s="33"/>
      <c r="EG485" s="33"/>
      <c r="EH485" s="33"/>
      <c r="EI485" s="33"/>
      <c r="EJ485" s="33"/>
      <c r="EK485" s="33"/>
      <c r="EL485" s="33"/>
      <c r="EM485" s="33"/>
      <c r="EN485" s="33"/>
      <c r="EO485" s="33"/>
      <c r="EP485" s="33"/>
      <c r="EQ485" s="33"/>
      <c r="ER485" s="33"/>
      <c r="ES485" s="33"/>
      <c r="ET485" s="33"/>
      <c r="EU485" s="33"/>
      <c r="EV485" s="33"/>
      <c r="EW485" s="33"/>
      <c r="EX485" s="33"/>
      <c r="EY485" s="33"/>
      <c r="EZ485" s="33"/>
      <c r="FA485" s="33"/>
      <c r="FB485" s="33"/>
      <c r="FC485" s="33"/>
      <c r="FD485" s="33"/>
      <c r="FE485" s="33"/>
      <c r="FF485" s="33"/>
      <c r="FG485" s="33"/>
      <c r="FH485" s="33"/>
      <c r="FI485" s="33"/>
      <c r="FJ485" s="33"/>
      <c r="FK485" s="33"/>
      <c r="FL485" s="33"/>
      <c r="FM485" s="33"/>
      <c r="FN485" s="33"/>
      <c r="FO485" s="33"/>
      <c r="FP485" s="33"/>
      <c r="FQ485" s="33"/>
      <c r="FR485" s="33"/>
      <c r="FS485" s="33"/>
      <c r="FT485" s="33"/>
      <c r="FU485" s="33"/>
      <c r="FV485" s="33"/>
      <c r="FW485" s="33"/>
      <c r="FX485" s="33"/>
      <c r="FY485" s="33"/>
    </row>
    <row r="486" spans="1:181" ht="15.75" customHeight="1" x14ac:dyDescent="0.25">
      <c r="A486" s="25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 t="s">
        <v>1434</v>
      </c>
      <c r="V486" s="33"/>
      <c r="W486" s="33"/>
      <c r="X486" s="33"/>
      <c r="Y486" s="33"/>
      <c r="Z486" s="33"/>
      <c r="AA486" s="33"/>
      <c r="AB486" s="33"/>
      <c r="AC486" s="33" t="s">
        <v>421</v>
      </c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</row>
    <row r="487" spans="1:181" ht="15.75" customHeight="1" x14ac:dyDescent="0.25">
      <c r="A487" s="25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 t="s">
        <v>1435</v>
      </c>
      <c r="V487" s="33"/>
      <c r="W487" s="33"/>
      <c r="X487" s="33"/>
      <c r="Y487" s="33"/>
      <c r="Z487" s="33"/>
      <c r="AA487" s="33"/>
      <c r="AB487" s="33"/>
      <c r="AC487" s="33" t="s">
        <v>408</v>
      </c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  <c r="DF487" s="33"/>
      <c r="DG487" s="33"/>
      <c r="DH487" s="33"/>
      <c r="DI487" s="33"/>
      <c r="DJ487" s="33"/>
      <c r="DK487" s="33"/>
      <c r="DL487" s="33"/>
      <c r="DM487" s="33"/>
      <c r="DN487" s="33"/>
      <c r="DO487" s="33"/>
      <c r="DP487" s="33"/>
      <c r="DQ487" s="33"/>
      <c r="DR487" s="33"/>
      <c r="DS487" s="33"/>
      <c r="DT487" s="33"/>
      <c r="DU487" s="33"/>
      <c r="DV487" s="33"/>
      <c r="DW487" s="33"/>
      <c r="DX487" s="33"/>
      <c r="DY487" s="33"/>
      <c r="DZ487" s="33"/>
      <c r="EA487" s="33"/>
      <c r="EB487" s="33"/>
      <c r="EC487" s="33"/>
      <c r="ED487" s="33"/>
      <c r="EE487" s="33"/>
      <c r="EF487" s="33"/>
      <c r="EG487" s="33"/>
      <c r="EH487" s="33"/>
      <c r="EI487" s="33"/>
      <c r="EJ487" s="33"/>
      <c r="EK487" s="33"/>
      <c r="EL487" s="33"/>
      <c r="EM487" s="33"/>
      <c r="EN487" s="33"/>
      <c r="EO487" s="33"/>
      <c r="EP487" s="33"/>
      <c r="EQ487" s="33"/>
      <c r="ER487" s="33"/>
      <c r="ES487" s="33"/>
      <c r="ET487" s="33"/>
      <c r="EU487" s="33"/>
      <c r="EV487" s="33"/>
      <c r="EW487" s="33"/>
      <c r="EX487" s="33"/>
      <c r="EY487" s="33"/>
      <c r="EZ487" s="33"/>
      <c r="FA487" s="33"/>
      <c r="FB487" s="33"/>
      <c r="FC487" s="33"/>
      <c r="FD487" s="33"/>
      <c r="FE487" s="33"/>
      <c r="FF487" s="33"/>
      <c r="FG487" s="33"/>
      <c r="FH487" s="33"/>
      <c r="FI487" s="33"/>
      <c r="FJ487" s="33"/>
      <c r="FK487" s="33"/>
      <c r="FL487" s="33"/>
      <c r="FM487" s="33"/>
      <c r="FN487" s="33"/>
      <c r="FO487" s="33"/>
      <c r="FP487" s="33"/>
      <c r="FQ487" s="33"/>
      <c r="FR487" s="33"/>
      <c r="FS487" s="33"/>
      <c r="FT487" s="33"/>
      <c r="FU487" s="33"/>
      <c r="FV487" s="33"/>
      <c r="FW487" s="33"/>
      <c r="FX487" s="33"/>
      <c r="FY487" s="33"/>
    </row>
    <row r="488" spans="1:181" ht="15.75" customHeight="1" x14ac:dyDescent="0.25">
      <c r="A488" s="25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 t="s">
        <v>1436</v>
      </c>
      <c r="V488" s="33"/>
      <c r="W488" s="33"/>
      <c r="X488" s="33"/>
      <c r="Y488" s="33"/>
      <c r="Z488" s="33"/>
      <c r="AA488" s="33"/>
      <c r="AB488" s="33"/>
      <c r="AC488" s="33" t="s">
        <v>375</v>
      </c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  <c r="DT488" s="33"/>
      <c r="DU488" s="33"/>
      <c r="DV488" s="33"/>
      <c r="DW488" s="33"/>
      <c r="DX488" s="33"/>
      <c r="DY488" s="33"/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  <c r="FV488" s="33"/>
      <c r="FW488" s="33"/>
      <c r="FX488" s="33"/>
      <c r="FY488" s="33"/>
    </row>
    <row r="489" spans="1:181" ht="15.75" customHeight="1" x14ac:dyDescent="0.25">
      <c r="A489" s="25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 t="s">
        <v>1437</v>
      </c>
      <c r="V489" s="33"/>
      <c r="W489" s="33"/>
      <c r="X489" s="33"/>
      <c r="Y489" s="33"/>
      <c r="Z489" s="33"/>
      <c r="AA489" s="33"/>
      <c r="AB489" s="33"/>
      <c r="AC489" s="33" t="s">
        <v>375</v>
      </c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  <c r="CI489" s="33"/>
      <c r="CJ489" s="33"/>
      <c r="CK489" s="33"/>
      <c r="CL489" s="33"/>
      <c r="CM489" s="33"/>
      <c r="CN489" s="33"/>
      <c r="CO489" s="33"/>
      <c r="CP489" s="33"/>
      <c r="CQ489" s="33"/>
      <c r="CR489" s="33"/>
      <c r="CS489" s="33"/>
      <c r="CT489" s="33"/>
      <c r="CU489" s="33"/>
      <c r="CV489" s="33"/>
      <c r="CW489" s="33"/>
      <c r="CX489" s="33"/>
      <c r="CY489" s="33"/>
      <c r="CZ489" s="33"/>
      <c r="DA489" s="33"/>
      <c r="DB489" s="33"/>
      <c r="DC489" s="33"/>
      <c r="DD489" s="33"/>
      <c r="DE489" s="33"/>
      <c r="DF489" s="33"/>
      <c r="DG489" s="33"/>
      <c r="DH489" s="33"/>
      <c r="DI489" s="33"/>
      <c r="DJ489" s="33"/>
      <c r="DK489" s="33"/>
      <c r="DL489" s="33"/>
      <c r="DM489" s="33"/>
      <c r="DN489" s="33"/>
      <c r="DO489" s="33"/>
      <c r="DP489" s="33"/>
      <c r="DQ489" s="33"/>
      <c r="DR489" s="33"/>
      <c r="DS489" s="33"/>
      <c r="DT489" s="33"/>
      <c r="DU489" s="33"/>
      <c r="DV489" s="33"/>
      <c r="DW489" s="33"/>
      <c r="DX489" s="33"/>
      <c r="DY489" s="33"/>
      <c r="DZ489" s="33"/>
      <c r="EA489" s="33"/>
      <c r="EB489" s="33"/>
      <c r="EC489" s="33"/>
      <c r="ED489" s="33"/>
      <c r="EE489" s="33"/>
      <c r="EF489" s="33"/>
      <c r="EG489" s="33"/>
      <c r="EH489" s="33"/>
      <c r="EI489" s="33"/>
      <c r="EJ489" s="33"/>
      <c r="EK489" s="33"/>
      <c r="EL489" s="33"/>
      <c r="EM489" s="33"/>
      <c r="EN489" s="33"/>
      <c r="EO489" s="33"/>
      <c r="EP489" s="33"/>
      <c r="EQ489" s="33"/>
      <c r="ER489" s="33"/>
      <c r="ES489" s="33"/>
      <c r="ET489" s="33"/>
      <c r="EU489" s="33"/>
      <c r="EV489" s="33"/>
      <c r="EW489" s="33"/>
      <c r="EX489" s="33"/>
      <c r="EY489" s="33"/>
      <c r="EZ489" s="33"/>
      <c r="FA489" s="33"/>
      <c r="FB489" s="33"/>
      <c r="FC489" s="33"/>
      <c r="FD489" s="33"/>
      <c r="FE489" s="33"/>
      <c r="FF489" s="33"/>
      <c r="FG489" s="33"/>
      <c r="FH489" s="33"/>
      <c r="FI489" s="33"/>
      <c r="FJ489" s="33"/>
      <c r="FK489" s="33"/>
      <c r="FL489" s="33"/>
      <c r="FM489" s="33"/>
      <c r="FN489" s="33"/>
      <c r="FO489" s="33"/>
      <c r="FP489" s="33"/>
      <c r="FQ489" s="33"/>
      <c r="FR489" s="33"/>
      <c r="FS489" s="33"/>
      <c r="FT489" s="33"/>
      <c r="FU489" s="33"/>
      <c r="FV489" s="33"/>
      <c r="FW489" s="33"/>
      <c r="FX489" s="33"/>
      <c r="FY489" s="33"/>
    </row>
    <row r="490" spans="1:181" ht="15.75" customHeight="1" x14ac:dyDescent="0.25">
      <c r="A490" s="25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 t="s">
        <v>1438</v>
      </c>
      <c r="V490" s="33"/>
      <c r="W490" s="33"/>
      <c r="X490" s="33"/>
      <c r="Y490" s="33"/>
      <c r="Z490" s="33"/>
      <c r="AA490" s="33"/>
      <c r="AB490" s="33"/>
      <c r="AC490" s="33" t="s">
        <v>598</v>
      </c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  <c r="CH490" s="33"/>
      <c r="CI490" s="33"/>
      <c r="CJ490" s="33"/>
      <c r="CK490" s="33"/>
      <c r="CL490" s="33"/>
      <c r="CM490" s="33"/>
      <c r="CN490" s="33"/>
      <c r="CO490" s="33"/>
      <c r="CP490" s="33"/>
      <c r="CQ490" s="33"/>
      <c r="CR490" s="33"/>
      <c r="CS490" s="33"/>
      <c r="CT490" s="33"/>
      <c r="CU490" s="33"/>
      <c r="CV490" s="33"/>
      <c r="CW490" s="33"/>
      <c r="CX490" s="33"/>
      <c r="CY490" s="33"/>
      <c r="CZ490" s="33"/>
      <c r="DA490" s="33"/>
      <c r="DB490" s="33"/>
      <c r="DC490" s="33"/>
      <c r="DD490" s="33"/>
      <c r="DE490" s="33"/>
      <c r="DF490" s="33"/>
      <c r="DG490" s="33"/>
      <c r="DH490" s="33"/>
      <c r="DI490" s="33"/>
      <c r="DJ490" s="33"/>
      <c r="DK490" s="33"/>
      <c r="DL490" s="33"/>
      <c r="DM490" s="33"/>
      <c r="DN490" s="33"/>
      <c r="DO490" s="33"/>
      <c r="DP490" s="33"/>
      <c r="DQ490" s="33"/>
      <c r="DR490" s="33"/>
      <c r="DS490" s="33"/>
      <c r="DT490" s="33"/>
      <c r="DU490" s="33"/>
      <c r="DV490" s="33"/>
      <c r="DW490" s="33"/>
      <c r="DX490" s="33"/>
      <c r="DY490" s="33"/>
      <c r="DZ490" s="33"/>
      <c r="EA490" s="33"/>
      <c r="EB490" s="33"/>
      <c r="EC490" s="33"/>
      <c r="ED490" s="33"/>
      <c r="EE490" s="33"/>
      <c r="EF490" s="33"/>
      <c r="EG490" s="33"/>
      <c r="EH490" s="33"/>
      <c r="EI490" s="33"/>
      <c r="EJ490" s="33"/>
      <c r="EK490" s="33"/>
      <c r="EL490" s="33"/>
      <c r="EM490" s="33"/>
      <c r="EN490" s="33"/>
      <c r="EO490" s="33"/>
      <c r="EP490" s="33"/>
      <c r="EQ490" s="33"/>
      <c r="ER490" s="33"/>
      <c r="ES490" s="33"/>
      <c r="ET490" s="33"/>
      <c r="EU490" s="33"/>
      <c r="EV490" s="33"/>
      <c r="EW490" s="33"/>
      <c r="EX490" s="33"/>
      <c r="EY490" s="33"/>
      <c r="EZ490" s="33"/>
      <c r="FA490" s="33"/>
      <c r="FB490" s="33"/>
      <c r="FC490" s="33"/>
      <c r="FD490" s="33"/>
      <c r="FE490" s="33"/>
      <c r="FF490" s="33"/>
      <c r="FG490" s="33"/>
      <c r="FH490" s="33"/>
      <c r="FI490" s="33"/>
      <c r="FJ490" s="33"/>
      <c r="FK490" s="33"/>
      <c r="FL490" s="33"/>
      <c r="FM490" s="33"/>
      <c r="FN490" s="33"/>
      <c r="FO490" s="33"/>
      <c r="FP490" s="33"/>
      <c r="FQ490" s="33"/>
      <c r="FR490" s="33"/>
      <c r="FS490" s="33"/>
      <c r="FT490" s="33"/>
      <c r="FU490" s="33"/>
      <c r="FV490" s="33"/>
      <c r="FW490" s="33"/>
      <c r="FX490" s="33"/>
      <c r="FY490" s="33"/>
    </row>
    <row r="491" spans="1:181" ht="15.75" customHeight="1" x14ac:dyDescent="0.25">
      <c r="A491" s="25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 t="s">
        <v>1439</v>
      </c>
      <c r="V491" s="33"/>
      <c r="W491" s="33"/>
      <c r="X491" s="33"/>
      <c r="Y491" s="33"/>
      <c r="Z491" s="33"/>
      <c r="AA491" s="33"/>
      <c r="AB491" s="33"/>
      <c r="AC491" s="33" t="s">
        <v>531</v>
      </c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  <c r="CI491" s="33"/>
      <c r="CJ491" s="33"/>
      <c r="CK491" s="33"/>
      <c r="CL491" s="33"/>
      <c r="CM491" s="33"/>
      <c r="CN491" s="33"/>
      <c r="CO491" s="33"/>
      <c r="CP491" s="33"/>
      <c r="CQ491" s="33"/>
      <c r="CR491" s="33"/>
      <c r="CS491" s="33"/>
      <c r="CT491" s="33"/>
      <c r="CU491" s="33"/>
      <c r="CV491" s="33"/>
      <c r="CW491" s="33"/>
      <c r="CX491" s="33"/>
      <c r="CY491" s="33"/>
      <c r="CZ491" s="33"/>
      <c r="DA491" s="33"/>
      <c r="DB491" s="33"/>
      <c r="DC491" s="33"/>
      <c r="DD491" s="33"/>
      <c r="DE491" s="33"/>
      <c r="DF491" s="33"/>
      <c r="DG491" s="33"/>
      <c r="DH491" s="33"/>
      <c r="DI491" s="33"/>
      <c r="DJ491" s="33"/>
      <c r="DK491" s="33"/>
      <c r="DL491" s="33"/>
      <c r="DM491" s="33"/>
      <c r="DN491" s="33"/>
      <c r="DO491" s="33"/>
      <c r="DP491" s="33"/>
      <c r="DQ491" s="33"/>
      <c r="DR491" s="33"/>
      <c r="DS491" s="33"/>
      <c r="DT491" s="33"/>
      <c r="DU491" s="33"/>
      <c r="DV491" s="33"/>
      <c r="DW491" s="33"/>
      <c r="DX491" s="33"/>
      <c r="DY491" s="33"/>
      <c r="DZ491" s="33"/>
      <c r="EA491" s="33"/>
      <c r="EB491" s="33"/>
      <c r="EC491" s="33"/>
      <c r="ED491" s="33"/>
      <c r="EE491" s="33"/>
      <c r="EF491" s="33"/>
      <c r="EG491" s="33"/>
      <c r="EH491" s="33"/>
      <c r="EI491" s="33"/>
      <c r="EJ491" s="33"/>
      <c r="EK491" s="33"/>
      <c r="EL491" s="33"/>
      <c r="EM491" s="33"/>
      <c r="EN491" s="33"/>
      <c r="EO491" s="33"/>
      <c r="EP491" s="33"/>
      <c r="EQ491" s="33"/>
      <c r="ER491" s="33"/>
      <c r="ES491" s="33"/>
      <c r="ET491" s="33"/>
      <c r="EU491" s="33"/>
      <c r="EV491" s="33"/>
      <c r="EW491" s="33"/>
      <c r="EX491" s="33"/>
      <c r="EY491" s="33"/>
      <c r="EZ491" s="33"/>
      <c r="FA491" s="33"/>
      <c r="FB491" s="33"/>
      <c r="FC491" s="33"/>
      <c r="FD491" s="33"/>
      <c r="FE491" s="33"/>
      <c r="FF491" s="33"/>
      <c r="FG491" s="33"/>
      <c r="FH491" s="33"/>
      <c r="FI491" s="33"/>
      <c r="FJ491" s="33"/>
      <c r="FK491" s="33"/>
      <c r="FL491" s="33"/>
      <c r="FM491" s="33"/>
      <c r="FN491" s="33"/>
      <c r="FO491" s="33"/>
      <c r="FP491" s="33"/>
      <c r="FQ491" s="33"/>
      <c r="FR491" s="33"/>
      <c r="FS491" s="33"/>
      <c r="FT491" s="33"/>
      <c r="FU491" s="33"/>
      <c r="FV491" s="33"/>
      <c r="FW491" s="33"/>
      <c r="FX491" s="33"/>
      <c r="FY491" s="33"/>
    </row>
    <row r="492" spans="1:181" ht="15.75" customHeight="1" x14ac:dyDescent="0.25">
      <c r="A492" s="25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 t="s">
        <v>1440</v>
      </c>
      <c r="V492" s="33"/>
      <c r="W492" s="33"/>
      <c r="X492" s="33"/>
      <c r="Y492" s="33"/>
      <c r="Z492" s="33"/>
      <c r="AA492" s="33"/>
      <c r="AB492" s="33"/>
      <c r="AC492" s="33" t="s">
        <v>408</v>
      </c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CW492" s="33"/>
      <c r="CX492" s="33"/>
      <c r="CY492" s="33"/>
      <c r="CZ492" s="33"/>
      <c r="DA492" s="33"/>
      <c r="DB492" s="33"/>
      <c r="DC492" s="33"/>
      <c r="DD492" s="33"/>
      <c r="DE492" s="33"/>
      <c r="DF492" s="33"/>
      <c r="DG492" s="33"/>
      <c r="DH492" s="33"/>
      <c r="DI492" s="33"/>
      <c r="DJ492" s="33"/>
      <c r="DK492" s="33"/>
      <c r="DL492" s="33"/>
      <c r="DM492" s="33"/>
      <c r="DN492" s="33"/>
      <c r="DO492" s="33"/>
      <c r="DP492" s="33"/>
      <c r="DQ492" s="33"/>
      <c r="DR492" s="33"/>
      <c r="DS492" s="33"/>
      <c r="DT492" s="33"/>
      <c r="DU492" s="33"/>
      <c r="DV492" s="33"/>
      <c r="DW492" s="33"/>
      <c r="DX492" s="33"/>
      <c r="DY492" s="33"/>
      <c r="DZ492" s="33"/>
      <c r="EA492" s="33"/>
      <c r="EB492" s="33"/>
      <c r="EC492" s="33"/>
      <c r="ED492" s="33"/>
      <c r="EE492" s="33"/>
      <c r="EF492" s="33"/>
      <c r="EG492" s="33"/>
      <c r="EH492" s="33"/>
      <c r="EI492" s="33"/>
      <c r="EJ492" s="33"/>
      <c r="EK492" s="33"/>
      <c r="EL492" s="33"/>
      <c r="EM492" s="33"/>
      <c r="EN492" s="33"/>
      <c r="EO492" s="33"/>
      <c r="EP492" s="33"/>
      <c r="EQ492" s="33"/>
      <c r="ER492" s="33"/>
      <c r="ES492" s="33"/>
      <c r="ET492" s="33"/>
      <c r="EU492" s="33"/>
      <c r="EV492" s="33"/>
      <c r="EW492" s="33"/>
      <c r="EX492" s="33"/>
      <c r="EY492" s="33"/>
      <c r="EZ492" s="33"/>
      <c r="FA492" s="33"/>
      <c r="FB492" s="33"/>
      <c r="FC492" s="33"/>
      <c r="FD492" s="33"/>
      <c r="FE492" s="33"/>
      <c r="FF492" s="33"/>
      <c r="FG492" s="33"/>
      <c r="FH492" s="33"/>
      <c r="FI492" s="33"/>
      <c r="FJ492" s="33"/>
      <c r="FK492" s="33"/>
      <c r="FL492" s="33"/>
      <c r="FM492" s="33"/>
      <c r="FN492" s="33"/>
      <c r="FO492" s="33"/>
      <c r="FP492" s="33"/>
      <c r="FQ492" s="33"/>
      <c r="FR492" s="33"/>
      <c r="FS492" s="33"/>
      <c r="FT492" s="33"/>
      <c r="FU492" s="33"/>
      <c r="FV492" s="33"/>
      <c r="FW492" s="33"/>
      <c r="FX492" s="33"/>
      <c r="FY492" s="33"/>
    </row>
    <row r="493" spans="1:181" ht="15.75" customHeight="1" x14ac:dyDescent="0.25">
      <c r="A493" s="25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 t="s">
        <v>1441</v>
      </c>
      <c r="V493" s="33"/>
      <c r="W493" s="33"/>
      <c r="X493" s="33"/>
      <c r="Y493" s="33"/>
      <c r="Z493" s="33"/>
      <c r="AA493" s="33"/>
      <c r="AB493" s="33"/>
      <c r="AC493" s="33" t="s">
        <v>408</v>
      </c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  <c r="DF493" s="33"/>
      <c r="DG493" s="33"/>
      <c r="DH493" s="33"/>
      <c r="DI493" s="33"/>
      <c r="DJ493" s="33"/>
      <c r="DK493" s="33"/>
      <c r="DL493" s="33"/>
      <c r="DM493" s="33"/>
      <c r="DN493" s="33"/>
      <c r="DO493" s="33"/>
      <c r="DP493" s="33"/>
      <c r="DQ493" s="33"/>
      <c r="DR493" s="33"/>
      <c r="DS493" s="33"/>
      <c r="DT493" s="33"/>
      <c r="DU493" s="33"/>
      <c r="DV493" s="33"/>
      <c r="DW493" s="33"/>
      <c r="DX493" s="33"/>
      <c r="DY493" s="33"/>
      <c r="DZ493" s="33"/>
      <c r="EA493" s="33"/>
      <c r="EB493" s="33"/>
      <c r="EC493" s="33"/>
      <c r="ED493" s="33"/>
      <c r="EE493" s="33"/>
      <c r="EF493" s="33"/>
      <c r="EG493" s="33"/>
      <c r="EH493" s="33"/>
      <c r="EI493" s="33"/>
      <c r="EJ493" s="33"/>
      <c r="EK493" s="33"/>
      <c r="EL493" s="33"/>
      <c r="EM493" s="33"/>
      <c r="EN493" s="33"/>
      <c r="EO493" s="33"/>
      <c r="EP493" s="33"/>
      <c r="EQ493" s="33"/>
      <c r="ER493" s="33"/>
      <c r="ES493" s="33"/>
      <c r="ET493" s="33"/>
      <c r="EU493" s="33"/>
      <c r="EV493" s="33"/>
      <c r="EW493" s="33"/>
      <c r="EX493" s="33"/>
      <c r="EY493" s="33"/>
      <c r="EZ493" s="33"/>
      <c r="FA493" s="33"/>
      <c r="FB493" s="33"/>
      <c r="FC493" s="33"/>
      <c r="FD493" s="33"/>
      <c r="FE493" s="33"/>
      <c r="FF493" s="33"/>
      <c r="FG493" s="33"/>
      <c r="FH493" s="33"/>
      <c r="FI493" s="33"/>
      <c r="FJ493" s="33"/>
      <c r="FK493" s="33"/>
      <c r="FL493" s="33"/>
      <c r="FM493" s="33"/>
      <c r="FN493" s="33"/>
      <c r="FO493" s="33"/>
      <c r="FP493" s="33"/>
      <c r="FQ493" s="33"/>
      <c r="FR493" s="33"/>
      <c r="FS493" s="33"/>
      <c r="FT493" s="33"/>
      <c r="FU493" s="33"/>
      <c r="FV493" s="33"/>
      <c r="FW493" s="33"/>
      <c r="FX493" s="33"/>
      <c r="FY493" s="33"/>
    </row>
    <row r="494" spans="1:181" ht="15.75" customHeight="1" x14ac:dyDescent="0.25">
      <c r="A494" s="25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 t="s">
        <v>1442</v>
      </c>
      <c r="V494" s="33"/>
      <c r="W494" s="33"/>
      <c r="X494" s="33"/>
      <c r="Y494" s="33"/>
      <c r="Z494" s="33"/>
      <c r="AA494" s="33"/>
      <c r="AB494" s="33"/>
      <c r="AC494" s="33" t="s">
        <v>375</v>
      </c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  <c r="DF494" s="33"/>
      <c r="DG494" s="33"/>
      <c r="DH494" s="33"/>
      <c r="DI494" s="33"/>
      <c r="DJ494" s="33"/>
      <c r="DK494" s="33"/>
      <c r="DL494" s="33"/>
      <c r="DM494" s="33"/>
      <c r="DN494" s="33"/>
      <c r="DO494" s="33"/>
      <c r="DP494" s="33"/>
      <c r="DQ494" s="33"/>
      <c r="DR494" s="33"/>
      <c r="DS494" s="33"/>
      <c r="DT494" s="33"/>
      <c r="DU494" s="33"/>
      <c r="DV494" s="33"/>
      <c r="DW494" s="33"/>
      <c r="DX494" s="33"/>
      <c r="DY494" s="33"/>
      <c r="DZ494" s="33"/>
      <c r="EA494" s="33"/>
      <c r="EB494" s="33"/>
      <c r="EC494" s="33"/>
      <c r="ED494" s="33"/>
      <c r="EE494" s="33"/>
      <c r="EF494" s="33"/>
      <c r="EG494" s="33"/>
      <c r="EH494" s="33"/>
      <c r="EI494" s="33"/>
      <c r="EJ494" s="33"/>
      <c r="EK494" s="33"/>
      <c r="EL494" s="33"/>
      <c r="EM494" s="33"/>
      <c r="EN494" s="33"/>
      <c r="EO494" s="33"/>
      <c r="EP494" s="33"/>
      <c r="EQ494" s="33"/>
      <c r="ER494" s="33"/>
      <c r="ES494" s="33"/>
      <c r="ET494" s="33"/>
      <c r="EU494" s="33"/>
      <c r="EV494" s="33"/>
      <c r="EW494" s="33"/>
      <c r="EX494" s="33"/>
      <c r="EY494" s="33"/>
      <c r="EZ494" s="33"/>
      <c r="FA494" s="33"/>
      <c r="FB494" s="33"/>
      <c r="FC494" s="33"/>
      <c r="FD494" s="33"/>
      <c r="FE494" s="33"/>
      <c r="FF494" s="33"/>
      <c r="FG494" s="33"/>
      <c r="FH494" s="33"/>
      <c r="FI494" s="33"/>
      <c r="FJ494" s="33"/>
      <c r="FK494" s="33"/>
      <c r="FL494" s="33"/>
      <c r="FM494" s="33"/>
      <c r="FN494" s="33"/>
      <c r="FO494" s="33"/>
      <c r="FP494" s="33"/>
      <c r="FQ494" s="33"/>
      <c r="FR494" s="33"/>
      <c r="FS494" s="33"/>
      <c r="FT494" s="33"/>
      <c r="FU494" s="33"/>
      <c r="FV494" s="33"/>
      <c r="FW494" s="33"/>
      <c r="FX494" s="33"/>
      <c r="FY494" s="33"/>
    </row>
    <row r="495" spans="1:181" ht="15.75" customHeight="1" x14ac:dyDescent="0.25">
      <c r="A495" s="25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 t="s">
        <v>1443</v>
      </c>
      <c r="V495" s="33"/>
      <c r="W495" s="33"/>
      <c r="X495" s="33"/>
      <c r="Y495" s="33"/>
      <c r="Z495" s="33"/>
      <c r="AA495" s="33"/>
      <c r="AB495" s="33"/>
      <c r="AC495" s="33" t="s">
        <v>685</v>
      </c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  <c r="DF495" s="33"/>
      <c r="DG495" s="33"/>
      <c r="DH495" s="33"/>
      <c r="DI495" s="33"/>
      <c r="DJ495" s="33"/>
      <c r="DK495" s="33"/>
      <c r="DL495" s="33"/>
      <c r="DM495" s="33"/>
      <c r="DN495" s="33"/>
      <c r="DO495" s="33"/>
      <c r="DP495" s="33"/>
      <c r="DQ495" s="33"/>
      <c r="DR495" s="33"/>
      <c r="DS495" s="33"/>
      <c r="DT495" s="33"/>
      <c r="DU495" s="33"/>
      <c r="DV495" s="33"/>
      <c r="DW495" s="33"/>
      <c r="DX495" s="33"/>
      <c r="DY495" s="33"/>
      <c r="DZ495" s="33"/>
      <c r="EA495" s="33"/>
      <c r="EB495" s="33"/>
      <c r="EC495" s="33"/>
      <c r="ED495" s="33"/>
      <c r="EE495" s="33"/>
      <c r="EF495" s="33"/>
      <c r="EG495" s="33"/>
      <c r="EH495" s="33"/>
      <c r="EI495" s="33"/>
      <c r="EJ495" s="33"/>
      <c r="EK495" s="33"/>
      <c r="EL495" s="33"/>
      <c r="EM495" s="33"/>
      <c r="EN495" s="33"/>
      <c r="EO495" s="33"/>
      <c r="EP495" s="33"/>
      <c r="EQ495" s="33"/>
      <c r="ER495" s="33"/>
      <c r="ES495" s="33"/>
      <c r="ET495" s="33"/>
      <c r="EU495" s="33"/>
      <c r="EV495" s="33"/>
      <c r="EW495" s="33"/>
      <c r="EX495" s="33"/>
      <c r="EY495" s="33"/>
      <c r="EZ495" s="33"/>
      <c r="FA495" s="33"/>
      <c r="FB495" s="33"/>
      <c r="FC495" s="33"/>
      <c r="FD495" s="33"/>
      <c r="FE495" s="33"/>
      <c r="FF495" s="33"/>
      <c r="FG495" s="33"/>
      <c r="FH495" s="33"/>
      <c r="FI495" s="33"/>
      <c r="FJ495" s="33"/>
      <c r="FK495" s="33"/>
      <c r="FL495" s="33"/>
      <c r="FM495" s="33"/>
      <c r="FN495" s="33"/>
      <c r="FO495" s="33"/>
      <c r="FP495" s="33"/>
      <c r="FQ495" s="33"/>
      <c r="FR495" s="33"/>
      <c r="FS495" s="33"/>
      <c r="FT495" s="33"/>
      <c r="FU495" s="33"/>
      <c r="FV495" s="33"/>
      <c r="FW495" s="33"/>
      <c r="FX495" s="33"/>
      <c r="FY495" s="33"/>
    </row>
    <row r="496" spans="1:181" ht="15.75" customHeight="1" x14ac:dyDescent="0.25">
      <c r="A496" s="25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 t="s">
        <v>1444</v>
      </c>
      <c r="V496" s="33"/>
      <c r="W496" s="33"/>
      <c r="X496" s="33"/>
      <c r="Y496" s="33"/>
      <c r="Z496" s="33"/>
      <c r="AA496" s="33"/>
      <c r="AB496" s="33"/>
      <c r="AC496" s="33" t="s">
        <v>531</v>
      </c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CW496" s="33"/>
      <c r="CX496" s="33"/>
      <c r="CY496" s="33"/>
      <c r="CZ496" s="33"/>
      <c r="DA496" s="33"/>
      <c r="DB496" s="33"/>
      <c r="DC496" s="33"/>
      <c r="DD496" s="33"/>
      <c r="DE496" s="33"/>
      <c r="DF496" s="33"/>
      <c r="DG496" s="33"/>
      <c r="DH496" s="33"/>
      <c r="DI496" s="33"/>
      <c r="DJ496" s="33"/>
      <c r="DK496" s="33"/>
      <c r="DL496" s="33"/>
      <c r="DM496" s="33"/>
      <c r="DN496" s="33"/>
      <c r="DO496" s="33"/>
      <c r="DP496" s="33"/>
      <c r="DQ496" s="33"/>
      <c r="DR496" s="33"/>
      <c r="DS496" s="33"/>
      <c r="DT496" s="33"/>
      <c r="DU496" s="33"/>
      <c r="DV496" s="33"/>
      <c r="DW496" s="33"/>
      <c r="DX496" s="33"/>
      <c r="DY496" s="33"/>
      <c r="DZ496" s="33"/>
      <c r="EA496" s="33"/>
      <c r="EB496" s="33"/>
      <c r="EC496" s="33"/>
      <c r="ED496" s="33"/>
      <c r="EE496" s="33"/>
      <c r="EF496" s="33"/>
      <c r="EG496" s="33"/>
      <c r="EH496" s="33"/>
      <c r="EI496" s="33"/>
      <c r="EJ496" s="33"/>
      <c r="EK496" s="33"/>
      <c r="EL496" s="33"/>
      <c r="EM496" s="33"/>
      <c r="EN496" s="33"/>
      <c r="EO496" s="33"/>
      <c r="EP496" s="33"/>
      <c r="EQ496" s="33"/>
      <c r="ER496" s="33"/>
      <c r="ES496" s="33"/>
      <c r="ET496" s="33"/>
      <c r="EU496" s="33"/>
      <c r="EV496" s="33"/>
      <c r="EW496" s="33"/>
      <c r="EX496" s="33"/>
      <c r="EY496" s="33"/>
      <c r="EZ496" s="33"/>
      <c r="FA496" s="33"/>
      <c r="FB496" s="33"/>
      <c r="FC496" s="33"/>
      <c r="FD496" s="33"/>
      <c r="FE496" s="33"/>
      <c r="FF496" s="33"/>
      <c r="FG496" s="33"/>
      <c r="FH496" s="33"/>
      <c r="FI496" s="33"/>
      <c r="FJ496" s="33"/>
      <c r="FK496" s="33"/>
      <c r="FL496" s="33"/>
      <c r="FM496" s="33"/>
      <c r="FN496" s="33"/>
      <c r="FO496" s="33"/>
      <c r="FP496" s="33"/>
      <c r="FQ496" s="33"/>
      <c r="FR496" s="33"/>
      <c r="FS496" s="33"/>
      <c r="FT496" s="33"/>
      <c r="FU496" s="33"/>
      <c r="FV496" s="33"/>
      <c r="FW496" s="33"/>
      <c r="FX496" s="33"/>
      <c r="FY496" s="33"/>
    </row>
    <row r="497" spans="1:181" ht="15.75" customHeight="1" x14ac:dyDescent="0.25">
      <c r="A497" s="25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 t="s">
        <v>1445</v>
      </c>
      <c r="V497" s="33"/>
      <c r="W497" s="33"/>
      <c r="X497" s="33"/>
      <c r="Y497" s="33"/>
      <c r="Z497" s="33"/>
      <c r="AA497" s="33"/>
      <c r="AB497" s="33"/>
      <c r="AC497" s="33" t="s">
        <v>362</v>
      </c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  <c r="DF497" s="33"/>
      <c r="DG497" s="33"/>
      <c r="DH497" s="33"/>
      <c r="DI497" s="33"/>
      <c r="DJ497" s="33"/>
      <c r="DK497" s="33"/>
      <c r="DL497" s="33"/>
      <c r="DM497" s="33"/>
      <c r="DN497" s="33"/>
      <c r="DO497" s="33"/>
      <c r="DP497" s="33"/>
      <c r="DQ497" s="33"/>
      <c r="DR497" s="33"/>
      <c r="DS497" s="33"/>
      <c r="DT497" s="33"/>
      <c r="DU497" s="33"/>
      <c r="DV497" s="33"/>
      <c r="DW497" s="33"/>
      <c r="DX497" s="33"/>
      <c r="DY497" s="33"/>
      <c r="DZ497" s="33"/>
      <c r="EA497" s="33"/>
      <c r="EB497" s="33"/>
      <c r="EC497" s="33"/>
      <c r="ED497" s="33"/>
      <c r="EE497" s="33"/>
      <c r="EF497" s="33"/>
      <c r="EG497" s="33"/>
      <c r="EH497" s="33"/>
      <c r="EI497" s="33"/>
      <c r="EJ497" s="33"/>
      <c r="EK497" s="33"/>
      <c r="EL497" s="33"/>
      <c r="EM497" s="33"/>
      <c r="EN497" s="33"/>
      <c r="EO497" s="33"/>
      <c r="EP497" s="33"/>
      <c r="EQ497" s="33"/>
      <c r="ER497" s="33"/>
      <c r="ES497" s="33"/>
      <c r="ET497" s="33"/>
      <c r="EU497" s="33"/>
      <c r="EV497" s="33"/>
      <c r="EW497" s="33"/>
      <c r="EX497" s="33"/>
      <c r="EY497" s="33"/>
      <c r="EZ497" s="33"/>
      <c r="FA497" s="33"/>
      <c r="FB497" s="33"/>
      <c r="FC497" s="33"/>
      <c r="FD497" s="33"/>
      <c r="FE497" s="33"/>
      <c r="FF497" s="33"/>
      <c r="FG497" s="33"/>
      <c r="FH497" s="33"/>
      <c r="FI497" s="33"/>
      <c r="FJ497" s="33"/>
      <c r="FK497" s="33"/>
      <c r="FL497" s="33"/>
      <c r="FM497" s="33"/>
      <c r="FN497" s="33"/>
      <c r="FO497" s="33"/>
      <c r="FP497" s="33"/>
      <c r="FQ497" s="33"/>
      <c r="FR497" s="33"/>
      <c r="FS497" s="33"/>
      <c r="FT497" s="33"/>
      <c r="FU497" s="33"/>
      <c r="FV497" s="33"/>
      <c r="FW497" s="33"/>
      <c r="FX497" s="33"/>
      <c r="FY497" s="33"/>
    </row>
    <row r="498" spans="1:181" ht="15.75" customHeight="1" x14ac:dyDescent="0.25">
      <c r="A498" s="25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 t="s">
        <v>1446</v>
      </c>
      <c r="V498" s="33"/>
      <c r="W498" s="33"/>
      <c r="X498" s="33"/>
      <c r="Y498" s="33"/>
      <c r="Z498" s="33"/>
      <c r="AA498" s="33"/>
      <c r="AB498" s="33"/>
      <c r="AC498" s="33" t="s">
        <v>685</v>
      </c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CW498" s="33"/>
      <c r="CX498" s="33"/>
      <c r="CY498" s="33"/>
      <c r="CZ498" s="33"/>
      <c r="DA498" s="33"/>
      <c r="DB498" s="33"/>
      <c r="DC498" s="33"/>
      <c r="DD498" s="33"/>
      <c r="DE498" s="33"/>
      <c r="DF498" s="33"/>
      <c r="DG498" s="33"/>
      <c r="DH498" s="33"/>
      <c r="DI498" s="33"/>
      <c r="DJ498" s="33"/>
      <c r="DK498" s="33"/>
      <c r="DL498" s="33"/>
      <c r="DM498" s="33"/>
      <c r="DN498" s="33"/>
      <c r="DO498" s="33"/>
      <c r="DP498" s="33"/>
      <c r="DQ498" s="33"/>
      <c r="DR498" s="33"/>
      <c r="DS498" s="33"/>
      <c r="DT498" s="33"/>
      <c r="DU498" s="33"/>
      <c r="DV498" s="33"/>
      <c r="DW498" s="33"/>
      <c r="DX498" s="33"/>
      <c r="DY498" s="33"/>
      <c r="DZ498" s="33"/>
      <c r="EA498" s="33"/>
      <c r="EB498" s="33"/>
      <c r="EC498" s="33"/>
      <c r="ED498" s="33"/>
      <c r="EE498" s="33"/>
      <c r="EF498" s="33"/>
      <c r="EG498" s="33"/>
      <c r="EH498" s="33"/>
      <c r="EI498" s="33"/>
      <c r="EJ498" s="33"/>
      <c r="EK498" s="33"/>
      <c r="EL498" s="33"/>
      <c r="EM498" s="33"/>
      <c r="EN498" s="33"/>
      <c r="EO498" s="33"/>
      <c r="EP498" s="33"/>
      <c r="EQ498" s="33"/>
      <c r="ER498" s="33"/>
      <c r="ES498" s="33"/>
      <c r="ET498" s="33"/>
      <c r="EU498" s="33"/>
      <c r="EV498" s="33"/>
      <c r="EW498" s="33"/>
      <c r="EX498" s="33"/>
      <c r="EY498" s="33"/>
      <c r="EZ498" s="33"/>
      <c r="FA498" s="33"/>
      <c r="FB498" s="33"/>
      <c r="FC498" s="33"/>
      <c r="FD498" s="33"/>
      <c r="FE498" s="33"/>
      <c r="FF498" s="33"/>
      <c r="FG498" s="33"/>
      <c r="FH498" s="33"/>
      <c r="FI498" s="33"/>
      <c r="FJ498" s="33"/>
      <c r="FK498" s="33"/>
      <c r="FL498" s="33"/>
      <c r="FM498" s="33"/>
      <c r="FN498" s="33"/>
      <c r="FO498" s="33"/>
      <c r="FP498" s="33"/>
      <c r="FQ498" s="33"/>
      <c r="FR498" s="33"/>
      <c r="FS498" s="33"/>
      <c r="FT498" s="33"/>
      <c r="FU498" s="33"/>
      <c r="FV498" s="33"/>
      <c r="FW498" s="33"/>
      <c r="FX498" s="33"/>
      <c r="FY498" s="33"/>
    </row>
    <row r="499" spans="1:181" ht="15.75" customHeight="1" x14ac:dyDescent="0.25">
      <c r="A499" s="25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 t="s">
        <v>1447</v>
      </c>
      <c r="V499" s="33"/>
      <c r="W499" s="33"/>
      <c r="X499" s="33"/>
      <c r="Y499" s="33"/>
      <c r="Z499" s="33"/>
      <c r="AA499" s="33"/>
      <c r="AB499" s="33"/>
      <c r="AC499" s="33" t="s">
        <v>421</v>
      </c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CW499" s="33"/>
      <c r="CX499" s="33"/>
      <c r="CY499" s="33"/>
      <c r="CZ499" s="33"/>
      <c r="DA499" s="33"/>
      <c r="DB499" s="33"/>
      <c r="DC499" s="33"/>
      <c r="DD499" s="33"/>
      <c r="DE499" s="33"/>
      <c r="DF499" s="33"/>
      <c r="DG499" s="33"/>
      <c r="DH499" s="33"/>
      <c r="DI499" s="33"/>
      <c r="DJ499" s="33"/>
      <c r="DK499" s="33"/>
      <c r="DL499" s="33"/>
      <c r="DM499" s="33"/>
      <c r="DN499" s="33"/>
      <c r="DO499" s="33"/>
      <c r="DP499" s="33"/>
      <c r="DQ499" s="33"/>
      <c r="DR499" s="33"/>
      <c r="DS499" s="33"/>
      <c r="DT499" s="33"/>
      <c r="DU499" s="33"/>
      <c r="DV499" s="33"/>
      <c r="DW499" s="33"/>
      <c r="DX499" s="33"/>
      <c r="DY499" s="33"/>
      <c r="DZ499" s="33"/>
      <c r="EA499" s="33"/>
      <c r="EB499" s="33"/>
      <c r="EC499" s="33"/>
      <c r="ED499" s="33"/>
      <c r="EE499" s="33"/>
      <c r="EF499" s="33"/>
      <c r="EG499" s="33"/>
      <c r="EH499" s="33"/>
      <c r="EI499" s="33"/>
      <c r="EJ499" s="33"/>
      <c r="EK499" s="33"/>
      <c r="EL499" s="33"/>
      <c r="EM499" s="33"/>
      <c r="EN499" s="33"/>
      <c r="EO499" s="33"/>
      <c r="EP499" s="33"/>
      <c r="EQ499" s="33"/>
      <c r="ER499" s="33"/>
      <c r="ES499" s="33"/>
      <c r="ET499" s="33"/>
      <c r="EU499" s="33"/>
      <c r="EV499" s="33"/>
      <c r="EW499" s="33"/>
      <c r="EX499" s="33"/>
      <c r="EY499" s="33"/>
      <c r="EZ499" s="33"/>
      <c r="FA499" s="33"/>
      <c r="FB499" s="33"/>
      <c r="FC499" s="33"/>
      <c r="FD499" s="33"/>
      <c r="FE499" s="33"/>
      <c r="FF499" s="33"/>
      <c r="FG499" s="33"/>
      <c r="FH499" s="33"/>
      <c r="FI499" s="33"/>
      <c r="FJ499" s="33"/>
      <c r="FK499" s="33"/>
      <c r="FL499" s="33"/>
      <c r="FM499" s="33"/>
      <c r="FN499" s="33"/>
      <c r="FO499" s="33"/>
      <c r="FP499" s="33"/>
      <c r="FQ499" s="33"/>
      <c r="FR499" s="33"/>
      <c r="FS499" s="33"/>
      <c r="FT499" s="33"/>
      <c r="FU499" s="33"/>
      <c r="FV499" s="33"/>
      <c r="FW499" s="33"/>
      <c r="FX499" s="33"/>
      <c r="FY499" s="33"/>
    </row>
    <row r="500" spans="1:181" ht="15.75" customHeight="1" x14ac:dyDescent="0.25">
      <c r="A500" s="25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 t="s">
        <v>1448</v>
      </c>
      <c r="V500" s="33"/>
      <c r="W500" s="33"/>
      <c r="X500" s="33"/>
      <c r="Y500" s="33"/>
      <c r="Z500" s="33"/>
      <c r="AA500" s="33"/>
      <c r="AB500" s="33"/>
      <c r="AC500" s="33" t="s">
        <v>685</v>
      </c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CW500" s="33"/>
      <c r="CX500" s="33"/>
      <c r="CY500" s="33"/>
      <c r="CZ500" s="33"/>
      <c r="DA500" s="33"/>
      <c r="DB500" s="33"/>
      <c r="DC500" s="33"/>
      <c r="DD500" s="33"/>
      <c r="DE500" s="33"/>
      <c r="DF500" s="33"/>
      <c r="DG500" s="33"/>
      <c r="DH500" s="33"/>
      <c r="DI500" s="33"/>
      <c r="DJ500" s="33"/>
      <c r="DK500" s="33"/>
      <c r="DL500" s="33"/>
      <c r="DM500" s="33"/>
      <c r="DN500" s="33"/>
      <c r="DO500" s="33"/>
      <c r="DP500" s="33"/>
      <c r="DQ500" s="33"/>
      <c r="DR500" s="33"/>
      <c r="DS500" s="33"/>
      <c r="DT500" s="33"/>
      <c r="DU500" s="33"/>
      <c r="DV500" s="33"/>
      <c r="DW500" s="33"/>
      <c r="DX500" s="33"/>
      <c r="DY500" s="33"/>
      <c r="DZ500" s="33"/>
      <c r="EA500" s="33"/>
      <c r="EB500" s="33"/>
      <c r="EC500" s="33"/>
      <c r="ED500" s="33"/>
      <c r="EE500" s="33"/>
      <c r="EF500" s="33"/>
      <c r="EG500" s="33"/>
      <c r="EH500" s="33"/>
      <c r="EI500" s="33"/>
      <c r="EJ500" s="33"/>
      <c r="EK500" s="33"/>
      <c r="EL500" s="33"/>
      <c r="EM500" s="33"/>
      <c r="EN500" s="33"/>
      <c r="EO500" s="33"/>
      <c r="EP500" s="33"/>
      <c r="EQ500" s="33"/>
      <c r="ER500" s="33"/>
      <c r="ES500" s="33"/>
      <c r="ET500" s="33"/>
      <c r="EU500" s="33"/>
      <c r="EV500" s="33"/>
      <c r="EW500" s="33"/>
      <c r="EX500" s="33"/>
      <c r="EY500" s="33"/>
      <c r="EZ500" s="33"/>
      <c r="FA500" s="33"/>
      <c r="FB500" s="33"/>
      <c r="FC500" s="33"/>
      <c r="FD500" s="33"/>
      <c r="FE500" s="33"/>
      <c r="FF500" s="33"/>
      <c r="FG500" s="33"/>
      <c r="FH500" s="33"/>
      <c r="FI500" s="33"/>
      <c r="FJ500" s="33"/>
      <c r="FK500" s="33"/>
      <c r="FL500" s="33"/>
      <c r="FM500" s="33"/>
      <c r="FN500" s="33"/>
      <c r="FO500" s="33"/>
      <c r="FP500" s="33"/>
      <c r="FQ500" s="33"/>
      <c r="FR500" s="33"/>
      <c r="FS500" s="33"/>
      <c r="FT500" s="33"/>
      <c r="FU500" s="33"/>
      <c r="FV500" s="33"/>
      <c r="FW500" s="33"/>
      <c r="FX500" s="33"/>
      <c r="FY500" s="33"/>
    </row>
    <row r="501" spans="1:181" ht="15.75" customHeight="1" x14ac:dyDescent="0.25">
      <c r="A501" s="25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 t="s">
        <v>1449</v>
      </c>
      <c r="V501" s="33"/>
      <c r="W501" s="33"/>
      <c r="X501" s="33"/>
      <c r="Y501" s="33"/>
      <c r="Z501" s="33"/>
      <c r="AA501" s="33"/>
      <c r="AB501" s="33"/>
      <c r="AC501" s="33" t="s">
        <v>375</v>
      </c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CW501" s="33"/>
      <c r="CX501" s="33"/>
      <c r="CY501" s="33"/>
      <c r="CZ501" s="33"/>
      <c r="DA501" s="33"/>
      <c r="DB501" s="33"/>
      <c r="DC501" s="33"/>
      <c r="DD501" s="33"/>
      <c r="DE501" s="33"/>
      <c r="DF501" s="33"/>
      <c r="DG501" s="33"/>
      <c r="DH501" s="33"/>
      <c r="DI501" s="33"/>
      <c r="DJ501" s="33"/>
      <c r="DK501" s="33"/>
      <c r="DL501" s="33"/>
      <c r="DM501" s="33"/>
      <c r="DN501" s="33"/>
      <c r="DO501" s="33"/>
      <c r="DP501" s="33"/>
      <c r="DQ501" s="33"/>
      <c r="DR501" s="33"/>
      <c r="DS501" s="33"/>
      <c r="DT501" s="33"/>
      <c r="DU501" s="33"/>
      <c r="DV501" s="33"/>
      <c r="DW501" s="33"/>
      <c r="DX501" s="33"/>
      <c r="DY501" s="33"/>
      <c r="DZ501" s="33"/>
      <c r="EA501" s="33"/>
      <c r="EB501" s="33"/>
      <c r="EC501" s="33"/>
      <c r="ED501" s="33"/>
      <c r="EE501" s="33"/>
      <c r="EF501" s="33"/>
      <c r="EG501" s="33"/>
      <c r="EH501" s="33"/>
      <c r="EI501" s="33"/>
      <c r="EJ501" s="33"/>
      <c r="EK501" s="33"/>
      <c r="EL501" s="33"/>
      <c r="EM501" s="33"/>
      <c r="EN501" s="33"/>
      <c r="EO501" s="33"/>
      <c r="EP501" s="33"/>
      <c r="EQ501" s="33"/>
      <c r="ER501" s="33"/>
      <c r="ES501" s="33"/>
      <c r="ET501" s="33"/>
      <c r="EU501" s="33"/>
      <c r="EV501" s="33"/>
      <c r="EW501" s="33"/>
      <c r="EX501" s="33"/>
      <c r="EY501" s="33"/>
      <c r="EZ501" s="33"/>
      <c r="FA501" s="33"/>
      <c r="FB501" s="33"/>
      <c r="FC501" s="33"/>
      <c r="FD501" s="33"/>
      <c r="FE501" s="33"/>
      <c r="FF501" s="33"/>
      <c r="FG501" s="33"/>
      <c r="FH501" s="33"/>
      <c r="FI501" s="33"/>
      <c r="FJ501" s="33"/>
      <c r="FK501" s="33"/>
      <c r="FL501" s="33"/>
      <c r="FM501" s="33"/>
      <c r="FN501" s="33"/>
      <c r="FO501" s="33"/>
      <c r="FP501" s="33"/>
      <c r="FQ501" s="33"/>
      <c r="FR501" s="33"/>
      <c r="FS501" s="33"/>
      <c r="FT501" s="33"/>
      <c r="FU501" s="33"/>
      <c r="FV501" s="33"/>
      <c r="FW501" s="33"/>
      <c r="FX501" s="33"/>
      <c r="FY501" s="33"/>
    </row>
    <row r="502" spans="1:181" ht="15.75" customHeight="1" x14ac:dyDescent="0.25">
      <c r="A502" s="25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 t="s">
        <v>1450</v>
      </c>
      <c r="V502" s="33"/>
      <c r="W502" s="33"/>
      <c r="X502" s="33"/>
      <c r="Y502" s="33"/>
      <c r="Z502" s="33"/>
      <c r="AA502" s="33"/>
      <c r="AB502" s="33"/>
      <c r="AC502" s="33" t="s">
        <v>598</v>
      </c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  <c r="DF502" s="33"/>
      <c r="DG502" s="33"/>
      <c r="DH502" s="33"/>
      <c r="DI502" s="33"/>
      <c r="DJ502" s="33"/>
      <c r="DK502" s="33"/>
      <c r="DL502" s="33"/>
      <c r="DM502" s="33"/>
      <c r="DN502" s="33"/>
      <c r="DO502" s="33"/>
      <c r="DP502" s="33"/>
      <c r="DQ502" s="33"/>
      <c r="DR502" s="33"/>
      <c r="DS502" s="33"/>
      <c r="DT502" s="33"/>
      <c r="DU502" s="33"/>
      <c r="DV502" s="33"/>
      <c r="DW502" s="33"/>
      <c r="DX502" s="33"/>
      <c r="DY502" s="33"/>
      <c r="DZ502" s="33"/>
      <c r="EA502" s="33"/>
      <c r="EB502" s="33"/>
      <c r="EC502" s="33"/>
      <c r="ED502" s="33"/>
      <c r="EE502" s="33"/>
      <c r="EF502" s="33"/>
      <c r="EG502" s="33"/>
      <c r="EH502" s="33"/>
      <c r="EI502" s="33"/>
      <c r="EJ502" s="33"/>
      <c r="EK502" s="33"/>
      <c r="EL502" s="33"/>
      <c r="EM502" s="33"/>
      <c r="EN502" s="33"/>
      <c r="EO502" s="33"/>
      <c r="EP502" s="33"/>
      <c r="EQ502" s="33"/>
      <c r="ER502" s="33"/>
      <c r="ES502" s="33"/>
      <c r="ET502" s="33"/>
      <c r="EU502" s="33"/>
      <c r="EV502" s="33"/>
      <c r="EW502" s="33"/>
      <c r="EX502" s="33"/>
      <c r="EY502" s="33"/>
      <c r="EZ502" s="33"/>
      <c r="FA502" s="33"/>
      <c r="FB502" s="33"/>
      <c r="FC502" s="33"/>
      <c r="FD502" s="33"/>
      <c r="FE502" s="33"/>
      <c r="FF502" s="33"/>
      <c r="FG502" s="33"/>
      <c r="FH502" s="33"/>
      <c r="FI502" s="33"/>
      <c r="FJ502" s="33"/>
      <c r="FK502" s="33"/>
      <c r="FL502" s="33"/>
      <c r="FM502" s="33"/>
      <c r="FN502" s="33"/>
      <c r="FO502" s="33"/>
      <c r="FP502" s="33"/>
      <c r="FQ502" s="33"/>
      <c r="FR502" s="33"/>
      <c r="FS502" s="33"/>
      <c r="FT502" s="33"/>
      <c r="FU502" s="33"/>
      <c r="FV502" s="33"/>
      <c r="FW502" s="33"/>
      <c r="FX502" s="33"/>
      <c r="FY502" s="33"/>
    </row>
    <row r="503" spans="1:181" ht="15.75" customHeight="1" x14ac:dyDescent="0.25">
      <c r="A503" s="25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 t="s">
        <v>1451</v>
      </c>
      <c r="V503" s="33"/>
      <c r="W503" s="33"/>
      <c r="X503" s="33"/>
      <c r="Y503" s="33"/>
      <c r="Z503" s="33"/>
      <c r="AA503" s="33"/>
      <c r="AB503" s="33"/>
      <c r="AC503" s="33" t="s">
        <v>354</v>
      </c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3"/>
      <c r="CS503" s="33"/>
      <c r="CT503" s="33"/>
      <c r="CU503" s="33"/>
      <c r="CV503" s="33"/>
      <c r="CW503" s="33"/>
      <c r="CX503" s="33"/>
      <c r="CY503" s="33"/>
      <c r="CZ503" s="33"/>
      <c r="DA503" s="33"/>
      <c r="DB503" s="33"/>
      <c r="DC503" s="33"/>
      <c r="DD503" s="33"/>
      <c r="DE503" s="33"/>
      <c r="DF503" s="33"/>
      <c r="DG503" s="33"/>
      <c r="DH503" s="33"/>
      <c r="DI503" s="33"/>
      <c r="DJ503" s="33"/>
      <c r="DK503" s="33"/>
      <c r="DL503" s="33"/>
      <c r="DM503" s="33"/>
      <c r="DN503" s="33"/>
      <c r="DO503" s="33"/>
      <c r="DP503" s="33"/>
      <c r="DQ503" s="33"/>
      <c r="DR503" s="33"/>
      <c r="DS503" s="33"/>
      <c r="DT503" s="33"/>
      <c r="DU503" s="33"/>
      <c r="DV503" s="33"/>
      <c r="DW503" s="33"/>
      <c r="DX503" s="33"/>
      <c r="DY503" s="33"/>
      <c r="DZ503" s="33"/>
      <c r="EA503" s="33"/>
      <c r="EB503" s="33"/>
      <c r="EC503" s="33"/>
      <c r="ED503" s="33"/>
      <c r="EE503" s="33"/>
      <c r="EF503" s="33"/>
      <c r="EG503" s="33"/>
      <c r="EH503" s="33"/>
      <c r="EI503" s="33"/>
      <c r="EJ503" s="33"/>
      <c r="EK503" s="33"/>
      <c r="EL503" s="33"/>
      <c r="EM503" s="33"/>
      <c r="EN503" s="33"/>
      <c r="EO503" s="33"/>
      <c r="EP503" s="33"/>
      <c r="EQ503" s="33"/>
      <c r="ER503" s="33"/>
      <c r="ES503" s="33"/>
      <c r="ET503" s="33"/>
      <c r="EU503" s="33"/>
      <c r="EV503" s="33"/>
      <c r="EW503" s="33"/>
      <c r="EX503" s="33"/>
      <c r="EY503" s="33"/>
      <c r="EZ503" s="33"/>
      <c r="FA503" s="33"/>
      <c r="FB503" s="33"/>
      <c r="FC503" s="33"/>
      <c r="FD503" s="33"/>
      <c r="FE503" s="33"/>
      <c r="FF503" s="33"/>
      <c r="FG503" s="33"/>
      <c r="FH503" s="33"/>
      <c r="FI503" s="33"/>
      <c r="FJ503" s="33"/>
      <c r="FK503" s="33"/>
      <c r="FL503" s="33"/>
      <c r="FM503" s="33"/>
      <c r="FN503" s="33"/>
      <c r="FO503" s="33"/>
      <c r="FP503" s="33"/>
      <c r="FQ503" s="33"/>
      <c r="FR503" s="33"/>
      <c r="FS503" s="33"/>
      <c r="FT503" s="33"/>
      <c r="FU503" s="33"/>
      <c r="FV503" s="33"/>
      <c r="FW503" s="33"/>
      <c r="FX503" s="33"/>
      <c r="FY503" s="33"/>
    </row>
    <row r="504" spans="1:181" ht="15.75" customHeight="1" x14ac:dyDescent="0.25">
      <c r="A504" s="25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 t="s">
        <v>1452</v>
      </c>
      <c r="V504" s="33"/>
      <c r="W504" s="33"/>
      <c r="X504" s="33"/>
      <c r="Y504" s="33"/>
      <c r="Z504" s="33"/>
      <c r="AA504" s="33"/>
      <c r="AB504" s="33"/>
      <c r="AC504" s="33" t="s">
        <v>685</v>
      </c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CW504" s="33"/>
      <c r="CX504" s="33"/>
      <c r="CY504" s="33"/>
      <c r="CZ504" s="33"/>
      <c r="DA504" s="33"/>
      <c r="DB504" s="33"/>
      <c r="DC504" s="33"/>
      <c r="DD504" s="33"/>
      <c r="DE504" s="33"/>
      <c r="DF504" s="33"/>
      <c r="DG504" s="33"/>
      <c r="DH504" s="33"/>
      <c r="DI504" s="33"/>
      <c r="DJ504" s="33"/>
      <c r="DK504" s="33"/>
      <c r="DL504" s="33"/>
      <c r="DM504" s="33"/>
      <c r="DN504" s="33"/>
      <c r="DO504" s="33"/>
      <c r="DP504" s="33"/>
      <c r="DQ504" s="33"/>
      <c r="DR504" s="33"/>
      <c r="DS504" s="33"/>
      <c r="DT504" s="33"/>
      <c r="DU504" s="33"/>
      <c r="DV504" s="33"/>
      <c r="DW504" s="33"/>
      <c r="DX504" s="33"/>
      <c r="DY504" s="33"/>
      <c r="DZ504" s="33"/>
      <c r="EA504" s="33"/>
      <c r="EB504" s="33"/>
      <c r="EC504" s="33"/>
      <c r="ED504" s="33"/>
      <c r="EE504" s="33"/>
      <c r="EF504" s="33"/>
      <c r="EG504" s="33"/>
      <c r="EH504" s="33"/>
      <c r="EI504" s="33"/>
      <c r="EJ504" s="33"/>
      <c r="EK504" s="33"/>
      <c r="EL504" s="33"/>
      <c r="EM504" s="33"/>
      <c r="EN504" s="33"/>
      <c r="EO504" s="33"/>
      <c r="EP504" s="33"/>
      <c r="EQ504" s="33"/>
      <c r="ER504" s="33"/>
      <c r="ES504" s="33"/>
      <c r="ET504" s="33"/>
      <c r="EU504" s="33"/>
      <c r="EV504" s="33"/>
      <c r="EW504" s="33"/>
      <c r="EX504" s="33"/>
      <c r="EY504" s="33"/>
      <c r="EZ504" s="33"/>
      <c r="FA504" s="33"/>
      <c r="FB504" s="33"/>
      <c r="FC504" s="33"/>
      <c r="FD504" s="33"/>
      <c r="FE504" s="33"/>
      <c r="FF504" s="33"/>
      <c r="FG504" s="33"/>
      <c r="FH504" s="33"/>
      <c r="FI504" s="33"/>
      <c r="FJ504" s="33"/>
      <c r="FK504" s="33"/>
      <c r="FL504" s="33"/>
      <c r="FM504" s="33"/>
      <c r="FN504" s="33"/>
      <c r="FO504" s="33"/>
      <c r="FP504" s="33"/>
      <c r="FQ504" s="33"/>
      <c r="FR504" s="33"/>
      <c r="FS504" s="33"/>
      <c r="FT504" s="33"/>
      <c r="FU504" s="33"/>
      <c r="FV504" s="33"/>
      <c r="FW504" s="33"/>
      <c r="FX504" s="33"/>
      <c r="FY504" s="33"/>
    </row>
    <row r="505" spans="1:181" ht="15.75" customHeight="1" x14ac:dyDescent="0.25">
      <c r="A505" s="25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 t="s">
        <v>1453</v>
      </c>
      <c r="V505" s="33"/>
      <c r="W505" s="33"/>
      <c r="X505" s="33"/>
      <c r="Y505" s="33"/>
      <c r="Z505" s="33"/>
      <c r="AA505" s="33"/>
      <c r="AB505" s="33"/>
      <c r="AC505" s="33" t="s">
        <v>362</v>
      </c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  <c r="DF505" s="33"/>
      <c r="DG505" s="33"/>
      <c r="DH505" s="33"/>
      <c r="DI505" s="33"/>
      <c r="DJ505" s="33"/>
      <c r="DK505" s="33"/>
      <c r="DL505" s="33"/>
      <c r="DM505" s="33"/>
      <c r="DN505" s="33"/>
      <c r="DO505" s="33"/>
      <c r="DP505" s="33"/>
      <c r="DQ505" s="33"/>
      <c r="DR505" s="33"/>
      <c r="DS505" s="33"/>
      <c r="DT505" s="33"/>
      <c r="DU505" s="33"/>
      <c r="DV505" s="33"/>
      <c r="DW505" s="33"/>
      <c r="DX505" s="33"/>
      <c r="DY505" s="33"/>
      <c r="DZ505" s="33"/>
      <c r="EA505" s="33"/>
      <c r="EB505" s="33"/>
      <c r="EC505" s="33"/>
      <c r="ED505" s="33"/>
      <c r="EE505" s="33"/>
      <c r="EF505" s="33"/>
      <c r="EG505" s="33"/>
      <c r="EH505" s="33"/>
      <c r="EI505" s="33"/>
      <c r="EJ505" s="33"/>
      <c r="EK505" s="33"/>
      <c r="EL505" s="33"/>
      <c r="EM505" s="33"/>
      <c r="EN505" s="33"/>
      <c r="EO505" s="33"/>
      <c r="EP505" s="33"/>
      <c r="EQ505" s="33"/>
      <c r="ER505" s="33"/>
      <c r="ES505" s="33"/>
      <c r="ET505" s="33"/>
      <c r="EU505" s="33"/>
      <c r="EV505" s="33"/>
      <c r="EW505" s="33"/>
      <c r="EX505" s="33"/>
      <c r="EY505" s="33"/>
      <c r="EZ505" s="33"/>
      <c r="FA505" s="33"/>
      <c r="FB505" s="33"/>
      <c r="FC505" s="33"/>
      <c r="FD505" s="33"/>
      <c r="FE505" s="33"/>
      <c r="FF505" s="33"/>
      <c r="FG505" s="33"/>
      <c r="FH505" s="33"/>
      <c r="FI505" s="33"/>
      <c r="FJ505" s="33"/>
      <c r="FK505" s="33"/>
      <c r="FL505" s="33"/>
      <c r="FM505" s="33"/>
      <c r="FN505" s="33"/>
      <c r="FO505" s="33"/>
      <c r="FP505" s="33"/>
      <c r="FQ505" s="33"/>
      <c r="FR505" s="33"/>
      <c r="FS505" s="33"/>
      <c r="FT505" s="33"/>
      <c r="FU505" s="33"/>
      <c r="FV505" s="33"/>
      <c r="FW505" s="33"/>
      <c r="FX505" s="33"/>
      <c r="FY505" s="33"/>
    </row>
    <row r="506" spans="1:181" ht="15.75" customHeight="1" x14ac:dyDescent="0.25">
      <c r="A506" s="25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 t="s">
        <v>1454</v>
      </c>
      <c r="V506" s="33"/>
      <c r="W506" s="33"/>
      <c r="X506" s="33"/>
      <c r="Y506" s="33"/>
      <c r="Z506" s="33"/>
      <c r="AA506" s="33"/>
      <c r="AB506" s="33"/>
      <c r="AC506" s="33" t="s">
        <v>346</v>
      </c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3"/>
      <c r="CS506" s="33"/>
      <c r="CT506" s="33"/>
      <c r="CU506" s="33"/>
      <c r="CV506" s="33"/>
      <c r="CW506" s="33"/>
      <c r="CX506" s="33"/>
      <c r="CY506" s="33"/>
      <c r="CZ506" s="33"/>
      <c r="DA506" s="33"/>
      <c r="DB506" s="33"/>
      <c r="DC506" s="33"/>
      <c r="DD506" s="33"/>
      <c r="DE506" s="33"/>
      <c r="DF506" s="33"/>
      <c r="DG506" s="33"/>
      <c r="DH506" s="33"/>
      <c r="DI506" s="33"/>
      <c r="DJ506" s="33"/>
      <c r="DK506" s="33"/>
      <c r="DL506" s="33"/>
      <c r="DM506" s="33"/>
      <c r="DN506" s="33"/>
      <c r="DO506" s="33"/>
      <c r="DP506" s="33"/>
      <c r="DQ506" s="33"/>
      <c r="DR506" s="33"/>
      <c r="DS506" s="33"/>
      <c r="DT506" s="33"/>
      <c r="DU506" s="33"/>
      <c r="DV506" s="33"/>
      <c r="DW506" s="33"/>
      <c r="DX506" s="33"/>
      <c r="DY506" s="33"/>
      <c r="DZ506" s="33"/>
      <c r="EA506" s="33"/>
      <c r="EB506" s="33"/>
      <c r="EC506" s="33"/>
      <c r="ED506" s="33"/>
      <c r="EE506" s="33"/>
      <c r="EF506" s="33"/>
      <c r="EG506" s="33"/>
      <c r="EH506" s="33"/>
      <c r="EI506" s="33"/>
      <c r="EJ506" s="33"/>
      <c r="EK506" s="33"/>
      <c r="EL506" s="33"/>
      <c r="EM506" s="33"/>
      <c r="EN506" s="33"/>
      <c r="EO506" s="33"/>
      <c r="EP506" s="33"/>
      <c r="EQ506" s="33"/>
      <c r="ER506" s="33"/>
      <c r="ES506" s="33"/>
      <c r="ET506" s="33"/>
      <c r="EU506" s="33"/>
      <c r="EV506" s="33"/>
      <c r="EW506" s="33"/>
      <c r="EX506" s="33"/>
      <c r="EY506" s="33"/>
      <c r="EZ506" s="33"/>
      <c r="FA506" s="33"/>
      <c r="FB506" s="33"/>
      <c r="FC506" s="33"/>
      <c r="FD506" s="33"/>
      <c r="FE506" s="33"/>
      <c r="FF506" s="33"/>
      <c r="FG506" s="33"/>
      <c r="FH506" s="33"/>
      <c r="FI506" s="33"/>
      <c r="FJ506" s="33"/>
      <c r="FK506" s="33"/>
      <c r="FL506" s="33"/>
      <c r="FM506" s="33"/>
      <c r="FN506" s="33"/>
      <c r="FO506" s="33"/>
      <c r="FP506" s="33"/>
      <c r="FQ506" s="33"/>
      <c r="FR506" s="33"/>
      <c r="FS506" s="33"/>
      <c r="FT506" s="33"/>
      <c r="FU506" s="33"/>
      <c r="FV506" s="33"/>
      <c r="FW506" s="33"/>
      <c r="FX506" s="33"/>
      <c r="FY506" s="33"/>
    </row>
    <row r="507" spans="1:181" ht="15.75" customHeight="1" x14ac:dyDescent="0.25">
      <c r="A507" s="25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 t="s">
        <v>1455</v>
      </c>
      <c r="V507" s="33"/>
      <c r="W507" s="33"/>
      <c r="X507" s="33"/>
      <c r="Y507" s="33"/>
      <c r="Z507" s="33"/>
      <c r="AA507" s="33"/>
      <c r="AB507" s="33"/>
      <c r="AC507" s="33" t="s">
        <v>598</v>
      </c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CW507" s="33"/>
      <c r="CX507" s="33"/>
      <c r="CY507" s="33"/>
      <c r="CZ507" s="33"/>
      <c r="DA507" s="33"/>
      <c r="DB507" s="33"/>
      <c r="DC507" s="33"/>
      <c r="DD507" s="33"/>
      <c r="DE507" s="33"/>
      <c r="DF507" s="33"/>
      <c r="DG507" s="33"/>
      <c r="DH507" s="33"/>
      <c r="DI507" s="33"/>
      <c r="DJ507" s="33"/>
      <c r="DK507" s="33"/>
      <c r="DL507" s="33"/>
      <c r="DM507" s="33"/>
      <c r="DN507" s="33"/>
      <c r="DO507" s="33"/>
      <c r="DP507" s="33"/>
      <c r="DQ507" s="33"/>
      <c r="DR507" s="33"/>
      <c r="DS507" s="33"/>
      <c r="DT507" s="33"/>
      <c r="DU507" s="33"/>
      <c r="DV507" s="33"/>
      <c r="DW507" s="33"/>
      <c r="DX507" s="33"/>
      <c r="DY507" s="33"/>
      <c r="DZ507" s="33"/>
      <c r="EA507" s="33"/>
      <c r="EB507" s="33"/>
      <c r="EC507" s="33"/>
      <c r="ED507" s="33"/>
      <c r="EE507" s="33"/>
      <c r="EF507" s="33"/>
      <c r="EG507" s="33"/>
      <c r="EH507" s="33"/>
      <c r="EI507" s="33"/>
      <c r="EJ507" s="33"/>
      <c r="EK507" s="33"/>
      <c r="EL507" s="33"/>
      <c r="EM507" s="33"/>
      <c r="EN507" s="33"/>
      <c r="EO507" s="33"/>
      <c r="EP507" s="33"/>
      <c r="EQ507" s="33"/>
      <c r="ER507" s="33"/>
      <c r="ES507" s="33"/>
      <c r="ET507" s="33"/>
      <c r="EU507" s="33"/>
      <c r="EV507" s="33"/>
      <c r="EW507" s="33"/>
      <c r="EX507" s="33"/>
      <c r="EY507" s="33"/>
      <c r="EZ507" s="33"/>
      <c r="FA507" s="33"/>
      <c r="FB507" s="33"/>
      <c r="FC507" s="33"/>
      <c r="FD507" s="33"/>
      <c r="FE507" s="33"/>
      <c r="FF507" s="33"/>
      <c r="FG507" s="33"/>
      <c r="FH507" s="33"/>
      <c r="FI507" s="33"/>
      <c r="FJ507" s="33"/>
      <c r="FK507" s="33"/>
      <c r="FL507" s="33"/>
      <c r="FM507" s="33"/>
      <c r="FN507" s="33"/>
      <c r="FO507" s="33"/>
      <c r="FP507" s="33"/>
      <c r="FQ507" s="33"/>
      <c r="FR507" s="33"/>
      <c r="FS507" s="33"/>
      <c r="FT507" s="33"/>
      <c r="FU507" s="33"/>
      <c r="FV507" s="33"/>
      <c r="FW507" s="33"/>
      <c r="FX507" s="33"/>
      <c r="FY507" s="33"/>
    </row>
    <row r="508" spans="1:181" ht="15.75" customHeight="1" x14ac:dyDescent="0.25">
      <c r="A508" s="25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 t="s">
        <v>1456</v>
      </c>
      <c r="V508" s="33"/>
      <c r="W508" s="33"/>
      <c r="X508" s="33"/>
      <c r="Y508" s="33"/>
      <c r="Z508" s="33"/>
      <c r="AA508" s="33"/>
      <c r="AB508" s="33"/>
      <c r="AC508" s="33" t="s">
        <v>531</v>
      </c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CW508" s="33"/>
      <c r="CX508" s="33"/>
      <c r="CY508" s="33"/>
      <c r="CZ508" s="33"/>
      <c r="DA508" s="33"/>
      <c r="DB508" s="33"/>
      <c r="DC508" s="33"/>
      <c r="DD508" s="33"/>
      <c r="DE508" s="33"/>
      <c r="DF508" s="33"/>
      <c r="DG508" s="33"/>
      <c r="DH508" s="33"/>
      <c r="DI508" s="33"/>
      <c r="DJ508" s="33"/>
      <c r="DK508" s="33"/>
      <c r="DL508" s="33"/>
      <c r="DM508" s="33"/>
      <c r="DN508" s="33"/>
      <c r="DO508" s="33"/>
      <c r="DP508" s="33"/>
      <c r="DQ508" s="33"/>
      <c r="DR508" s="33"/>
      <c r="DS508" s="33"/>
      <c r="DT508" s="33"/>
      <c r="DU508" s="33"/>
      <c r="DV508" s="33"/>
      <c r="DW508" s="33"/>
      <c r="DX508" s="33"/>
      <c r="DY508" s="33"/>
      <c r="DZ508" s="33"/>
      <c r="EA508" s="33"/>
      <c r="EB508" s="33"/>
      <c r="EC508" s="33"/>
      <c r="ED508" s="33"/>
      <c r="EE508" s="33"/>
      <c r="EF508" s="33"/>
      <c r="EG508" s="33"/>
      <c r="EH508" s="33"/>
      <c r="EI508" s="33"/>
      <c r="EJ508" s="33"/>
      <c r="EK508" s="33"/>
      <c r="EL508" s="33"/>
      <c r="EM508" s="33"/>
      <c r="EN508" s="33"/>
      <c r="EO508" s="33"/>
      <c r="EP508" s="33"/>
      <c r="EQ508" s="33"/>
      <c r="ER508" s="33"/>
      <c r="ES508" s="33"/>
      <c r="ET508" s="33"/>
      <c r="EU508" s="33"/>
      <c r="EV508" s="33"/>
      <c r="EW508" s="33"/>
      <c r="EX508" s="33"/>
      <c r="EY508" s="33"/>
      <c r="EZ508" s="33"/>
      <c r="FA508" s="33"/>
      <c r="FB508" s="33"/>
      <c r="FC508" s="33"/>
      <c r="FD508" s="33"/>
      <c r="FE508" s="33"/>
      <c r="FF508" s="33"/>
      <c r="FG508" s="33"/>
      <c r="FH508" s="33"/>
      <c r="FI508" s="33"/>
      <c r="FJ508" s="33"/>
      <c r="FK508" s="33"/>
      <c r="FL508" s="33"/>
      <c r="FM508" s="33"/>
      <c r="FN508" s="33"/>
      <c r="FO508" s="33"/>
      <c r="FP508" s="33"/>
      <c r="FQ508" s="33"/>
      <c r="FR508" s="33"/>
      <c r="FS508" s="33"/>
      <c r="FT508" s="33"/>
      <c r="FU508" s="33"/>
      <c r="FV508" s="33"/>
      <c r="FW508" s="33"/>
      <c r="FX508" s="33"/>
      <c r="FY508" s="33"/>
    </row>
    <row r="509" spans="1:181" ht="15.75" customHeight="1" x14ac:dyDescent="0.25">
      <c r="A509" s="25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 t="s">
        <v>1457</v>
      </c>
      <c r="V509" s="33"/>
      <c r="W509" s="33"/>
      <c r="X509" s="33"/>
      <c r="Y509" s="33"/>
      <c r="Z509" s="33"/>
      <c r="AA509" s="33"/>
      <c r="AB509" s="33"/>
      <c r="AC509" s="33" t="s">
        <v>362</v>
      </c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  <c r="DF509" s="33"/>
      <c r="DG509" s="33"/>
      <c r="DH509" s="33"/>
      <c r="DI509" s="33"/>
      <c r="DJ509" s="33"/>
      <c r="DK509" s="33"/>
      <c r="DL509" s="33"/>
      <c r="DM509" s="33"/>
      <c r="DN509" s="33"/>
      <c r="DO509" s="33"/>
      <c r="DP509" s="33"/>
      <c r="DQ509" s="33"/>
      <c r="DR509" s="33"/>
      <c r="DS509" s="33"/>
      <c r="DT509" s="33"/>
      <c r="DU509" s="33"/>
      <c r="DV509" s="33"/>
      <c r="DW509" s="33"/>
      <c r="DX509" s="33"/>
      <c r="DY509" s="33"/>
      <c r="DZ509" s="33"/>
      <c r="EA509" s="33"/>
      <c r="EB509" s="33"/>
      <c r="EC509" s="33"/>
      <c r="ED509" s="33"/>
      <c r="EE509" s="33"/>
      <c r="EF509" s="33"/>
      <c r="EG509" s="33"/>
      <c r="EH509" s="33"/>
      <c r="EI509" s="33"/>
      <c r="EJ509" s="33"/>
      <c r="EK509" s="33"/>
      <c r="EL509" s="33"/>
      <c r="EM509" s="33"/>
      <c r="EN509" s="33"/>
      <c r="EO509" s="33"/>
      <c r="EP509" s="33"/>
      <c r="EQ509" s="33"/>
      <c r="ER509" s="33"/>
      <c r="ES509" s="33"/>
      <c r="ET509" s="33"/>
      <c r="EU509" s="33"/>
      <c r="EV509" s="33"/>
      <c r="EW509" s="33"/>
      <c r="EX509" s="33"/>
      <c r="EY509" s="33"/>
      <c r="EZ509" s="33"/>
      <c r="FA509" s="33"/>
      <c r="FB509" s="33"/>
      <c r="FC509" s="33"/>
      <c r="FD509" s="33"/>
      <c r="FE509" s="33"/>
      <c r="FF509" s="33"/>
      <c r="FG509" s="33"/>
      <c r="FH509" s="33"/>
      <c r="FI509" s="33"/>
      <c r="FJ509" s="33"/>
      <c r="FK509" s="33"/>
      <c r="FL509" s="33"/>
      <c r="FM509" s="33"/>
      <c r="FN509" s="33"/>
      <c r="FO509" s="33"/>
      <c r="FP509" s="33"/>
      <c r="FQ509" s="33"/>
      <c r="FR509" s="33"/>
      <c r="FS509" s="33"/>
      <c r="FT509" s="33"/>
      <c r="FU509" s="33"/>
      <c r="FV509" s="33"/>
      <c r="FW509" s="33"/>
      <c r="FX509" s="33"/>
      <c r="FY509" s="33"/>
    </row>
    <row r="510" spans="1:181" ht="15.75" customHeight="1" x14ac:dyDescent="0.25">
      <c r="A510" s="25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 t="s">
        <v>1458</v>
      </c>
      <c r="V510" s="33"/>
      <c r="W510" s="33"/>
      <c r="X510" s="33"/>
      <c r="Y510" s="33"/>
      <c r="Z510" s="33"/>
      <c r="AA510" s="33"/>
      <c r="AB510" s="33"/>
      <c r="AC510" s="33" t="s">
        <v>421</v>
      </c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  <c r="DO510" s="33"/>
      <c r="DP510" s="33"/>
      <c r="DQ510" s="33"/>
      <c r="DR510" s="33"/>
      <c r="DS510" s="33"/>
      <c r="DT510" s="33"/>
      <c r="DU510" s="33"/>
      <c r="DV510" s="33"/>
      <c r="DW510" s="33"/>
      <c r="DX510" s="33"/>
      <c r="DY510" s="33"/>
      <c r="DZ510" s="33"/>
      <c r="EA510" s="33"/>
      <c r="EB510" s="33"/>
      <c r="EC510" s="33"/>
      <c r="ED510" s="33"/>
      <c r="EE510" s="33"/>
      <c r="EF510" s="33"/>
      <c r="EG510" s="33"/>
      <c r="EH510" s="33"/>
      <c r="EI510" s="33"/>
      <c r="EJ510" s="33"/>
      <c r="EK510" s="33"/>
      <c r="EL510" s="33"/>
      <c r="EM510" s="33"/>
      <c r="EN510" s="33"/>
      <c r="EO510" s="33"/>
      <c r="EP510" s="33"/>
      <c r="EQ510" s="33"/>
      <c r="ER510" s="33"/>
      <c r="ES510" s="33"/>
      <c r="ET510" s="33"/>
      <c r="EU510" s="33"/>
      <c r="EV510" s="33"/>
      <c r="EW510" s="33"/>
      <c r="EX510" s="33"/>
      <c r="EY510" s="33"/>
      <c r="EZ510" s="33"/>
      <c r="FA510" s="33"/>
      <c r="FB510" s="33"/>
      <c r="FC510" s="33"/>
      <c r="FD510" s="33"/>
      <c r="FE510" s="33"/>
      <c r="FF510" s="33"/>
      <c r="FG510" s="33"/>
      <c r="FH510" s="33"/>
      <c r="FI510" s="33"/>
      <c r="FJ510" s="33"/>
      <c r="FK510" s="33"/>
      <c r="FL510" s="33"/>
      <c r="FM510" s="33"/>
      <c r="FN510" s="33"/>
      <c r="FO510" s="33"/>
      <c r="FP510" s="33"/>
      <c r="FQ510" s="33"/>
      <c r="FR510" s="33"/>
      <c r="FS510" s="33"/>
      <c r="FT510" s="33"/>
      <c r="FU510" s="33"/>
      <c r="FV510" s="33"/>
      <c r="FW510" s="33"/>
      <c r="FX510" s="33"/>
      <c r="FY510" s="33"/>
    </row>
    <row r="511" spans="1:181" ht="15.75" customHeight="1" x14ac:dyDescent="0.25">
      <c r="A511" s="25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 t="s">
        <v>1459</v>
      </c>
      <c r="V511" s="33"/>
      <c r="W511" s="33"/>
      <c r="X511" s="33"/>
      <c r="Y511" s="33"/>
      <c r="Z511" s="33"/>
      <c r="AA511" s="33"/>
      <c r="AB511" s="33"/>
      <c r="AC511" s="33" t="s">
        <v>362</v>
      </c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  <c r="DF511" s="33"/>
      <c r="DG511" s="33"/>
      <c r="DH511" s="33"/>
      <c r="DI511" s="33"/>
      <c r="DJ511" s="33"/>
      <c r="DK511" s="33"/>
      <c r="DL511" s="33"/>
      <c r="DM511" s="33"/>
      <c r="DN511" s="33"/>
      <c r="DO511" s="33"/>
      <c r="DP511" s="33"/>
      <c r="DQ511" s="33"/>
      <c r="DR511" s="33"/>
      <c r="DS511" s="33"/>
      <c r="DT511" s="33"/>
      <c r="DU511" s="33"/>
      <c r="DV511" s="33"/>
      <c r="DW511" s="33"/>
      <c r="DX511" s="33"/>
      <c r="DY511" s="33"/>
      <c r="DZ511" s="33"/>
      <c r="EA511" s="33"/>
      <c r="EB511" s="33"/>
      <c r="EC511" s="33"/>
      <c r="ED511" s="33"/>
      <c r="EE511" s="33"/>
      <c r="EF511" s="33"/>
      <c r="EG511" s="33"/>
      <c r="EH511" s="33"/>
      <c r="EI511" s="33"/>
      <c r="EJ511" s="33"/>
      <c r="EK511" s="33"/>
      <c r="EL511" s="33"/>
      <c r="EM511" s="33"/>
      <c r="EN511" s="33"/>
      <c r="EO511" s="33"/>
      <c r="EP511" s="33"/>
      <c r="EQ511" s="33"/>
      <c r="ER511" s="33"/>
      <c r="ES511" s="33"/>
      <c r="ET511" s="33"/>
      <c r="EU511" s="33"/>
      <c r="EV511" s="33"/>
      <c r="EW511" s="33"/>
      <c r="EX511" s="33"/>
      <c r="EY511" s="33"/>
      <c r="EZ511" s="33"/>
      <c r="FA511" s="33"/>
      <c r="FB511" s="33"/>
      <c r="FC511" s="33"/>
      <c r="FD511" s="33"/>
      <c r="FE511" s="33"/>
      <c r="FF511" s="33"/>
      <c r="FG511" s="33"/>
      <c r="FH511" s="33"/>
      <c r="FI511" s="33"/>
      <c r="FJ511" s="33"/>
      <c r="FK511" s="33"/>
      <c r="FL511" s="33"/>
      <c r="FM511" s="33"/>
      <c r="FN511" s="33"/>
      <c r="FO511" s="33"/>
      <c r="FP511" s="33"/>
      <c r="FQ511" s="33"/>
      <c r="FR511" s="33"/>
      <c r="FS511" s="33"/>
      <c r="FT511" s="33"/>
      <c r="FU511" s="33"/>
      <c r="FV511" s="33"/>
      <c r="FW511" s="33"/>
      <c r="FX511" s="33"/>
      <c r="FY511" s="33"/>
    </row>
    <row r="512" spans="1:181" ht="15.75" customHeight="1" x14ac:dyDescent="0.25">
      <c r="A512" s="25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 t="s">
        <v>1460</v>
      </c>
      <c r="V512" s="33"/>
      <c r="W512" s="33"/>
      <c r="X512" s="33"/>
      <c r="Y512" s="33"/>
      <c r="Z512" s="33"/>
      <c r="AA512" s="33"/>
      <c r="AB512" s="33"/>
      <c r="AC512" s="33" t="s">
        <v>362</v>
      </c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  <c r="DF512" s="33"/>
      <c r="DG512" s="33"/>
      <c r="DH512" s="33"/>
      <c r="DI512" s="33"/>
      <c r="DJ512" s="33"/>
      <c r="DK512" s="33"/>
      <c r="DL512" s="33"/>
      <c r="DM512" s="33"/>
      <c r="DN512" s="33"/>
      <c r="DO512" s="33"/>
      <c r="DP512" s="33"/>
      <c r="DQ512" s="33"/>
      <c r="DR512" s="33"/>
      <c r="DS512" s="33"/>
      <c r="DT512" s="33"/>
      <c r="DU512" s="33"/>
      <c r="DV512" s="33"/>
      <c r="DW512" s="33"/>
      <c r="DX512" s="33"/>
      <c r="DY512" s="33"/>
      <c r="DZ512" s="33"/>
      <c r="EA512" s="33"/>
      <c r="EB512" s="33"/>
      <c r="EC512" s="33"/>
      <c r="ED512" s="33"/>
      <c r="EE512" s="33"/>
      <c r="EF512" s="33"/>
      <c r="EG512" s="33"/>
      <c r="EH512" s="33"/>
      <c r="EI512" s="33"/>
      <c r="EJ512" s="33"/>
      <c r="EK512" s="33"/>
      <c r="EL512" s="33"/>
      <c r="EM512" s="33"/>
      <c r="EN512" s="33"/>
      <c r="EO512" s="33"/>
      <c r="EP512" s="33"/>
      <c r="EQ512" s="33"/>
      <c r="ER512" s="33"/>
      <c r="ES512" s="33"/>
      <c r="ET512" s="33"/>
      <c r="EU512" s="33"/>
      <c r="EV512" s="33"/>
      <c r="EW512" s="33"/>
      <c r="EX512" s="33"/>
      <c r="EY512" s="33"/>
      <c r="EZ512" s="33"/>
      <c r="FA512" s="33"/>
      <c r="FB512" s="33"/>
      <c r="FC512" s="33"/>
      <c r="FD512" s="33"/>
      <c r="FE512" s="33"/>
      <c r="FF512" s="33"/>
      <c r="FG512" s="33"/>
      <c r="FH512" s="33"/>
      <c r="FI512" s="33"/>
      <c r="FJ512" s="33"/>
      <c r="FK512" s="33"/>
      <c r="FL512" s="33"/>
      <c r="FM512" s="33"/>
      <c r="FN512" s="33"/>
      <c r="FO512" s="33"/>
      <c r="FP512" s="33"/>
      <c r="FQ512" s="33"/>
      <c r="FR512" s="33"/>
      <c r="FS512" s="33"/>
      <c r="FT512" s="33"/>
      <c r="FU512" s="33"/>
      <c r="FV512" s="33"/>
      <c r="FW512" s="33"/>
      <c r="FX512" s="33"/>
      <c r="FY512" s="33"/>
    </row>
    <row r="513" spans="1:181" ht="15.75" customHeight="1" x14ac:dyDescent="0.25">
      <c r="A513" s="25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 t="s">
        <v>1461</v>
      </c>
      <c r="V513" s="33"/>
      <c r="W513" s="33"/>
      <c r="X513" s="33"/>
      <c r="Y513" s="33"/>
      <c r="Z513" s="33"/>
      <c r="AA513" s="33"/>
      <c r="AB513" s="33"/>
      <c r="AC513" s="33" t="s">
        <v>685</v>
      </c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  <c r="DF513" s="33"/>
      <c r="DG513" s="33"/>
      <c r="DH513" s="33"/>
      <c r="DI513" s="33"/>
      <c r="DJ513" s="33"/>
      <c r="DK513" s="33"/>
      <c r="DL513" s="33"/>
      <c r="DM513" s="33"/>
      <c r="DN513" s="33"/>
      <c r="DO513" s="33"/>
      <c r="DP513" s="33"/>
      <c r="DQ513" s="33"/>
      <c r="DR513" s="33"/>
      <c r="DS513" s="33"/>
      <c r="DT513" s="33"/>
      <c r="DU513" s="33"/>
      <c r="DV513" s="33"/>
      <c r="DW513" s="33"/>
      <c r="DX513" s="33"/>
      <c r="DY513" s="33"/>
      <c r="DZ513" s="33"/>
      <c r="EA513" s="33"/>
      <c r="EB513" s="33"/>
      <c r="EC513" s="33"/>
      <c r="ED513" s="33"/>
      <c r="EE513" s="33"/>
      <c r="EF513" s="33"/>
      <c r="EG513" s="33"/>
      <c r="EH513" s="33"/>
      <c r="EI513" s="33"/>
      <c r="EJ513" s="33"/>
      <c r="EK513" s="33"/>
      <c r="EL513" s="33"/>
      <c r="EM513" s="33"/>
      <c r="EN513" s="33"/>
      <c r="EO513" s="33"/>
      <c r="EP513" s="33"/>
      <c r="EQ513" s="33"/>
      <c r="ER513" s="33"/>
      <c r="ES513" s="33"/>
      <c r="ET513" s="33"/>
      <c r="EU513" s="33"/>
      <c r="EV513" s="33"/>
      <c r="EW513" s="33"/>
      <c r="EX513" s="33"/>
      <c r="EY513" s="33"/>
      <c r="EZ513" s="33"/>
      <c r="FA513" s="33"/>
      <c r="FB513" s="33"/>
      <c r="FC513" s="33"/>
      <c r="FD513" s="33"/>
      <c r="FE513" s="33"/>
      <c r="FF513" s="33"/>
      <c r="FG513" s="33"/>
      <c r="FH513" s="33"/>
      <c r="FI513" s="33"/>
      <c r="FJ513" s="33"/>
      <c r="FK513" s="33"/>
      <c r="FL513" s="33"/>
      <c r="FM513" s="33"/>
      <c r="FN513" s="33"/>
      <c r="FO513" s="33"/>
      <c r="FP513" s="33"/>
      <c r="FQ513" s="33"/>
      <c r="FR513" s="33"/>
      <c r="FS513" s="33"/>
      <c r="FT513" s="33"/>
      <c r="FU513" s="33"/>
      <c r="FV513" s="33"/>
      <c r="FW513" s="33"/>
      <c r="FX513" s="33"/>
      <c r="FY513" s="33"/>
    </row>
    <row r="514" spans="1:181" ht="15.75" customHeight="1" x14ac:dyDescent="0.25">
      <c r="A514" s="25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 t="s">
        <v>1462</v>
      </c>
      <c r="V514" s="33"/>
      <c r="W514" s="33"/>
      <c r="X514" s="33"/>
      <c r="Y514" s="33"/>
      <c r="Z514" s="33"/>
      <c r="AA514" s="33"/>
      <c r="AB514" s="33"/>
      <c r="AC514" s="33" t="s">
        <v>421</v>
      </c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  <c r="DO514" s="33"/>
      <c r="DP514" s="33"/>
      <c r="DQ514" s="33"/>
      <c r="DR514" s="33"/>
      <c r="DS514" s="33"/>
      <c r="DT514" s="33"/>
      <c r="DU514" s="33"/>
      <c r="DV514" s="33"/>
      <c r="DW514" s="33"/>
      <c r="DX514" s="33"/>
      <c r="DY514" s="33"/>
      <c r="DZ514" s="33"/>
      <c r="EA514" s="33"/>
      <c r="EB514" s="33"/>
      <c r="EC514" s="33"/>
      <c r="ED514" s="33"/>
      <c r="EE514" s="33"/>
      <c r="EF514" s="33"/>
      <c r="EG514" s="33"/>
      <c r="EH514" s="33"/>
      <c r="EI514" s="33"/>
      <c r="EJ514" s="33"/>
      <c r="EK514" s="33"/>
      <c r="EL514" s="33"/>
      <c r="EM514" s="33"/>
      <c r="EN514" s="33"/>
      <c r="EO514" s="33"/>
      <c r="EP514" s="33"/>
      <c r="EQ514" s="33"/>
      <c r="ER514" s="33"/>
      <c r="ES514" s="33"/>
      <c r="ET514" s="33"/>
      <c r="EU514" s="33"/>
      <c r="EV514" s="33"/>
      <c r="EW514" s="33"/>
      <c r="EX514" s="33"/>
      <c r="EY514" s="33"/>
      <c r="EZ514" s="33"/>
      <c r="FA514" s="33"/>
      <c r="FB514" s="33"/>
      <c r="FC514" s="33"/>
      <c r="FD514" s="33"/>
      <c r="FE514" s="33"/>
      <c r="FF514" s="33"/>
      <c r="FG514" s="33"/>
      <c r="FH514" s="33"/>
      <c r="FI514" s="33"/>
      <c r="FJ514" s="33"/>
      <c r="FK514" s="33"/>
      <c r="FL514" s="33"/>
      <c r="FM514" s="33"/>
      <c r="FN514" s="33"/>
      <c r="FO514" s="33"/>
      <c r="FP514" s="33"/>
      <c r="FQ514" s="33"/>
      <c r="FR514" s="33"/>
      <c r="FS514" s="33"/>
      <c r="FT514" s="33"/>
      <c r="FU514" s="33"/>
      <c r="FV514" s="33"/>
      <c r="FW514" s="33"/>
      <c r="FX514" s="33"/>
      <c r="FY514" s="33"/>
    </row>
    <row r="515" spans="1:181" ht="15.75" customHeight="1" x14ac:dyDescent="0.25">
      <c r="A515" s="25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 t="s">
        <v>1463</v>
      </c>
      <c r="V515" s="33"/>
      <c r="W515" s="33"/>
      <c r="X515" s="33"/>
      <c r="Y515" s="33"/>
      <c r="Z515" s="33"/>
      <c r="AA515" s="33"/>
      <c r="AB515" s="33"/>
      <c r="AC515" s="33" t="s">
        <v>354</v>
      </c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  <c r="DF515" s="33"/>
      <c r="DG515" s="33"/>
      <c r="DH515" s="33"/>
      <c r="DI515" s="33"/>
      <c r="DJ515" s="33"/>
      <c r="DK515" s="33"/>
      <c r="DL515" s="33"/>
      <c r="DM515" s="33"/>
      <c r="DN515" s="33"/>
      <c r="DO515" s="33"/>
      <c r="DP515" s="33"/>
      <c r="DQ515" s="33"/>
      <c r="DR515" s="33"/>
      <c r="DS515" s="33"/>
      <c r="DT515" s="33"/>
      <c r="DU515" s="33"/>
      <c r="DV515" s="33"/>
      <c r="DW515" s="33"/>
      <c r="DX515" s="33"/>
      <c r="DY515" s="33"/>
      <c r="DZ515" s="33"/>
      <c r="EA515" s="33"/>
      <c r="EB515" s="33"/>
      <c r="EC515" s="33"/>
      <c r="ED515" s="33"/>
      <c r="EE515" s="33"/>
      <c r="EF515" s="33"/>
      <c r="EG515" s="33"/>
      <c r="EH515" s="33"/>
      <c r="EI515" s="33"/>
      <c r="EJ515" s="33"/>
      <c r="EK515" s="33"/>
      <c r="EL515" s="33"/>
      <c r="EM515" s="33"/>
      <c r="EN515" s="33"/>
      <c r="EO515" s="33"/>
      <c r="EP515" s="33"/>
      <c r="EQ515" s="33"/>
      <c r="ER515" s="33"/>
      <c r="ES515" s="33"/>
      <c r="ET515" s="33"/>
      <c r="EU515" s="33"/>
      <c r="EV515" s="33"/>
      <c r="EW515" s="33"/>
      <c r="EX515" s="33"/>
      <c r="EY515" s="33"/>
      <c r="EZ515" s="33"/>
      <c r="FA515" s="33"/>
      <c r="FB515" s="33"/>
      <c r="FC515" s="33"/>
      <c r="FD515" s="33"/>
      <c r="FE515" s="33"/>
      <c r="FF515" s="33"/>
      <c r="FG515" s="33"/>
      <c r="FH515" s="33"/>
      <c r="FI515" s="33"/>
      <c r="FJ515" s="33"/>
      <c r="FK515" s="33"/>
      <c r="FL515" s="33"/>
      <c r="FM515" s="33"/>
      <c r="FN515" s="33"/>
      <c r="FO515" s="33"/>
      <c r="FP515" s="33"/>
      <c r="FQ515" s="33"/>
      <c r="FR515" s="33"/>
      <c r="FS515" s="33"/>
      <c r="FT515" s="33"/>
      <c r="FU515" s="33"/>
      <c r="FV515" s="33"/>
      <c r="FW515" s="33"/>
      <c r="FX515" s="33"/>
      <c r="FY515" s="33"/>
    </row>
    <row r="516" spans="1:181" ht="15.75" customHeight="1" x14ac:dyDescent="0.25">
      <c r="A516" s="25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 t="s">
        <v>1464</v>
      </c>
      <c r="V516" s="33"/>
      <c r="W516" s="33"/>
      <c r="X516" s="33"/>
      <c r="Y516" s="33"/>
      <c r="Z516" s="33"/>
      <c r="AA516" s="33"/>
      <c r="AB516" s="33"/>
      <c r="AC516" s="33" t="s">
        <v>408</v>
      </c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  <c r="DF516" s="33"/>
      <c r="DG516" s="33"/>
      <c r="DH516" s="33"/>
      <c r="DI516" s="33"/>
      <c r="DJ516" s="33"/>
      <c r="DK516" s="33"/>
      <c r="DL516" s="33"/>
      <c r="DM516" s="33"/>
      <c r="DN516" s="33"/>
      <c r="DO516" s="33"/>
      <c r="DP516" s="33"/>
      <c r="DQ516" s="33"/>
      <c r="DR516" s="33"/>
      <c r="DS516" s="33"/>
      <c r="DT516" s="33"/>
      <c r="DU516" s="33"/>
      <c r="DV516" s="33"/>
      <c r="DW516" s="33"/>
      <c r="DX516" s="33"/>
      <c r="DY516" s="33"/>
      <c r="DZ516" s="33"/>
      <c r="EA516" s="33"/>
      <c r="EB516" s="33"/>
      <c r="EC516" s="33"/>
      <c r="ED516" s="33"/>
      <c r="EE516" s="33"/>
      <c r="EF516" s="33"/>
      <c r="EG516" s="33"/>
      <c r="EH516" s="33"/>
      <c r="EI516" s="33"/>
      <c r="EJ516" s="33"/>
      <c r="EK516" s="33"/>
      <c r="EL516" s="33"/>
      <c r="EM516" s="33"/>
      <c r="EN516" s="33"/>
      <c r="EO516" s="33"/>
      <c r="EP516" s="33"/>
      <c r="EQ516" s="33"/>
      <c r="ER516" s="33"/>
      <c r="ES516" s="33"/>
      <c r="ET516" s="33"/>
      <c r="EU516" s="33"/>
      <c r="EV516" s="33"/>
      <c r="EW516" s="33"/>
      <c r="EX516" s="33"/>
      <c r="EY516" s="33"/>
      <c r="EZ516" s="33"/>
      <c r="FA516" s="33"/>
      <c r="FB516" s="33"/>
      <c r="FC516" s="33"/>
      <c r="FD516" s="33"/>
      <c r="FE516" s="33"/>
      <c r="FF516" s="33"/>
      <c r="FG516" s="33"/>
      <c r="FH516" s="33"/>
      <c r="FI516" s="33"/>
      <c r="FJ516" s="33"/>
      <c r="FK516" s="33"/>
      <c r="FL516" s="33"/>
      <c r="FM516" s="33"/>
      <c r="FN516" s="33"/>
      <c r="FO516" s="33"/>
      <c r="FP516" s="33"/>
      <c r="FQ516" s="33"/>
      <c r="FR516" s="33"/>
      <c r="FS516" s="33"/>
      <c r="FT516" s="33"/>
      <c r="FU516" s="33"/>
      <c r="FV516" s="33"/>
      <c r="FW516" s="33"/>
      <c r="FX516" s="33"/>
      <c r="FY516" s="33"/>
    </row>
    <row r="517" spans="1:181" ht="15.75" customHeight="1" x14ac:dyDescent="0.25">
      <c r="A517" s="25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 t="s">
        <v>1465</v>
      </c>
      <c r="V517" s="33"/>
      <c r="W517" s="33"/>
      <c r="X517" s="33"/>
      <c r="Y517" s="33"/>
      <c r="Z517" s="33"/>
      <c r="AA517" s="33"/>
      <c r="AB517" s="33"/>
      <c r="AC517" s="33" t="s">
        <v>362</v>
      </c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  <c r="DF517" s="33"/>
      <c r="DG517" s="33"/>
      <c r="DH517" s="33"/>
      <c r="DI517" s="33"/>
      <c r="DJ517" s="33"/>
      <c r="DK517" s="33"/>
      <c r="DL517" s="33"/>
      <c r="DM517" s="33"/>
      <c r="DN517" s="33"/>
      <c r="DO517" s="33"/>
      <c r="DP517" s="33"/>
      <c r="DQ517" s="33"/>
      <c r="DR517" s="33"/>
      <c r="DS517" s="33"/>
      <c r="DT517" s="33"/>
      <c r="DU517" s="33"/>
      <c r="DV517" s="33"/>
      <c r="DW517" s="33"/>
      <c r="DX517" s="33"/>
      <c r="DY517" s="33"/>
      <c r="DZ517" s="33"/>
      <c r="EA517" s="33"/>
      <c r="EB517" s="33"/>
      <c r="EC517" s="33"/>
      <c r="ED517" s="33"/>
      <c r="EE517" s="33"/>
      <c r="EF517" s="33"/>
      <c r="EG517" s="33"/>
      <c r="EH517" s="33"/>
      <c r="EI517" s="33"/>
      <c r="EJ517" s="33"/>
      <c r="EK517" s="33"/>
      <c r="EL517" s="33"/>
      <c r="EM517" s="33"/>
      <c r="EN517" s="33"/>
      <c r="EO517" s="33"/>
      <c r="EP517" s="33"/>
      <c r="EQ517" s="33"/>
      <c r="ER517" s="33"/>
      <c r="ES517" s="33"/>
      <c r="ET517" s="33"/>
      <c r="EU517" s="33"/>
      <c r="EV517" s="33"/>
      <c r="EW517" s="33"/>
      <c r="EX517" s="33"/>
      <c r="EY517" s="33"/>
      <c r="EZ517" s="33"/>
      <c r="FA517" s="33"/>
      <c r="FB517" s="33"/>
      <c r="FC517" s="33"/>
      <c r="FD517" s="33"/>
      <c r="FE517" s="33"/>
      <c r="FF517" s="33"/>
      <c r="FG517" s="33"/>
      <c r="FH517" s="33"/>
      <c r="FI517" s="33"/>
      <c r="FJ517" s="33"/>
      <c r="FK517" s="33"/>
      <c r="FL517" s="33"/>
      <c r="FM517" s="33"/>
      <c r="FN517" s="33"/>
      <c r="FO517" s="33"/>
      <c r="FP517" s="33"/>
      <c r="FQ517" s="33"/>
      <c r="FR517" s="33"/>
      <c r="FS517" s="33"/>
      <c r="FT517" s="33"/>
      <c r="FU517" s="33"/>
      <c r="FV517" s="33"/>
      <c r="FW517" s="33"/>
      <c r="FX517" s="33"/>
      <c r="FY517" s="33"/>
    </row>
    <row r="518" spans="1:181" ht="15.75" customHeight="1" x14ac:dyDescent="0.25">
      <c r="A518" s="25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 t="s">
        <v>1466</v>
      </c>
      <c r="V518" s="33"/>
      <c r="W518" s="33"/>
      <c r="X518" s="33"/>
      <c r="Y518" s="33"/>
      <c r="Z518" s="33"/>
      <c r="AA518" s="33"/>
      <c r="AB518" s="33"/>
      <c r="AC518" s="33" t="s">
        <v>421</v>
      </c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  <c r="DF518" s="33"/>
      <c r="DG518" s="33"/>
      <c r="DH518" s="33"/>
      <c r="DI518" s="33"/>
      <c r="DJ518" s="33"/>
      <c r="DK518" s="33"/>
      <c r="DL518" s="33"/>
      <c r="DM518" s="33"/>
      <c r="DN518" s="33"/>
      <c r="DO518" s="33"/>
      <c r="DP518" s="33"/>
      <c r="DQ518" s="33"/>
      <c r="DR518" s="33"/>
      <c r="DS518" s="33"/>
      <c r="DT518" s="33"/>
      <c r="DU518" s="33"/>
      <c r="DV518" s="33"/>
      <c r="DW518" s="33"/>
      <c r="DX518" s="33"/>
      <c r="DY518" s="33"/>
      <c r="DZ518" s="33"/>
      <c r="EA518" s="33"/>
      <c r="EB518" s="33"/>
      <c r="EC518" s="33"/>
      <c r="ED518" s="33"/>
      <c r="EE518" s="33"/>
      <c r="EF518" s="33"/>
      <c r="EG518" s="33"/>
      <c r="EH518" s="33"/>
      <c r="EI518" s="33"/>
      <c r="EJ518" s="33"/>
      <c r="EK518" s="33"/>
      <c r="EL518" s="33"/>
      <c r="EM518" s="33"/>
      <c r="EN518" s="33"/>
      <c r="EO518" s="33"/>
      <c r="EP518" s="33"/>
      <c r="EQ518" s="33"/>
      <c r="ER518" s="33"/>
      <c r="ES518" s="33"/>
      <c r="ET518" s="33"/>
      <c r="EU518" s="33"/>
      <c r="EV518" s="33"/>
      <c r="EW518" s="33"/>
      <c r="EX518" s="33"/>
      <c r="EY518" s="33"/>
      <c r="EZ518" s="33"/>
      <c r="FA518" s="33"/>
      <c r="FB518" s="33"/>
      <c r="FC518" s="33"/>
      <c r="FD518" s="33"/>
      <c r="FE518" s="33"/>
      <c r="FF518" s="33"/>
      <c r="FG518" s="33"/>
      <c r="FH518" s="33"/>
      <c r="FI518" s="33"/>
      <c r="FJ518" s="33"/>
      <c r="FK518" s="33"/>
      <c r="FL518" s="33"/>
      <c r="FM518" s="33"/>
      <c r="FN518" s="33"/>
      <c r="FO518" s="33"/>
      <c r="FP518" s="33"/>
      <c r="FQ518" s="33"/>
      <c r="FR518" s="33"/>
      <c r="FS518" s="33"/>
      <c r="FT518" s="33"/>
      <c r="FU518" s="33"/>
      <c r="FV518" s="33"/>
      <c r="FW518" s="33"/>
      <c r="FX518" s="33"/>
      <c r="FY518" s="33"/>
    </row>
    <row r="519" spans="1:181" ht="15.75" customHeight="1" x14ac:dyDescent="0.25">
      <c r="A519" s="25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 t="s">
        <v>1467</v>
      </c>
      <c r="V519" s="33"/>
      <c r="W519" s="33"/>
      <c r="X519" s="33"/>
      <c r="Y519" s="33"/>
      <c r="Z519" s="33"/>
      <c r="AA519" s="33"/>
      <c r="AB519" s="33"/>
      <c r="AC519" s="33" t="s">
        <v>362</v>
      </c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  <c r="DF519" s="33"/>
      <c r="DG519" s="33"/>
      <c r="DH519" s="33"/>
      <c r="DI519" s="33"/>
      <c r="DJ519" s="33"/>
      <c r="DK519" s="33"/>
      <c r="DL519" s="33"/>
      <c r="DM519" s="33"/>
      <c r="DN519" s="33"/>
      <c r="DO519" s="33"/>
      <c r="DP519" s="33"/>
      <c r="DQ519" s="33"/>
      <c r="DR519" s="33"/>
      <c r="DS519" s="33"/>
      <c r="DT519" s="33"/>
      <c r="DU519" s="33"/>
      <c r="DV519" s="33"/>
      <c r="DW519" s="33"/>
      <c r="DX519" s="33"/>
      <c r="DY519" s="33"/>
      <c r="DZ519" s="33"/>
      <c r="EA519" s="33"/>
      <c r="EB519" s="33"/>
      <c r="EC519" s="33"/>
      <c r="ED519" s="33"/>
      <c r="EE519" s="33"/>
      <c r="EF519" s="33"/>
      <c r="EG519" s="33"/>
      <c r="EH519" s="33"/>
      <c r="EI519" s="33"/>
      <c r="EJ519" s="33"/>
      <c r="EK519" s="33"/>
      <c r="EL519" s="33"/>
      <c r="EM519" s="33"/>
      <c r="EN519" s="33"/>
      <c r="EO519" s="33"/>
      <c r="EP519" s="33"/>
      <c r="EQ519" s="33"/>
      <c r="ER519" s="33"/>
      <c r="ES519" s="33"/>
      <c r="ET519" s="33"/>
      <c r="EU519" s="33"/>
      <c r="EV519" s="33"/>
      <c r="EW519" s="33"/>
      <c r="EX519" s="33"/>
      <c r="EY519" s="33"/>
      <c r="EZ519" s="33"/>
      <c r="FA519" s="33"/>
      <c r="FB519" s="33"/>
      <c r="FC519" s="33"/>
      <c r="FD519" s="33"/>
      <c r="FE519" s="33"/>
      <c r="FF519" s="33"/>
      <c r="FG519" s="33"/>
      <c r="FH519" s="33"/>
      <c r="FI519" s="33"/>
      <c r="FJ519" s="33"/>
      <c r="FK519" s="33"/>
      <c r="FL519" s="33"/>
      <c r="FM519" s="33"/>
      <c r="FN519" s="33"/>
      <c r="FO519" s="33"/>
      <c r="FP519" s="33"/>
      <c r="FQ519" s="33"/>
      <c r="FR519" s="33"/>
      <c r="FS519" s="33"/>
      <c r="FT519" s="33"/>
      <c r="FU519" s="33"/>
      <c r="FV519" s="33"/>
      <c r="FW519" s="33"/>
      <c r="FX519" s="33"/>
      <c r="FY519" s="33"/>
    </row>
    <row r="520" spans="1:181" ht="15.75" customHeight="1" x14ac:dyDescent="0.25">
      <c r="A520" s="25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 t="s">
        <v>1468</v>
      </c>
      <c r="V520" s="33"/>
      <c r="W520" s="33"/>
      <c r="X520" s="33"/>
      <c r="Y520" s="33"/>
      <c r="Z520" s="33"/>
      <c r="AA520" s="33"/>
      <c r="AB520" s="33"/>
      <c r="AC520" s="33" t="s">
        <v>346</v>
      </c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  <c r="DO520" s="33"/>
      <c r="DP520" s="33"/>
      <c r="DQ520" s="33"/>
      <c r="DR520" s="33"/>
      <c r="DS520" s="33"/>
      <c r="DT520" s="33"/>
      <c r="DU520" s="33"/>
      <c r="DV520" s="33"/>
      <c r="DW520" s="33"/>
      <c r="DX520" s="33"/>
      <c r="DY520" s="33"/>
      <c r="DZ520" s="33"/>
      <c r="EA520" s="33"/>
      <c r="EB520" s="33"/>
      <c r="EC520" s="33"/>
      <c r="ED520" s="33"/>
      <c r="EE520" s="33"/>
      <c r="EF520" s="33"/>
      <c r="EG520" s="33"/>
      <c r="EH520" s="33"/>
      <c r="EI520" s="33"/>
      <c r="EJ520" s="33"/>
      <c r="EK520" s="33"/>
      <c r="EL520" s="33"/>
      <c r="EM520" s="33"/>
      <c r="EN520" s="33"/>
      <c r="EO520" s="33"/>
      <c r="EP520" s="33"/>
      <c r="EQ520" s="33"/>
      <c r="ER520" s="33"/>
      <c r="ES520" s="33"/>
      <c r="ET520" s="33"/>
      <c r="EU520" s="33"/>
      <c r="EV520" s="33"/>
      <c r="EW520" s="33"/>
      <c r="EX520" s="33"/>
      <c r="EY520" s="33"/>
      <c r="EZ520" s="33"/>
      <c r="FA520" s="33"/>
      <c r="FB520" s="33"/>
      <c r="FC520" s="33"/>
      <c r="FD520" s="33"/>
      <c r="FE520" s="33"/>
      <c r="FF520" s="33"/>
      <c r="FG520" s="33"/>
      <c r="FH520" s="33"/>
      <c r="FI520" s="33"/>
      <c r="FJ520" s="33"/>
      <c r="FK520" s="33"/>
      <c r="FL520" s="33"/>
      <c r="FM520" s="33"/>
      <c r="FN520" s="33"/>
      <c r="FO520" s="33"/>
      <c r="FP520" s="33"/>
      <c r="FQ520" s="33"/>
      <c r="FR520" s="33"/>
      <c r="FS520" s="33"/>
      <c r="FT520" s="33"/>
      <c r="FU520" s="33"/>
      <c r="FV520" s="33"/>
      <c r="FW520" s="33"/>
      <c r="FX520" s="33"/>
      <c r="FY520" s="33"/>
    </row>
    <row r="521" spans="1:181" ht="15.75" customHeight="1" x14ac:dyDescent="0.25">
      <c r="A521" s="25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 t="s">
        <v>1469</v>
      </c>
      <c r="V521" s="33"/>
      <c r="W521" s="33"/>
      <c r="X521" s="33"/>
      <c r="Y521" s="33"/>
      <c r="Z521" s="33"/>
      <c r="AA521" s="33"/>
      <c r="AB521" s="33"/>
      <c r="AC521" s="33" t="s">
        <v>685</v>
      </c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  <c r="DO521" s="33"/>
      <c r="DP521" s="33"/>
      <c r="DQ521" s="33"/>
      <c r="DR521" s="33"/>
      <c r="DS521" s="33"/>
      <c r="DT521" s="33"/>
      <c r="DU521" s="33"/>
      <c r="DV521" s="33"/>
      <c r="DW521" s="33"/>
      <c r="DX521" s="33"/>
      <c r="DY521" s="33"/>
      <c r="DZ521" s="33"/>
      <c r="EA521" s="33"/>
      <c r="EB521" s="33"/>
      <c r="EC521" s="33"/>
      <c r="ED521" s="33"/>
      <c r="EE521" s="33"/>
      <c r="EF521" s="33"/>
      <c r="EG521" s="33"/>
      <c r="EH521" s="33"/>
      <c r="EI521" s="33"/>
      <c r="EJ521" s="33"/>
      <c r="EK521" s="33"/>
      <c r="EL521" s="33"/>
      <c r="EM521" s="33"/>
      <c r="EN521" s="33"/>
      <c r="EO521" s="33"/>
      <c r="EP521" s="33"/>
      <c r="EQ521" s="33"/>
      <c r="ER521" s="33"/>
      <c r="ES521" s="33"/>
      <c r="ET521" s="33"/>
      <c r="EU521" s="33"/>
      <c r="EV521" s="33"/>
      <c r="EW521" s="33"/>
      <c r="EX521" s="33"/>
      <c r="EY521" s="33"/>
      <c r="EZ521" s="33"/>
      <c r="FA521" s="33"/>
      <c r="FB521" s="33"/>
      <c r="FC521" s="33"/>
      <c r="FD521" s="33"/>
      <c r="FE521" s="33"/>
      <c r="FF521" s="33"/>
      <c r="FG521" s="33"/>
      <c r="FH521" s="33"/>
      <c r="FI521" s="33"/>
      <c r="FJ521" s="33"/>
      <c r="FK521" s="33"/>
      <c r="FL521" s="33"/>
      <c r="FM521" s="33"/>
      <c r="FN521" s="33"/>
      <c r="FO521" s="33"/>
      <c r="FP521" s="33"/>
      <c r="FQ521" s="33"/>
      <c r="FR521" s="33"/>
      <c r="FS521" s="33"/>
      <c r="FT521" s="33"/>
      <c r="FU521" s="33"/>
      <c r="FV521" s="33"/>
      <c r="FW521" s="33"/>
      <c r="FX521" s="33"/>
      <c r="FY521" s="33"/>
    </row>
    <row r="522" spans="1:181" ht="15.75" customHeight="1" x14ac:dyDescent="0.25">
      <c r="A522" s="25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 t="s">
        <v>1470</v>
      </c>
      <c r="V522" s="33"/>
      <c r="W522" s="33"/>
      <c r="X522" s="33"/>
      <c r="Y522" s="33"/>
      <c r="Z522" s="33"/>
      <c r="AA522" s="33"/>
      <c r="AB522" s="33"/>
      <c r="AC522" s="33" t="s">
        <v>362</v>
      </c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  <c r="DF522" s="33"/>
      <c r="DG522" s="33"/>
      <c r="DH522" s="33"/>
      <c r="DI522" s="33"/>
      <c r="DJ522" s="33"/>
      <c r="DK522" s="33"/>
      <c r="DL522" s="33"/>
      <c r="DM522" s="33"/>
      <c r="DN522" s="33"/>
      <c r="DO522" s="33"/>
      <c r="DP522" s="33"/>
      <c r="DQ522" s="33"/>
      <c r="DR522" s="33"/>
      <c r="DS522" s="33"/>
      <c r="DT522" s="33"/>
      <c r="DU522" s="33"/>
      <c r="DV522" s="33"/>
      <c r="DW522" s="33"/>
      <c r="DX522" s="33"/>
      <c r="DY522" s="33"/>
      <c r="DZ522" s="33"/>
      <c r="EA522" s="33"/>
      <c r="EB522" s="33"/>
      <c r="EC522" s="33"/>
      <c r="ED522" s="33"/>
      <c r="EE522" s="33"/>
      <c r="EF522" s="33"/>
      <c r="EG522" s="33"/>
      <c r="EH522" s="33"/>
      <c r="EI522" s="33"/>
      <c r="EJ522" s="33"/>
      <c r="EK522" s="33"/>
      <c r="EL522" s="33"/>
      <c r="EM522" s="33"/>
      <c r="EN522" s="33"/>
      <c r="EO522" s="33"/>
      <c r="EP522" s="33"/>
      <c r="EQ522" s="33"/>
      <c r="ER522" s="33"/>
      <c r="ES522" s="33"/>
      <c r="ET522" s="33"/>
      <c r="EU522" s="33"/>
      <c r="EV522" s="33"/>
      <c r="EW522" s="33"/>
      <c r="EX522" s="33"/>
      <c r="EY522" s="33"/>
      <c r="EZ522" s="33"/>
      <c r="FA522" s="33"/>
      <c r="FB522" s="33"/>
      <c r="FC522" s="33"/>
      <c r="FD522" s="33"/>
      <c r="FE522" s="33"/>
      <c r="FF522" s="33"/>
      <c r="FG522" s="33"/>
      <c r="FH522" s="33"/>
      <c r="FI522" s="33"/>
      <c r="FJ522" s="33"/>
      <c r="FK522" s="33"/>
      <c r="FL522" s="33"/>
      <c r="FM522" s="33"/>
      <c r="FN522" s="33"/>
      <c r="FO522" s="33"/>
      <c r="FP522" s="33"/>
      <c r="FQ522" s="33"/>
      <c r="FR522" s="33"/>
      <c r="FS522" s="33"/>
      <c r="FT522" s="33"/>
      <c r="FU522" s="33"/>
      <c r="FV522" s="33"/>
      <c r="FW522" s="33"/>
      <c r="FX522" s="33"/>
      <c r="FY522" s="33"/>
    </row>
    <row r="523" spans="1:181" ht="15.75" customHeight="1" x14ac:dyDescent="0.25">
      <c r="A523" s="25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 t="s">
        <v>1471</v>
      </c>
      <c r="V523" s="33"/>
      <c r="W523" s="33"/>
      <c r="X523" s="33"/>
      <c r="Y523" s="33"/>
      <c r="Z523" s="33"/>
      <c r="AA523" s="33"/>
      <c r="AB523" s="33"/>
      <c r="AC523" s="33" t="s">
        <v>685</v>
      </c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  <c r="DO523" s="33"/>
      <c r="DP523" s="33"/>
      <c r="DQ523" s="33"/>
      <c r="DR523" s="33"/>
      <c r="DS523" s="33"/>
      <c r="DT523" s="33"/>
      <c r="DU523" s="33"/>
      <c r="DV523" s="33"/>
      <c r="DW523" s="33"/>
      <c r="DX523" s="33"/>
      <c r="DY523" s="33"/>
      <c r="DZ523" s="33"/>
      <c r="EA523" s="33"/>
      <c r="EB523" s="33"/>
      <c r="EC523" s="33"/>
      <c r="ED523" s="33"/>
      <c r="EE523" s="33"/>
      <c r="EF523" s="33"/>
      <c r="EG523" s="33"/>
      <c r="EH523" s="33"/>
      <c r="EI523" s="33"/>
      <c r="EJ523" s="33"/>
      <c r="EK523" s="33"/>
      <c r="EL523" s="33"/>
      <c r="EM523" s="33"/>
      <c r="EN523" s="33"/>
      <c r="EO523" s="33"/>
      <c r="EP523" s="33"/>
      <c r="EQ523" s="33"/>
      <c r="ER523" s="33"/>
      <c r="ES523" s="33"/>
      <c r="ET523" s="33"/>
      <c r="EU523" s="33"/>
      <c r="EV523" s="33"/>
      <c r="EW523" s="33"/>
      <c r="EX523" s="33"/>
      <c r="EY523" s="33"/>
      <c r="EZ523" s="33"/>
      <c r="FA523" s="33"/>
      <c r="FB523" s="33"/>
      <c r="FC523" s="33"/>
      <c r="FD523" s="33"/>
      <c r="FE523" s="33"/>
      <c r="FF523" s="33"/>
      <c r="FG523" s="33"/>
      <c r="FH523" s="33"/>
      <c r="FI523" s="33"/>
      <c r="FJ523" s="33"/>
      <c r="FK523" s="33"/>
      <c r="FL523" s="33"/>
      <c r="FM523" s="33"/>
      <c r="FN523" s="33"/>
      <c r="FO523" s="33"/>
      <c r="FP523" s="33"/>
      <c r="FQ523" s="33"/>
      <c r="FR523" s="33"/>
      <c r="FS523" s="33"/>
      <c r="FT523" s="33"/>
      <c r="FU523" s="33"/>
      <c r="FV523" s="33"/>
      <c r="FW523" s="33"/>
      <c r="FX523" s="33"/>
      <c r="FY523" s="33"/>
    </row>
    <row r="524" spans="1:181" ht="15.75" customHeight="1" x14ac:dyDescent="0.25">
      <c r="A524" s="25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 t="s">
        <v>1472</v>
      </c>
      <c r="V524" s="33"/>
      <c r="W524" s="33"/>
      <c r="X524" s="33"/>
      <c r="Y524" s="33"/>
      <c r="Z524" s="33"/>
      <c r="AA524" s="33"/>
      <c r="AB524" s="33"/>
      <c r="AC524" s="33" t="s">
        <v>421</v>
      </c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  <c r="DF524" s="33"/>
      <c r="DG524" s="33"/>
      <c r="DH524" s="33"/>
      <c r="DI524" s="33"/>
      <c r="DJ524" s="33"/>
      <c r="DK524" s="33"/>
      <c r="DL524" s="33"/>
      <c r="DM524" s="33"/>
      <c r="DN524" s="33"/>
      <c r="DO524" s="33"/>
      <c r="DP524" s="33"/>
      <c r="DQ524" s="33"/>
      <c r="DR524" s="33"/>
      <c r="DS524" s="33"/>
      <c r="DT524" s="33"/>
      <c r="DU524" s="33"/>
      <c r="DV524" s="33"/>
      <c r="DW524" s="33"/>
      <c r="DX524" s="33"/>
      <c r="DY524" s="33"/>
      <c r="DZ524" s="33"/>
      <c r="EA524" s="33"/>
      <c r="EB524" s="33"/>
      <c r="EC524" s="33"/>
      <c r="ED524" s="33"/>
      <c r="EE524" s="33"/>
      <c r="EF524" s="33"/>
      <c r="EG524" s="33"/>
      <c r="EH524" s="33"/>
      <c r="EI524" s="33"/>
      <c r="EJ524" s="33"/>
      <c r="EK524" s="33"/>
      <c r="EL524" s="33"/>
      <c r="EM524" s="33"/>
      <c r="EN524" s="33"/>
      <c r="EO524" s="33"/>
      <c r="EP524" s="33"/>
      <c r="EQ524" s="33"/>
      <c r="ER524" s="33"/>
      <c r="ES524" s="33"/>
      <c r="ET524" s="33"/>
      <c r="EU524" s="33"/>
      <c r="EV524" s="33"/>
      <c r="EW524" s="33"/>
      <c r="EX524" s="33"/>
      <c r="EY524" s="33"/>
      <c r="EZ524" s="33"/>
      <c r="FA524" s="33"/>
      <c r="FB524" s="33"/>
      <c r="FC524" s="33"/>
      <c r="FD524" s="33"/>
      <c r="FE524" s="33"/>
      <c r="FF524" s="33"/>
      <c r="FG524" s="33"/>
      <c r="FH524" s="33"/>
      <c r="FI524" s="33"/>
      <c r="FJ524" s="33"/>
      <c r="FK524" s="33"/>
      <c r="FL524" s="33"/>
      <c r="FM524" s="33"/>
      <c r="FN524" s="33"/>
      <c r="FO524" s="33"/>
      <c r="FP524" s="33"/>
      <c r="FQ524" s="33"/>
      <c r="FR524" s="33"/>
      <c r="FS524" s="33"/>
      <c r="FT524" s="33"/>
      <c r="FU524" s="33"/>
      <c r="FV524" s="33"/>
      <c r="FW524" s="33"/>
      <c r="FX524" s="33"/>
      <c r="FY524" s="33"/>
    </row>
    <row r="525" spans="1:181" ht="15.75" customHeight="1" x14ac:dyDescent="0.25">
      <c r="A525" s="25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 t="s">
        <v>1473</v>
      </c>
      <c r="V525" s="33"/>
      <c r="W525" s="33"/>
      <c r="X525" s="33"/>
      <c r="Y525" s="33"/>
      <c r="Z525" s="33"/>
      <c r="AA525" s="33"/>
      <c r="AB525" s="33"/>
      <c r="AC525" s="33" t="s">
        <v>354</v>
      </c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  <c r="DF525" s="33"/>
      <c r="DG525" s="33"/>
      <c r="DH525" s="33"/>
      <c r="DI525" s="33"/>
      <c r="DJ525" s="33"/>
      <c r="DK525" s="33"/>
      <c r="DL525" s="33"/>
      <c r="DM525" s="33"/>
      <c r="DN525" s="33"/>
      <c r="DO525" s="33"/>
      <c r="DP525" s="33"/>
      <c r="DQ525" s="33"/>
      <c r="DR525" s="33"/>
      <c r="DS525" s="33"/>
      <c r="DT525" s="33"/>
      <c r="DU525" s="33"/>
      <c r="DV525" s="33"/>
      <c r="DW525" s="33"/>
      <c r="DX525" s="33"/>
      <c r="DY525" s="33"/>
      <c r="DZ525" s="33"/>
      <c r="EA525" s="33"/>
      <c r="EB525" s="33"/>
      <c r="EC525" s="33"/>
      <c r="ED525" s="33"/>
      <c r="EE525" s="33"/>
      <c r="EF525" s="33"/>
      <c r="EG525" s="33"/>
      <c r="EH525" s="33"/>
      <c r="EI525" s="33"/>
      <c r="EJ525" s="33"/>
      <c r="EK525" s="33"/>
      <c r="EL525" s="33"/>
      <c r="EM525" s="33"/>
      <c r="EN525" s="33"/>
      <c r="EO525" s="33"/>
      <c r="EP525" s="33"/>
      <c r="EQ525" s="33"/>
      <c r="ER525" s="33"/>
      <c r="ES525" s="33"/>
      <c r="ET525" s="33"/>
      <c r="EU525" s="33"/>
      <c r="EV525" s="33"/>
      <c r="EW525" s="33"/>
      <c r="EX525" s="33"/>
      <c r="EY525" s="33"/>
      <c r="EZ525" s="33"/>
      <c r="FA525" s="33"/>
      <c r="FB525" s="33"/>
      <c r="FC525" s="33"/>
      <c r="FD525" s="33"/>
      <c r="FE525" s="33"/>
      <c r="FF525" s="33"/>
      <c r="FG525" s="33"/>
      <c r="FH525" s="33"/>
      <c r="FI525" s="33"/>
      <c r="FJ525" s="33"/>
      <c r="FK525" s="33"/>
      <c r="FL525" s="33"/>
      <c r="FM525" s="33"/>
      <c r="FN525" s="33"/>
      <c r="FO525" s="33"/>
      <c r="FP525" s="33"/>
      <c r="FQ525" s="33"/>
      <c r="FR525" s="33"/>
      <c r="FS525" s="33"/>
      <c r="FT525" s="33"/>
      <c r="FU525" s="33"/>
      <c r="FV525" s="33"/>
      <c r="FW525" s="33"/>
      <c r="FX525" s="33"/>
      <c r="FY525" s="33"/>
    </row>
    <row r="526" spans="1:181" ht="15.75" customHeight="1" x14ac:dyDescent="0.25">
      <c r="A526" s="25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 t="s">
        <v>1474</v>
      </c>
      <c r="V526" s="33"/>
      <c r="W526" s="33"/>
      <c r="X526" s="33"/>
      <c r="Y526" s="33"/>
      <c r="Z526" s="33"/>
      <c r="AA526" s="33"/>
      <c r="AB526" s="33"/>
      <c r="AC526" s="33" t="s">
        <v>375</v>
      </c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  <c r="DF526" s="33"/>
      <c r="DG526" s="33"/>
      <c r="DH526" s="33"/>
      <c r="DI526" s="33"/>
      <c r="DJ526" s="33"/>
      <c r="DK526" s="33"/>
      <c r="DL526" s="33"/>
      <c r="DM526" s="33"/>
      <c r="DN526" s="33"/>
      <c r="DO526" s="33"/>
      <c r="DP526" s="33"/>
      <c r="DQ526" s="33"/>
      <c r="DR526" s="33"/>
      <c r="DS526" s="33"/>
      <c r="DT526" s="33"/>
      <c r="DU526" s="33"/>
      <c r="DV526" s="33"/>
      <c r="DW526" s="33"/>
      <c r="DX526" s="33"/>
      <c r="DY526" s="33"/>
      <c r="DZ526" s="33"/>
      <c r="EA526" s="33"/>
      <c r="EB526" s="33"/>
      <c r="EC526" s="33"/>
      <c r="ED526" s="33"/>
      <c r="EE526" s="33"/>
      <c r="EF526" s="33"/>
      <c r="EG526" s="33"/>
      <c r="EH526" s="33"/>
      <c r="EI526" s="33"/>
      <c r="EJ526" s="33"/>
      <c r="EK526" s="33"/>
      <c r="EL526" s="33"/>
      <c r="EM526" s="33"/>
      <c r="EN526" s="33"/>
      <c r="EO526" s="33"/>
      <c r="EP526" s="33"/>
      <c r="EQ526" s="33"/>
      <c r="ER526" s="33"/>
      <c r="ES526" s="33"/>
      <c r="ET526" s="33"/>
      <c r="EU526" s="33"/>
      <c r="EV526" s="33"/>
      <c r="EW526" s="33"/>
      <c r="EX526" s="33"/>
      <c r="EY526" s="33"/>
      <c r="EZ526" s="33"/>
      <c r="FA526" s="33"/>
      <c r="FB526" s="33"/>
      <c r="FC526" s="33"/>
      <c r="FD526" s="33"/>
      <c r="FE526" s="33"/>
      <c r="FF526" s="33"/>
      <c r="FG526" s="33"/>
      <c r="FH526" s="33"/>
      <c r="FI526" s="33"/>
      <c r="FJ526" s="33"/>
      <c r="FK526" s="33"/>
      <c r="FL526" s="33"/>
      <c r="FM526" s="33"/>
      <c r="FN526" s="33"/>
      <c r="FO526" s="33"/>
      <c r="FP526" s="33"/>
      <c r="FQ526" s="33"/>
      <c r="FR526" s="33"/>
      <c r="FS526" s="33"/>
      <c r="FT526" s="33"/>
      <c r="FU526" s="33"/>
      <c r="FV526" s="33"/>
      <c r="FW526" s="33"/>
      <c r="FX526" s="33"/>
      <c r="FY526" s="33"/>
    </row>
    <row r="527" spans="1:181" ht="15.75" customHeight="1" x14ac:dyDescent="0.25">
      <c r="A527" s="25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 t="s">
        <v>1475</v>
      </c>
      <c r="V527" s="33"/>
      <c r="W527" s="33"/>
      <c r="X527" s="33"/>
      <c r="Y527" s="33"/>
      <c r="Z527" s="33"/>
      <c r="AA527" s="33"/>
      <c r="AB527" s="33"/>
      <c r="AC527" s="33" t="s">
        <v>421</v>
      </c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  <c r="DF527" s="33"/>
      <c r="DG527" s="33"/>
      <c r="DH527" s="33"/>
      <c r="DI527" s="33"/>
      <c r="DJ527" s="33"/>
      <c r="DK527" s="33"/>
      <c r="DL527" s="33"/>
      <c r="DM527" s="33"/>
      <c r="DN527" s="33"/>
      <c r="DO527" s="33"/>
      <c r="DP527" s="33"/>
      <c r="DQ527" s="33"/>
      <c r="DR527" s="33"/>
      <c r="DS527" s="33"/>
      <c r="DT527" s="33"/>
      <c r="DU527" s="33"/>
      <c r="DV527" s="33"/>
      <c r="DW527" s="33"/>
      <c r="DX527" s="33"/>
      <c r="DY527" s="33"/>
      <c r="DZ527" s="33"/>
      <c r="EA527" s="33"/>
      <c r="EB527" s="33"/>
      <c r="EC527" s="33"/>
      <c r="ED527" s="33"/>
      <c r="EE527" s="33"/>
      <c r="EF527" s="33"/>
      <c r="EG527" s="33"/>
      <c r="EH527" s="33"/>
      <c r="EI527" s="33"/>
      <c r="EJ527" s="33"/>
      <c r="EK527" s="33"/>
      <c r="EL527" s="33"/>
      <c r="EM527" s="33"/>
      <c r="EN527" s="33"/>
      <c r="EO527" s="33"/>
      <c r="EP527" s="33"/>
      <c r="EQ527" s="33"/>
      <c r="ER527" s="33"/>
      <c r="ES527" s="33"/>
      <c r="ET527" s="33"/>
      <c r="EU527" s="33"/>
      <c r="EV527" s="33"/>
      <c r="EW527" s="33"/>
      <c r="EX527" s="33"/>
      <c r="EY527" s="33"/>
      <c r="EZ527" s="33"/>
      <c r="FA527" s="33"/>
      <c r="FB527" s="33"/>
      <c r="FC527" s="33"/>
      <c r="FD527" s="33"/>
      <c r="FE527" s="33"/>
      <c r="FF527" s="33"/>
      <c r="FG527" s="33"/>
      <c r="FH527" s="33"/>
      <c r="FI527" s="33"/>
      <c r="FJ527" s="33"/>
      <c r="FK527" s="33"/>
      <c r="FL527" s="33"/>
      <c r="FM527" s="33"/>
      <c r="FN527" s="33"/>
      <c r="FO527" s="33"/>
      <c r="FP527" s="33"/>
      <c r="FQ527" s="33"/>
      <c r="FR527" s="33"/>
      <c r="FS527" s="33"/>
      <c r="FT527" s="33"/>
      <c r="FU527" s="33"/>
      <c r="FV527" s="33"/>
      <c r="FW527" s="33"/>
      <c r="FX527" s="33"/>
      <c r="FY527" s="33"/>
    </row>
    <row r="528" spans="1:181" ht="15.75" customHeight="1" x14ac:dyDescent="0.25">
      <c r="A528" s="25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 t="s">
        <v>1476</v>
      </c>
      <c r="V528" s="33"/>
      <c r="W528" s="33"/>
      <c r="X528" s="33"/>
      <c r="Y528" s="33"/>
      <c r="Z528" s="33"/>
      <c r="AA528" s="33"/>
      <c r="AB528" s="33"/>
      <c r="AC528" s="33" t="s">
        <v>421</v>
      </c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CW528" s="33"/>
      <c r="CX528" s="33"/>
      <c r="CY528" s="33"/>
      <c r="CZ528" s="33"/>
      <c r="DA528" s="33"/>
      <c r="DB528" s="33"/>
      <c r="DC528" s="33"/>
      <c r="DD528" s="33"/>
      <c r="DE528" s="33"/>
      <c r="DF528" s="33"/>
      <c r="DG528" s="33"/>
      <c r="DH528" s="33"/>
      <c r="DI528" s="33"/>
      <c r="DJ528" s="33"/>
      <c r="DK528" s="33"/>
      <c r="DL528" s="33"/>
      <c r="DM528" s="33"/>
      <c r="DN528" s="33"/>
      <c r="DO528" s="33"/>
      <c r="DP528" s="33"/>
      <c r="DQ528" s="33"/>
      <c r="DR528" s="33"/>
      <c r="DS528" s="33"/>
      <c r="DT528" s="33"/>
      <c r="DU528" s="33"/>
      <c r="DV528" s="33"/>
      <c r="DW528" s="33"/>
      <c r="DX528" s="33"/>
      <c r="DY528" s="33"/>
      <c r="DZ528" s="33"/>
      <c r="EA528" s="33"/>
      <c r="EB528" s="33"/>
      <c r="EC528" s="33"/>
      <c r="ED528" s="33"/>
      <c r="EE528" s="33"/>
      <c r="EF528" s="33"/>
      <c r="EG528" s="33"/>
      <c r="EH528" s="33"/>
      <c r="EI528" s="33"/>
      <c r="EJ528" s="33"/>
      <c r="EK528" s="33"/>
      <c r="EL528" s="33"/>
      <c r="EM528" s="33"/>
      <c r="EN528" s="33"/>
      <c r="EO528" s="33"/>
      <c r="EP528" s="33"/>
      <c r="EQ528" s="33"/>
      <c r="ER528" s="33"/>
      <c r="ES528" s="33"/>
      <c r="ET528" s="33"/>
      <c r="EU528" s="33"/>
      <c r="EV528" s="33"/>
      <c r="EW528" s="33"/>
      <c r="EX528" s="33"/>
      <c r="EY528" s="33"/>
      <c r="EZ528" s="33"/>
      <c r="FA528" s="33"/>
      <c r="FB528" s="33"/>
      <c r="FC528" s="33"/>
      <c r="FD528" s="33"/>
      <c r="FE528" s="33"/>
      <c r="FF528" s="33"/>
      <c r="FG528" s="33"/>
      <c r="FH528" s="33"/>
      <c r="FI528" s="33"/>
      <c r="FJ528" s="33"/>
      <c r="FK528" s="33"/>
      <c r="FL528" s="33"/>
      <c r="FM528" s="33"/>
      <c r="FN528" s="33"/>
      <c r="FO528" s="33"/>
      <c r="FP528" s="33"/>
      <c r="FQ528" s="33"/>
      <c r="FR528" s="33"/>
      <c r="FS528" s="33"/>
      <c r="FT528" s="33"/>
      <c r="FU528" s="33"/>
      <c r="FV528" s="33"/>
      <c r="FW528" s="33"/>
      <c r="FX528" s="33"/>
      <c r="FY528" s="33"/>
    </row>
    <row r="529" spans="1:181" ht="15.75" customHeight="1" x14ac:dyDescent="0.25">
      <c r="A529" s="25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 t="s">
        <v>1477</v>
      </c>
      <c r="V529" s="33"/>
      <c r="W529" s="33"/>
      <c r="X529" s="33"/>
      <c r="Y529" s="33"/>
      <c r="Z529" s="33"/>
      <c r="AA529" s="33"/>
      <c r="AB529" s="33"/>
      <c r="AC529" s="33" t="s">
        <v>375</v>
      </c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  <c r="DF529" s="33"/>
      <c r="DG529" s="33"/>
      <c r="DH529" s="33"/>
      <c r="DI529" s="33"/>
      <c r="DJ529" s="33"/>
      <c r="DK529" s="33"/>
      <c r="DL529" s="33"/>
      <c r="DM529" s="33"/>
      <c r="DN529" s="33"/>
      <c r="DO529" s="33"/>
      <c r="DP529" s="33"/>
      <c r="DQ529" s="33"/>
      <c r="DR529" s="33"/>
      <c r="DS529" s="33"/>
      <c r="DT529" s="33"/>
      <c r="DU529" s="33"/>
      <c r="DV529" s="33"/>
      <c r="DW529" s="33"/>
      <c r="DX529" s="33"/>
      <c r="DY529" s="33"/>
      <c r="DZ529" s="33"/>
      <c r="EA529" s="33"/>
      <c r="EB529" s="33"/>
      <c r="EC529" s="33"/>
      <c r="ED529" s="33"/>
      <c r="EE529" s="33"/>
      <c r="EF529" s="33"/>
      <c r="EG529" s="33"/>
      <c r="EH529" s="33"/>
      <c r="EI529" s="33"/>
      <c r="EJ529" s="33"/>
      <c r="EK529" s="33"/>
      <c r="EL529" s="33"/>
      <c r="EM529" s="33"/>
      <c r="EN529" s="33"/>
      <c r="EO529" s="33"/>
      <c r="EP529" s="33"/>
      <c r="EQ529" s="33"/>
      <c r="ER529" s="33"/>
      <c r="ES529" s="33"/>
      <c r="ET529" s="33"/>
      <c r="EU529" s="33"/>
      <c r="EV529" s="33"/>
      <c r="EW529" s="33"/>
      <c r="EX529" s="33"/>
      <c r="EY529" s="33"/>
      <c r="EZ529" s="33"/>
      <c r="FA529" s="33"/>
      <c r="FB529" s="33"/>
      <c r="FC529" s="33"/>
      <c r="FD529" s="33"/>
      <c r="FE529" s="33"/>
      <c r="FF529" s="33"/>
      <c r="FG529" s="33"/>
      <c r="FH529" s="33"/>
      <c r="FI529" s="33"/>
      <c r="FJ529" s="33"/>
      <c r="FK529" s="33"/>
      <c r="FL529" s="33"/>
      <c r="FM529" s="33"/>
      <c r="FN529" s="33"/>
      <c r="FO529" s="33"/>
      <c r="FP529" s="33"/>
      <c r="FQ529" s="33"/>
      <c r="FR529" s="33"/>
      <c r="FS529" s="33"/>
      <c r="FT529" s="33"/>
      <c r="FU529" s="33"/>
      <c r="FV529" s="33"/>
      <c r="FW529" s="33"/>
      <c r="FX529" s="33"/>
      <c r="FY529" s="33"/>
    </row>
    <row r="530" spans="1:181" ht="15.75" customHeight="1" x14ac:dyDescent="0.25">
      <c r="A530" s="25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 t="s">
        <v>1478</v>
      </c>
      <c r="V530" s="33"/>
      <c r="W530" s="33"/>
      <c r="X530" s="33"/>
      <c r="Y530" s="33"/>
      <c r="Z530" s="33"/>
      <c r="AA530" s="33"/>
      <c r="AB530" s="33"/>
      <c r="AC530" s="33" t="s">
        <v>685</v>
      </c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  <c r="DF530" s="33"/>
      <c r="DG530" s="33"/>
      <c r="DH530" s="33"/>
      <c r="DI530" s="33"/>
      <c r="DJ530" s="33"/>
      <c r="DK530" s="33"/>
      <c r="DL530" s="33"/>
      <c r="DM530" s="33"/>
      <c r="DN530" s="33"/>
      <c r="DO530" s="33"/>
      <c r="DP530" s="33"/>
      <c r="DQ530" s="33"/>
      <c r="DR530" s="33"/>
      <c r="DS530" s="33"/>
      <c r="DT530" s="33"/>
      <c r="DU530" s="33"/>
      <c r="DV530" s="33"/>
      <c r="DW530" s="33"/>
      <c r="DX530" s="33"/>
      <c r="DY530" s="33"/>
      <c r="DZ530" s="33"/>
      <c r="EA530" s="33"/>
      <c r="EB530" s="33"/>
      <c r="EC530" s="33"/>
      <c r="ED530" s="33"/>
      <c r="EE530" s="33"/>
      <c r="EF530" s="33"/>
      <c r="EG530" s="33"/>
      <c r="EH530" s="33"/>
      <c r="EI530" s="33"/>
      <c r="EJ530" s="33"/>
      <c r="EK530" s="33"/>
      <c r="EL530" s="33"/>
      <c r="EM530" s="33"/>
      <c r="EN530" s="33"/>
      <c r="EO530" s="33"/>
      <c r="EP530" s="33"/>
      <c r="EQ530" s="33"/>
      <c r="ER530" s="33"/>
      <c r="ES530" s="33"/>
      <c r="ET530" s="33"/>
      <c r="EU530" s="33"/>
      <c r="EV530" s="33"/>
      <c r="EW530" s="33"/>
      <c r="EX530" s="33"/>
      <c r="EY530" s="33"/>
      <c r="EZ530" s="33"/>
      <c r="FA530" s="33"/>
      <c r="FB530" s="33"/>
      <c r="FC530" s="33"/>
      <c r="FD530" s="33"/>
      <c r="FE530" s="33"/>
      <c r="FF530" s="33"/>
      <c r="FG530" s="33"/>
      <c r="FH530" s="33"/>
      <c r="FI530" s="33"/>
      <c r="FJ530" s="33"/>
      <c r="FK530" s="33"/>
      <c r="FL530" s="33"/>
      <c r="FM530" s="33"/>
      <c r="FN530" s="33"/>
      <c r="FO530" s="33"/>
      <c r="FP530" s="33"/>
      <c r="FQ530" s="33"/>
      <c r="FR530" s="33"/>
      <c r="FS530" s="33"/>
      <c r="FT530" s="33"/>
      <c r="FU530" s="33"/>
      <c r="FV530" s="33"/>
      <c r="FW530" s="33"/>
      <c r="FX530" s="33"/>
      <c r="FY530" s="33"/>
    </row>
    <row r="531" spans="1:181" ht="15.75" customHeight="1" x14ac:dyDescent="0.25">
      <c r="A531" s="25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 t="s">
        <v>1479</v>
      </c>
      <c r="V531" s="33"/>
      <c r="W531" s="33"/>
      <c r="X531" s="33"/>
      <c r="Y531" s="33"/>
      <c r="Z531" s="33"/>
      <c r="AA531" s="33"/>
      <c r="AB531" s="33"/>
      <c r="AC531" s="33" t="s">
        <v>685</v>
      </c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CW531" s="33"/>
      <c r="CX531" s="33"/>
      <c r="CY531" s="33"/>
      <c r="CZ531" s="33"/>
      <c r="DA531" s="33"/>
      <c r="DB531" s="33"/>
      <c r="DC531" s="33"/>
      <c r="DD531" s="33"/>
      <c r="DE531" s="33"/>
      <c r="DF531" s="33"/>
      <c r="DG531" s="33"/>
      <c r="DH531" s="33"/>
      <c r="DI531" s="33"/>
      <c r="DJ531" s="33"/>
      <c r="DK531" s="33"/>
      <c r="DL531" s="33"/>
      <c r="DM531" s="33"/>
      <c r="DN531" s="33"/>
      <c r="DO531" s="33"/>
      <c r="DP531" s="33"/>
      <c r="DQ531" s="33"/>
      <c r="DR531" s="33"/>
      <c r="DS531" s="33"/>
      <c r="DT531" s="33"/>
      <c r="DU531" s="33"/>
      <c r="DV531" s="33"/>
      <c r="DW531" s="33"/>
      <c r="DX531" s="33"/>
      <c r="DY531" s="33"/>
      <c r="DZ531" s="33"/>
      <c r="EA531" s="33"/>
      <c r="EB531" s="33"/>
      <c r="EC531" s="33"/>
      <c r="ED531" s="33"/>
      <c r="EE531" s="33"/>
      <c r="EF531" s="33"/>
      <c r="EG531" s="33"/>
      <c r="EH531" s="33"/>
      <c r="EI531" s="33"/>
      <c r="EJ531" s="33"/>
      <c r="EK531" s="33"/>
      <c r="EL531" s="33"/>
      <c r="EM531" s="33"/>
      <c r="EN531" s="33"/>
      <c r="EO531" s="33"/>
      <c r="EP531" s="33"/>
      <c r="EQ531" s="33"/>
      <c r="ER531" s="33"/>
      <c r="ES531" s="33"/>
      <c r="ET531" s="33"/>
      <c r="EU531" s="33"/>
      <c r="EV531" s="33"/>
      <c r="EW531" s="33"/>
      <c r="EX531" s="33"/>
      <c r="EY531" s="33"/>
      <c r="EZ531" s="33"/>
      <c r="FA531" s="33"/>
      <c r="FB531" s="33"/>
      <c r="FC531" s="33"/>
      <c r="FD531" s="33"/>
      <c r="FE531" s="33"/>
      <c r="FF531" s="33"/>
      <c r="FG531" s="33"/>
      <c r="FH531" s="33"/>
      <c r="FI531" s="33"/>
      <c r="FJ531" s="33"/>
      <c r="FK531" s="33"/>
      <c r="FL531" s="33"/>
      <c r="FM531" s="33"/>
      <c r="FN531" s="33"/>
      <c r="FO531" s="33"/>
      <c r="FP531" s="33"/>
      <c r="FQ531" s="33"/>
      <c r="FR531" s="33"/>
      <c r="FS531" s="33"/>
      <c r="FT531" s="33"/>
      <c r="FU531" s="33"/>
      <c r="FV531" s="33"/>
      <c r="FW531" s="33"/>
      <c r="FX531" s="33"/>
      <c r="FY531" s="33"/>
    </row>
    <row r="532" spans="1:181" ht="15.75" customHeight="1" x14ac:dyDescent="0.25">
      <c r="A532" s="25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 t="s">
        <v>1480</v>
      </c>
      <c r="V532" s="33"/>
      <c r="W532" s="33"/>
      <c r="X532" s="33"/>
      <c r="Y532" s="33"/>
      <c r="Z532" s="33"/>
      <c r="AA532" s="33"/>
      <c r="AB532" s="33"/>
      <c r="AC532" s="33" t="s">
        <v>362</v>
      </c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  <c r="DO532" s="33"/>
      <c r="DP532" s="33"/>
      <c r="DQ532" s="33"/>
      <c r="DR532" s="33"/>
      <c r="DS532" s="33"/>
      <c r="DT532" s="33"/>
      <c r="DU532" s="33"/>
      <c r="DV532" s="33"/>
      <c r="DW532" s="33"/>
      <c r="DX532" s="33"/>
      <c r="DY532" s="33"/>
      <c r="DZ532" s="33"/>
      <c r="EA532" s="33"/>
      <c r="EB532" s="33"/>
      <c r="EC532" s="33"/>
      <c r="ED532" s="33"/>
      <c r="EE532" s="33"/>
      <c r="EF532" s="33"/>
      <c r="EG532" s="33"/>
      <c r="EH532" s="33"/>
      <c r="EI532" s="33"/>
      <c r="EJ532" s="33"/>
      <c r="EK532" s="33"/>
      <c r="EL532" s="33"/>
      <c r="EM532" s="33"/>
      <c r="EN532" s="33"/>
      <c r="EO532" s="33"/>
      <c r="EP532" s="33"/>
      <c r="EQ532" s="33"/>
      <c r="ER532" s="33"/>
      <c r="ES532" s="33"/>
      <c r="ET532" s="33"/>
      <c r="EU532" s="33"/>
      <c r="EV532" s="33"/>
      <c r="EW532" s="33"/>
      <c r="EX532" s="33"/>
      <c r="EY532" s="33"/>
      <c r="EZ532" s="33"/>
      <c r="FA532" s="33"/>
      <c r="FB532" s="33"/>
      <c r="FC532" s="33"/>
      <c r="FD532" s="33"/>
      <c r="FE532" s="33"/>
      <c r="FF532" s="33"/>
      <c r="FG532" s="33"/>
      <c r="FH532" s="33"/>
      <c r="FI532" s="33"/>
      <c r="FJ532" s="33"/>
      <c r="FK532" s="33"/>
      <c r="FL532" s="33"/>
      <c r="FM532" s="33"/>
      <c r="FN532" s="33"/>
      <c r="FO532" s="33"/>
      <c r="FP532" s="33"/>
      <c r="FQ532" s="33"/>
      <c r="FR532" s="33"/>
      <c r="FS532" s="33"/>
      <c r="FT532" s="33"/>
      <c r="FU532" s="33"/>
      <c r="FV532" s="33"/>
      <c r="FW532" s="33"/>
      <c r="FX532" s="33"/>
      <c r="FY532" s="33"/>
    </row>
    <row r="533" spans="1:181" ht="15.75" customHeight="1" x14ac:dyDescent="0.25">
      <c r="A533" s="25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 t="s">
        <v>1481</v>
      </c>
      <c r="V533" s="33"/>
      <c r="W533" s="33"/>
      <c r="X533" s="33"/>
      <c r="Y533" s="33"/>
      <c r="Z533" s="33"/>
      <c r="AA533" s="33"/>
      <c r="AB533" s="33"/>
      <c r="AC533" s="33" t="s">
        <v>362</v>
      </c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  <c r="DO533" s="33"/>
      <c r="DP533" s="33"/>
      <c r="DQ533" s="33"/>
      <c r="DR533" s="33"/>
      <c r="DS533" s="33"/>
      <c r="DT533" s="33"/>
      <c r="DU533" s="33"/>
      <c r="DV533" s="33"/>
      <c r="DW533" s="33"/>
      <c r="DX533" s="33"/>
      <c r="DY533" s="33"/>
      <c r="DZ533" s="33"/>
      <c r="EA533" s="33"/>
      <c r="EB533" s="33"/>
      <c r="EC533" s="33"/>
      <c r="ED533" s="33"/>
      <c r="EE533" s="33"/>
      <c r="EF533" s="33"/>
      <c r="EG533" s="33"/>
      <c r="EH533" s="33"/>
      <c r="EI533" s="33"/>
      <c r="EJ533" s="33"/>
      <c r="EK533" s="33"/>
      <c r="EL533" s="33"/>
      <c r="EM533" s="33"/>
      <c r="EN533" s="33"/>
      <c r="EO533" s="33"/>
      <c r="EP533" s="33"/>
      <c r="EQ533" s="33"/>
      <c r="ER533" s="33"/>
      <c r="ES533" s="33"/>
      <c r="ET533" s="33"/>
      <c r="EU533" s="33"/>
      <c r="EV533" s="33"/>
      <c r="EW533" s="33"/>
      <c r="EX533" s="33"/>
      <c r="EY533" s="33"/>
      <c r="EZ533" s="33"/>
      <c r="FA533" s="33"/>
      <c r="FB533" s="33"/>
      <c r="FC533" s="33"/>
      <c r="FD533" s="33"/>
      <c r="FE533" s="33"/>
      <c r="FF533" s="33"/>
      <c r="FG533" s="33"/>
      <c r="FH533" s="33"/>
      <c r="FI533" s="33"/>
      <c r="FJ533" s="33"/>
      <c r="FK533" s="33"/>
      <c r="FL533" s="33"/>
      <c r="FM533" s="33"/>
      <c r="FN533" s="33"/>
      <c r="FO533" s="33"/>
      <c r="FP533" s="33"/>
      <c r="FQ533" s="33"/>
      <c r="FR533" s="33"/>
      <c r="FS533" s="33"/>
      <c r="FT533" s="33"/>
      <c r="FU533" s="33"/>
      <c r="FV533" s="33"/>
      <c r="FW533" s="33"/>
      <c r="FX533" s="33"/>
      <c r="FY533" s="33"/>
    </row>
    <row r="534" spans="1:181" ht="15.75" customHeight="1" x14ac:dyDescent="0.25">
      <c r="A534" s="25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 t="s">
        <v>1482</v>
      </c>
      <c r="V534" s="33"/>
      <c r="W534" s="33"/>
      <c r="X534" s="33"/>
      <c r="Y534" s="33"/>
      <c r="Z534" s="33"/>
      <c r="AA534" s="33"/>
      <c r="AB534" s="33"/>
      <c r="AC534" s="33" t="s">
        <v>375</v>
      </c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  <c r="DF534" s="33"/>
      <c r="DG534" s="33"/>
      <c r="DH534" s="33"/>
      <c r="DI534" s="33"/>
      <c r="DJ534" s="33"/>
      <c r="DK534" s="33"/>
      <c r="DL534" s="33"/>
      <c r="DM534" s="33"/>
      <c r="DN534" s="33"/>
      <c r="DO534" s="33"/>
      <c r="DP534" s="33"/>
      <c r="DQ534" s="33"/>
      <c r="DR534" s="33"/>
      <c r="DS534" s="33"/>
      <c r="DT534" s="33"/>
      <c r="DU534" s="33"/>
      <c r="DV534" s="33"/>
      <c r="DW534" s="33"/>
      <c r="DX534" s="33"/>
      <c r="DY534" s="33"/>
      <c r="DZ534" s="33"/>
      <c r="EA534" s="33"/>
      <c r="EB534" s="33"/>
      <c r="EC534" s="33"/>
      <c r="ED534" s="33"/>
      <c r="EE534" s="33"/>
      <c r="EF534" s="33"/>
      <c r="EG534" s="33"/>
      <c r="EH534" s="33"/>
      <c r="EI534" s="33"/>
      <c r="EJ534" s="33"/>
      <c r="EK534" s="33"/>
      <c r="EL534" s="33"/>
      <c r="EM534" s="33"/>
      <c r="EN534" s="33"/>
      <c r="EO534" s="33"/>
      <c r="EP534" s="33"/>
      <c r="EQ534" s="33"/>
      <c r="ER534" s="33"/>
      <c r="ES534" s="33"/>
      <c r="ET534" s="33"/>
      <c r="EU534" s="33"/>
      <c r="EV534" s="33"/>
      <c r="EW534" s="33"/>
      <c r="EX534" s="33"/>
      <c r="EY534" s="33"/>
      <c r="EZ534" s="33"/>
      <c r="FA534" s="33"/>
      <c r="FB534" s="33"/>
      <c r="FC534" s="33"/>
      <c r="FD534" s="33"/>
      <c r="FE534" s="33"/>
      <c r="FF534" s="33"/>
      <c r="FG534" s="33"/>
      <c r="FH534" s="33"/>
      <c r="FI534" s="33"/>
      <c r="FJ534" s="33"/>
      <c r="FK534" s="33"/>
      <c r="FL534" s="33"/>
      <c r="FM534" s="33"/>
      <c r="FN534" s="33"/>
      <c r="FO534" s="33"/>
      <c r="FP534" s="33"/>
      <c r="FQ534" s="33"/>
      <c r="FR534" s="33"/>
      <c r="FS534" s="33"/>
      <c r="FT534" s="33"/>
      <c r="FU534" s="33"/>
      <c r="FV534" s="33"/>
      <c r="FW534" s="33"/>
      <c r="FX534" s="33"/>
      <c r="FY534" s="33"/>
    </row>
    <row r="535" spans="1:181" ht="15.75" customHeight="1" x14ac:dyDescent="0.25">
      <c r="A535" s="25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 t="s">
        <v>1483</v>
      </c>
      <c r="V535" s="33"/>
      <c r="W535" s="33"/>
      <c r="X535" s="33"/>
      <c r="Y535" s="33"/>
      <c r="Z535" s="33"/>
      <c r="AA535" s="33"/>
      <c r="AB535" s="33"/>
      <c r="AC535" s="33" t="s">
        <v>362</v>
      </c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  <c r="DF535" s="33"/>
      <c r="DG535" s="33"/>
      <c r="DH535" s="33"/>
      <c r="DI535" s="33"/>
      <c r="DJ535" s="33"/>
      <c r="DK535" s="33"/>
      <c r="DL535" s="33"/>
      <c r="DM535" s="33"/>
      <c r="DN535" s="33"/>
      <c r="DO535" s="33"/>
      <c r="DP535" s="33"/>
      <c r="DQ535" s="33"/>
      <c r="DR535" s="33"/>
      <c r="DS535" s="33"/>
      <c r="DT535" s="33"/>
      <c r="DU535" s="33"/>
      <c r="DV535" s="33"/>
      <c r="DW535" s="33"/>
      <c r="DX535" s="33"/>
      <c r="DY535" s="33"/>
      <c r="DZ535" s="33"/>
      <c r="EA535" s="33"/>
      <c r="EB535" s="33"/>
      <c r="EC535" s="33"/>
      <c r="ED535" s="33"/>
      <c r="EE535" s="33"/>
      <c r="EF535" s="33"/>
      <c r="EG535" s="33"/>
      <c r="EH535" s="33"/>
      <c r="EI535" s="33"/>
      <c r="EJ535" s="33"/>
      <c r="EK535" s="33"/>
      <c r="EL535" s="33"/>
      <c r="EM535" s="33"/>
      <c r="EN535" s="33"/>
      <c r="EO535" s="33"/>
      <c r="EP535" s="33"/>
      <c r="EQ535" s="33"/>
      <c r="ER535" s="33"/>
      <c r="ES535" s="33"/>
      <c r="ET535" s="33"/>
      <c r="EU535" s="33"/>
      <c r="EV535" s="33"/>
      <c r="EW535" s="33"/>
      <c r="EX535" s="33"/>
      <c r="EY535" s="33"/>
      <c r="EZ535" s="33"/>
      <c r="FA535" s="33"/>
      <c r="FB535" s="33"/>
      <c r="FC535" s="33"/>
      <c r="FD535" s="33"/>
      <c r="FE535" s="33"/>
      <c r="FF535" s="33"/>
      <c r="FG535" s="33"/>
      <c r="FH535" s="33"/>
      <c r="FI535" s="33"/>
      <c r="FJ535" s="33"/>
      <c r="FK535" s="33"/>
      <c r="FL535" s="33"/>
      <c r="FM535" s="33"/>
      <c r="FN535" s="33"/>
      <c r="FO535" s="33"/>
      <c r="FP535" s="33"/>
      <c r="FQ535" s="33"/>
      <c r="FR535" s="33"/>
      <c r="FS535" s="33"/>
      <c r="FT535" s="33"/>
      <c r="FU535" s="33"/>
      <c r="FV535" s="33"/>
      <c r="FW535" s="33"/>
      <c r="FX535" s="33"/>
      <c r="FY535" s="33"/>
    </row>
    <row r="536" spans="1:181" ht="15.75" customHeight="1" x14ac:dyDescent="0.25">
      <c r="A536" s="25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 t="s">
        <v>1484</v>
      </c>
      <c r="V536" s="33"/>
      <c r="W536" s="33"/>
      <c r="X536" s="33"/>
      <c r="Y536" s="33"/>
      <c r="Z536" s="33"/>
      <c r="AA536" s="33"/>
      <c r="AB536" s="33"/>
      <c r="AC536" s="33" t="s">
        <v>354</v>
      </c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  <c r="DF536" s="33"/>
      <c r="DG536" s="33"/>
      <c r="DH536" s="33"/>
      <c r="DI536" s="33"/>
      <c r="DJ536" s="33"/>
      <c r="DK536" s="33"/>
      <c r="DL536" s="33"/>
      <c r="DM536" s="33"/>
      <c r="DN536" s="33"/>
      <c r="DO536" s="33"/>
      <c r="DP536" s="33"/>
      <c r="DQ536" s="33"/>
      <c r="DR536" s="33"/>
      <c r="DS536" s="33"/>
      <c r="DT536" s="33"/>
      <c r="DU536" s="33"/>
      <c r="DV536" s="33"/>
      <c r="DW536" s="33"/>
      <c r="DX536" s="33"/>
      <c r="DY536" s="33"/>
      <c r="DZ536" s="33"/>
      <c r="EA536" s="33"/>
      <c r="EB536" s="33"/>
      <c r="EC536" s="33"/>
      <c r="ED536" s="33"/>
      <c r="EE536" s="33"/>
      <c r="EF536" s="33"/>
      <c r="EG536" s="33"/>
      <c r="EH536" s="33"/>
      <c r="EI536" s="33"/>
      <c r="EJ536" s="33"/>
      <c r="EK536" s="33"/>
      <c r="EL536" s="33"/>
      <c r="EM536" s="33"/>
      <c r="EN536" s="33"/>
      <c r="EO536" s="33"/>
      <c r="EP536" s="33"/>
      <c r="EQ536" s="33"/>
      <c r="ER536" s="33"/>
      <c r="ES536" s="33"/>
      <c r="ET536" s="33"/>
      <c r="EU536" s="33"/>
      <c r="EV536" s="33"/>
      <c r="EW536" s="33"/>
      <c r="EX536" s="33"/>
      <c r="EY536" s="33"/>
      <c r="EZ536" s="33"/>
      <c r="FA536" s="33"/>
      <c r="FB536" s="33"/>
      <c r="FC536" s="33"/>
      <c r="FD536" s="33"/>
      <c r="FE536" s="33"/>
      <c r="FF536" s="33"/>
      <c r="FG536" s="33"/>
      <c r="FH536" s="33"/>
      <c r="FI536" s="33"/>
      <c r="FJ536" s="33"/>
      <c r="FK536" s="33"/>
      <c r="FL536" s="33"/>
      <c r="FM536" s="33"/>
      <c r="FN536" s="33"/>
      <c r="FO536" s="33"/>
      <c r="FP536" s="33"/>
      <c r="FQ536" s="33"/>
      <c r="FR536" s="33"/>
      <c r="FS536" s="33"/>
      <c r="FT536" s="33"/>
      <c r="FU536" s="33"/>
      <c r="FV536" s="33"/>
      <c r="FW536" s="33"/>
      <c r="FX536" s="33"/>
      <c r="FY536" s="33"/>
    </row>
    <row r="537" spans="1:181" ht="15.75" customHeight="1" x14ac:dyDescent="0.25">
      <c r="A537" s="25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 t="s">
        <v>1485</v>
      </c>
      <c r="V537" s="33"/>
      <c r="W537" s="33"/>
      <c r="X537" s="33"/>
      <c r="Y537" s="33"/>
      <c r="Z537" s="33"/>
      <c r="AA537" s="33"/>
      <c r="AB537" s="33"/>
      <c r="AC537" s="33" t="s">
        <v>421</v>
      </c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  <c r="DO537" s="33"/>
      <c r="DP537" s="33"/>
      <c r="DQ537" s="33"/>
      <c r="DR537" s="33"/>
      <c r="DS537" s="33"/>
      <c r="DT537" s="33"/>
      <c r="DU537" s="33"/>
      <c r="DV537" s="33"/>
      <c r="DW537" s="33"/>
      <c r="DX537" s="33"/>
      <c r="DY537" s="33"/>
      <c r="DZ537" s="33"/>
      <c r="EA537" s="33"/>
      <c r="EB537" s="33"/>
      <c r="EC537" s="33"/>
      <c r="ED537" s="33"/>
      <c r="EE537" s="33"/>
      <c r="EF537" s="33"/>
      <c r="EG537" s="33"/>
      <c r="EH537" s="33"/>
      <c r="EI537" s="33"/>
      <c r="EJ537" s="33"/>
      <c r="EK537" s="33"/>
      <c r="EL537" s="33"/>
      <c r="EM537" s="33"/>
      <c r="EN537" s="33"/>
      <c r="EO537" s="33"/>
      <c r="EP537" s="33"/>
      <c r="EQ537" s="33"/>
      <c r="ER537" s="33"/>
      <c r="ES537" s="33"/>
      <c r="ET537" s="33"/>
      <c r="EU537" s="33"/>
      <c r="EV537" s="33"/>
      <c r="EW537" s="33"/>
      <c r="EX537" s="33"/>
      <c r="EY537" s="33"/>
      <c r="EZ537" s="33"/>
      <c r="FA537" s="33"/>
      <c r="FB537" s="33"/>
      <c r="FC537" s="33"/>
      <c r="FD537" s="33"/>
      <c r="FE537" s="33"/>
      <c r="FF537" s="33"/>
      <c r="FG537" s="33"/>
      <c r="FH537" s="33"/>
      <c r="FI537" s="33"/>
      <c r="FJ537" s="33"/>
      <c r="FK537" s="33"/>
      <c r="FL537" s="33"/>
      <c r="FM537" s="33"/>
      <c r="FN537" s="33"/>
      <c r="FO537" s="33"/>
      <c r="FP537" s="33"/>
      <c r="FQ537" s="33"/>
      <c r="FR537" s="33"/>
      <c r="FS537" s="33"/>
      <c r="FT537" s="33"/>
      <c r="FU537" s="33"/>
      <c r="FV537" s="33"/>
      <c r="FW537" s="33"/>
      <c r="FX537" s="33"/>
      <c r="FY537" s="33"/>
    </row>
    <row r="538" spans="1:181" ht="15.75" customHeight="1" x14ac:dyDescent="0.25">
      <c r="A538" s="25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 t="s">
        <v>1486</v>
      </c>
      <c r="V538" s="33"/>
      <c r="W538" s="33"/>
      <c r="X538" s="33"/>
      <c r="Y538" s="33"/>
      <c r="Z538" s="33"/>
      <c r="AA538" s="33"/>
      <c r="AB538" s="33"/>
      <c r="AC538" s="33" t="s">
        <v>531</v>
      </c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  <c r="DO538" s="33"/>
      <c r="DP538" s="33"/>
      <c r="DQ538" s="33"/>
      <c r="DR538" s="33"/>
      <c r="DS538" s="33"/>
      <c r="DT538" s="33"/>
      <c r="DU538" s="33"/>
      <c r="DV538" s="33"/>
      <c r="DW538" s="33"/>
      <c r="DX538" s="33"/>
      <c r="DY538" s="33"/>
      <c r="DZ538" s="33"/>
      <c r="EA538" s="33"/>
      <c r="EB538" s="33"/>
      <c r="EC538" s="33"/>
      <c r="ED538" s="33"/>
      <c r="EE538" s="33"/>
      <c r="EF538" s="33"/>
      <c r="EG538" s="33"/>
      <c r="EH538" s="33"/>
      <c r="EI538" s="33"/>
      <c r="EJ538" s="33"/>
      <c r="EK538" s="33"/>
      <c r="EL538" s="33"/>
      <c r="EM538" s="33"/>
      <c r="EN538" s="33"/>
      <c r="EO538" s="33"/>
      <c r="EP538" s="33"/>
      <c r="EQ538" s="33"/>
      <c r="ER538" s="33"/>
      <c r="ES538" s="33"/>
      <c r="ET538" s="33"/>
      <c r="EU538" s="33"/>
      <c r="EV538" s="33"/>
      <c r="EW538" s="33"/>
      <c r="EX538" s="33"/>
      <c r="EY538" s="33"/>
      <c r="EZ538" s="33"/>
      <c r="FA538" s="33"/>
      <c r="FB538" s="33"/>
      <c r="FC538" s="33"/>
      <c r="FD538" s="33"/>
      <c r="FE538" s="33"/>
      <c r="FF538" s="33"/>
      <c r="FG538" s="33"/>
      <c r="FH538" s="33"/>
      <c r="FI538" s="33"/>
      <c r="FJ538" s="33"/>
      <c r="FK538" s="33"/>
      <c r="FL538" s="33"/>
      <c r="FM538" s="33"/>
      <c r="FN538" s="33"/>
      <c r="FO538" s="33"/>
      <c r="FP538" s="33"/>
      <c r="FQ538" s="33"/>
      <c r="FR538" s="33"/>
      <c r="FS538" s="33"/>
      <c r="FT538" s="33"/>
      <c r="FU538" s="33"/>
      <c r="FV538" s="33"/>
      <c r="FW538" s="33"/>
      <c r="FX538" s="33"/>
      <c r="FY538" s="33"/>
    </row>
    <row r="539" spans="1:181" ht="15.75" customHeight="1" x14ac:dyDescent="0.25">
      <c r="A539" s="25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 t="s">
        <v>1487</v>
      </c>
      <c r="V539" s="33"/>
      <c r="W539" s="33"/>
      <c r="X539" s="33"/>
      <c r="Y539" s="33"/>
      <c r="Z539" s="33"/>
      <c r="AA539" s="33"/>
      <c r="AB539" s="33"/>
      <c r="AC539" s="33" t="s">
        <v>375</v>
      </c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  <c r="DO539" s="33"/>
      <c r="DP539" s="33"/>
      <c r="DQ539" s="33"/>
      <c r="DR539" s="33"/>
      <c r="DS539" s="33"/>
      <c r="DT539" s="33"/>
      <c r="DU539" s="33"/>
      <c r="DV539" s="33"/>
      <c r="DW539" s="33"/>
      <c r="DX539" s="33"/>
      <c r="DY539" s="33"/>
      <c r="DZ539" s="33"/>
      <c r="EA539" s="33"/>
      <c r="EB539" s="33"/>
      <c r="EC539" s="33"/>
      <c r="ED539" s="33"/>
      <c r="EE539" s="33"/>
      <c r="EF539" s="33"/>
      <c r="EG539" s="33"/>
      <c r="EH539" s="33"/>
      <c r="EI539" s="33"/>
      <c r="EJ539" s="33"/>
      <c r="EK539" s="33"/>
      <c r="EL539" s="33"/>
      <c r="EM539" s="33"/>
      <c r="EN539" s="33"/>
      <c r="EO539" s="33"/>
      <c r="EP539" s="33"/>
      <c r="EQ539" s="33"/>
      <c r="ER539" s="33"/>
      <c r="ES539" s="33"/>
      <c r="ET539" s="33"/>
      <c r="EU539" s="33"/>
      <c r="EV539" s="33"/>
      <c r="EW539" s="33"/>
      <c r="EX539" s="33"/>
      <c r="EY539" s="33"/>
      <c r="EZ539" s="33"/>
      <c r="FA539" s="33"/>
      <c r="FB539" s="33"/>
      <c r="FC539" s="33"/>
      <c r="FD539" s="33"/>
      <c r="FE539" s="33"/>
      <c r="FF539" s="33"/>
      <c r="FG539" s="33"/>
      <c r="FH539" s="33"/>
      <c r="FI539" s="33"/>
      <c r="FJ539" s="33"/>
      <c r="FK539" s="33"/>
      <c r="FL539" s="33"/>
      <c r="FM539" s="33"/>
      <c r="FN539" s="33"/>
      <c r="FO539" s="33"/>
      <c r="FP539" s="33"/>
      <c r="FQ539" s="33"/>
      <c r="FR539" s="33"/>
      <c r="FS539" s="33"/>
      <c r="FT539" s="33"/>
      <c r="FU539" s="33"/>
      <c r="FV539" s="33"/>
      <c r="FW539" s="33"/>
      <c r="FX539" s="33"/>
      <c r="FY539" s="33"/>
    </row>
    <row r="540" spans="1:181" ht="15.75" customHeight="1" x14ac:dyDescent="0.25">
      <c r="A540" s="25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 t="s">
        <v>1488</v>
      </c>
      <c r="V540" s="33"/>
      <c r="W540" s="33"/>
      <c r="X540" s="33"/>
      <c r="Y540" s="33"/>
      <c r="Z540" s="33"/>
      <c r="AA540" s="33"/>
      <c r="AB540" s="33"/>
      <c r="AC540" s="33" t="s">
        <v>531</v>
      </c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  <c r="DO540" s="33"/>
      <c r="DP540" s="33"/>
      <c r="DQ540" s="33"/>
      <c r="DR540" s="33"/>
      <c r="DS540" s="33"/>
      <c r="DT540" s="33"/>
      <c r="DU540" s="33"/>
      <c r="DV540" s="33"/>
      <c r="DW540" s="33"/>
      <c r="DX540" s="33"/>
      <c r="DY540" s="33"/>
      <c r="DZ540" s="33"/>
      <c r="EA540" s="33"/>
      <c r="EB540" s="33"/>
      <c r="EC540" s="33"/>
      <c r="ED540" s="33"/>
      <c r="EE540" s="33"/>
      <c r="EF540" s="33"/>
      <c r="EG540" s="33"/>
      <c r="EH540" s="33"/>
      <c r="EI540" s="33"/>
      <c r="EJ540" s="33"/>
      <c r="EK540" s="33"/>
      <c r="EL540" s="33"/>
      <c r="EM540" s="33"/>
      <c r="EN540" s="33"/>
      <c r="EO540" s="33"/>
      <c r="EP540" s="33"/>
      <c r="EQ540" s="33"/>
      <c r="ER540" s="33"/>
      <c r="ES540" s="33"/>
      <c r="ET540" s="33"/>
      <c r="EU540" s="33"/>
      <c r="EV540" s="33"/>
      <c r="EW540" s="33"/>
      <c r="EX540" s="33"/>
      <c r="EY540" s="33"/>
      <c r="EZ540" s="33"/>
      <c r="FA540" s="33"/>
      <c r="FB540" s="33"/>
      <c r="FC540" s="33"/>
      <c r="FD540" s="33"/>
      <c r="FE540" s="33"/>
      <c r="FF540" s="33"/>
      <c r="FG540" s="33"/>
      <c r="FH540" s="33"/>
      <c r="FI540" s="33"/>
      <c r="FJ540" s="33"/>
      <c r="FK540" s="33"/>
      <c r="FL540" s="33"/>
      <c r="FM540" s="33"/>
      <c r="FN540" s="33"/>
      <c r="FO540" s="33"/>
      <c r="FP540" s="33"/>
      <c r="FQ540" s="33"/>
      <c r="FR540" s="33"/>
      <c r="FS540" s="33"/>
      <c r="FT540" s="33"/>
      <c r="FU540" s="33"/>
      <c r="FV540" s="33"/>
      <c r="FW540" s="33"/>
      <c r="FX540" s="33"/>
      <c r="FY540" s="33"/>
    </row>
    <row r="541" spans="1:181" ht="15.75" customHeight="1" x14ac:dyDescent="0.25">
      <c r="A541" s="25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 t="s">
        <v>1489</v>
      </c>
      <c r="V541" s="33"/>
      <c r="W541" s="33"/>
      <c r="X541" s="33"/>
      <c r="Y541" s="33"/>
      <c r="Z541" s="33"/>
      <c r="AA541" s="33"/>
      <c r="AB541" s="33"/>
      <c r="AC541" s="33" t="s">
        <v>362</v>
      </c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CW541" s="33"/>
      <c r="CX541" s="33"/>
      <c r="CY541" s="33"/>
      <c r="CZ541" s="33"/>
      <c r="DA541" s="33"/>
      <c r="DB541" s="33"/>
      <c r="DC541" s="33"/>
      <c r="DD541" s="33"/>
      <c r="DE541" s="33"/>
      <c r="DF541" s="33"/>
      <c r="DG541" s="33"/>
      <c r="DH541" s="33"/>
      <c r="DI541" s="33"/>
      <c r="DJ541" s="33"/>
      <c r="DK541" s="33"/>
      <c r="DL541" s="33"/>
      <c r="DM541" s="33"/>
      <c r="DN541" s="33"/>
      <c r="DO541" s="33"/>
      <c r="DP541" s="33"/>
      <c r="DQ541" s="33"/>
      <c r="DR541" s="33"/>
      <c r="DS541" s="33"/>
      <c r="DT541" s="33"/>
      <c r="DU541" s="33"/>
      <c r="DV541" s="33"/>
      <c r="DW541" s="33"/>
      <c r="DX541" s="33"/>
      <c r="DY541" s="33"/>
      <c r="DZ541" s="33"/>
      <c r="EA541" s="33"/>
      <c r="EB541" s="33"/>
      <c r="EC541" s="33"/>
      <c r="ED541" s="33"/>
      <c r="EE541" s="33"/>
      <c r="EF541" s="33"/>
      <c r="EG541" s="33"/>
      <c r="EH541" s="33"/>
      <c r="EI541" s="33"/>
      <c r="EJ541" s="33"/>
      <c r="EK541" s="33"/>
      <c r="EL541" s="33"/>
      <c r="EM541" s="33"/>
      <c r="EN541" s="33"/>
      <c r="EO541" s="33"/>
      <c r="EP541" s="33"/>
      <c r="EQ541" s="33"/>
      <c r="ER541" s="33"/>
      <c r="ES541" s="33"/>
      <c r="ET541" s="33"/>
      <c r="EU541" s="33"/>
      <c r="EV541" s="33"/>
      <c r="EW541" s="33"/>
      <c r="EX541" s="33"/>
      <c r="EY541" s="33"/>
      <c r="EZ541" s="33"/>
      <c r="FA541" s="33"/>
      <c r="FB541" s="33"/>
      <c r="FC541" s="33"/>
      <c r="FD541" s="33"/>
      <c r="FE541" s="33"/>
      <c r="FF541" s="33"/>
      <c r="FG541" s="33"/>
      <c r="FH541" s="33"/>
      <c r="FI541" s="33"/>
      <c r="FJ541" s="33"/>
      <c r="FK541" s="33"/>
      <c r="FL541" s="33"/>
      <c r="FM541" s="33"/>
      <c r="FN541" s="33"/>
      <c r="FO541" s="33"/>
      <c r="FP541" s="33"/>
      <c r="FQ541" s="33"/>
      <c r="FR541" s="33"/>
      <c r="FS541" s="33"/>
      <c r="FT541" s="33"/>
      <c r="FU541" s="33"/>
      <c r="FV541" s="33"/>
      <c r="FW541" s="33"/>
      <c r="FX541" s="33"/>
      <c r="FY541" s="33"/>
    </row>
    <row r="542" spans="1:181" ht="15.75" customHeight="1" x14ac:dyDescent="0.25">
      <c r="A542" s="25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 t="s">
        <v>1490</v>
      </c>
      <c r="V542" s="33"/>
      <c r="W542" s="33"/>
      <c r="X542" s="33"/>
      <c r="Y542" s="33"/>
      <c r="Z542" s="33"/>
      <c r="AA542" s="33"/>
      <c r="AB542" s="33"/>
      <c r="AC542" s="33" t="s">
        <v>375</v>
      </c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  <c r="DO542" s="33"/>
      <c r="DP542" s="33"/>
      <c r="DQ542" s="33"/>
      <c r="DR542" s="33"/>
      <c r="DS542" s="33"/>
      <c r="DT542" s="33"/>
      <c r="DU542" s="33"/>
      <c r="DV542" s="33"/>
      <c r="DW542" s="33"/>
      <c r="DX542" s="33"/>
      <c r="DY542" s="33"/>
      <c r="DZ542" s="33"/>
      <c r="EA542" s="33"/>
      <c r="EB542" s="33"/>
      <c r="EC542" s="33"/>
      <c r="ED542" s="33"/>
      <c r="EE542" s="33"/>
      <c r="EF542" s="33"/>
      <c r="EG542" s="33"/>
      <c r="EH542" s="33"/>
      <c r="EI542" s="33"/>
      <c r="EJ542" s="33"/>
      <c r="EK542" s="33"/>
      <c r="EL542" s="33"/>
      <c r="EM542" s="33"/>
      <c r="EN542" s="33"/>
      <c r="EO542" s="33"/>
      <c r="EP542" s="33"/>
      <c r="EQ542" s="33"/>
      <c r="ER542" s="33"/>
      <c r="ES542" s="33"/>
      <c r="ET542" s="33"/>
      <c r="EU542" s="33"/>
      <c r="EV542" s="33"/>
      <c r="EW542" s="33"/>
      <c r="EX542" s="33"/>
      <c r="EY542" s="33"/>
      <c r="EZ542" s="33"/>
      <c r="FA542" s="33"/>
      <c r="FB542" s="33"/>
      <c r="FC542" s="33"/>
      <c r="FD542" s="33"/>
      <c r="FE542" s="33"/>
      <c r="FF542" s="33"/>
      <c r="FG542" s="33"/>
      <c r="FH542" s="33"/>
      <c r="FI542" s="33"/>
      <c r="FJ542" s="33"/>
      <c r="FK542" s="33"/>
      <c r="FL542" s="33"/>
      <c r="FM542" s="33"/>
      <c r="FN542" s="33"/>
      <c r="FO542" s="33"/>
      <c r="FP542" s="33"/>
      <c r="FQ542" s="33"/>
      <c r="FR542" s="33"/>
      <c r="FS542" s="33"/>
      <c r="FT542" s="33"/>
      <c r="FU542" s="33"/>
      <c r="FV542" s="33"/>
      <c r="FW542" s="33"/>
      <c r="FX542" s="33"/>
      <c r="FY542" s="33"/>
    </row>
    <row r="543" spans="1:181" ht="15.75" customHeight="1" x14ac:dyDescent="0.25">
      <c r="A543" s="25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 t="s">
        <v>1491</v>
      </c>
      <c r="V543" s="33"/>
      <c r="W543" s="33"/>
      <c r="X543" s="33"/>
      <c r="Y543" s="33"/>
      <c r="Z543" s="33"/>
      <c r="AA543" s="33"/>
      <c r="AB543" s="33"/>
      <c r="AC543" s="33" t="s">
        <v>421</v>
      </c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CW543" s="33"/>
      <c r="CX543" s="33"/>
      <c r="CY543" s="33"/>
      <c r="CZ543" s="33"/>
      <c r="DA543" s="33"/>
      <c r="DB543" s="33"/>
      <c r="DC543" s="33"/>
      <c r="DD543" s="33"/>
      <c r="DE543" s="33"/>
      <c r="DF543" s="33"/>
      <c r="DG543" s="33"/>
      <c r="DH543" s="33"/>
      <c r="DI543" s="33"/>
      <c r="DJ543" s="33"/>
      <c r="DK543" s="33"/>
      <c r="DL543" s="33"/>
      <c r="DM543" s="33"/>
      <c r="DN543" s="33"/>
      <c r="DO543" s="33"/>
      <c r="DP543" s="33"/>
      <c r="DQ543" s="33"/>
      <c r="DR543" s="33"/>
      <c r="DS543" s="33"/>
      <c r="DT543" s="33"/>
      <c r="DU543" s="33"/>
      <c r="DV543" s="33"/>
      <c r="DW543" s="33"/>
      <c r="DX543" s="33"/>
      <c r="DY543" s="33"/>
      <c r="DZ543" s="33"/>
      <c r="EA543" s="33"/>
      <c r="EB543" s="33"/>
      <c r="EC543" s="33"/>
      <c r="ED543" s="33"/>
      <c r="EE543" s="33"/>
      <c r="EF543" s="33"/>
      <c r="EG543" s="33"/>
      <c r="EH543" s="33"/>
      <c r="EI543" s="33"/>
      <c r="EJ543" s="33"/>
      <c r="EK543" s="33"/>
      <c r="EL543" s="33"/>
      <c r="EM543" s="33"/>
      <c r="EN543" s="33"/>
      <c r="EO543" s="33"/>
      <c r="EP543" s="33"/>
      <c r="EQ543" s="33"/>
      <c r="ER543" s="33"/>
      <c r="ES543" s="33"/>
      <c r="ET543" s="33"/>
      <c r="EU543" s="33"/>
      <c r="EV543" s="33"/>
      <c r="EW543" s="33"/>
      <c r="EX543" s="33"/>
      <c r="EY543" s="33"/>
      <c r="EZ543" s="33"/>
      <c r="FA543" s="33"/>
      <c r="FB543" s="33"/>
      <c r="FC543" s="33"/>
      <c r="FD543" s="33"/>
      <c r="FE543" s="33"/>
      <c r="FF543" s="33"/>
      <c r="FG543" s="33"/>
      <c r="FH543" s="33"/>
      <c r="FI543" s="33"/>
      <c r="FJ543" s="33"/>
      <c r="FK543" s="33"/>
      <c r="FL543" s="33"/>
      <c r="FM543" s="33"/>
      <c r="FN543" s="33"/>
      <c r="FO543" s="33"/>
      <c r="FP543" s="33"/>
      <c r="FQ543" s="33"/>
      <c r="FR543" s="33"/>
      <c r="FS543" s="33"/>
      <c r="FT543" s="33"/>
      <c r="FU543" s="33"/>
      <c r="FV543" s="33"/>
      <c r="FW543" s="33"/>
      <c r="FX543" s="33"/>
      <c r="FY543" s="33"/>
    </row>
    <row r="544" spans="1:181" ht="15.75" customHeight="1" x14ac:dyDescent="0.25">
      <c r="A544" s="25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 t="s">
        <v>1492</v>
      </c>
      <c r="V544" s="33"/>
      <c r="W544" s="33"/>
      <c r="X544" s="33"/>
      <c r="Y544" s="33"/>
      <c r="Z544" s="33"/>
      <c r="AA544" s="33"/>
      <c r="AB544" s="33"/>
      <c r="AC544" s="33" t="s">
        <v>354</v>
      </c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  <c r="DO544" s="33"/>
      <c r="DP544" s="33"/>
      <c r="DQ544" s="33"/>
      <c r="DR544" s="33"/>
      <c r="DS544" s="33"/>
      <c r="DT544" s="33"/>
      <c r="DU544" s="33"/>
      <c r="DV544" s="33"/>
      <c r="DW544" s="33"/>
      <c r="DX544" s="33"/>
      <c r="DY544" s="33"/>
      <c r="DZ544" s="33"/>
      <c r="EA544" s="33"/>
      <c r="EB544" s="33"/>
      <c r="EC544" s="33"/>
      <c r="ED544" s="33"/>
      <c r="EE544" s="33"/>
      <c r="EF544" s="33"/>
      <c r="EG544" s="33"/>
      <c r="EH544" s="33"/>
      <c r="EI544" s="33"/>
      <c r="EJ544" s="33"/>
      <c r="EK544" s="33"/>
      <c r="EL544" s="33"/>
      <c r="EM544" s="33"/>
      <c r="EN544" s="33"/>
      <c r="EO544" s="33"/>
      <c r="EP544" s="33"/>
      <c r="EQ544" s="33"/>
      <c r="ER544" s="33"/>
      <c r="ES544" s="33"/>
      <c r="ET544" s="33"/>
      <c r="EU544" s="33"/>
      <c r="EV544" s="33"/>
      <c r="EW544" s="33"/>
      <c r="EX544" s="33"/>
      <c r="EY544" s="33"/>
      <c r="EZ544" s="33"/>
      <c r="FA544" s="33"/>
      <c r="FB544" s="33"/>
      <c r="FC544" s="33"/>
      <c r="FD544" s="33"/>
      <c r="FE544" s="33"/>
      <c r="FF544" s="33"/>
      <c r="FG544" s="33"/>
      <c r="FH544" s="33"/>
      <c r="FI544" s="33"/>
      <c r="FJ544" s="33"/>
      <c r="FK544" s="33"/>
      <c r="FL544" s="33"/>
      <c r="FM544" s="33"/>
      <c r="FN544" s="33"/>
      <c r="FO544" s="33"/>
      <c r="FP544" s="33"/>
      <c r="FQ544" s="33"/>
      <c r="FR544" s="33"/>
      <c r="FS544" s="33"/>
      <c r="FT544" s="33"/>
      <c r="FU544" s="33"/>
      <c r="FV544" s="33"/>
      <c r="FW544" s="33"/>
      <c r="FX544" s="33"/>
      <c r="FY544" s="33"/>
    </row>
    <row r="545" spans="1:181" ht="15.75" customHeight="1" x14ac:dyDescent="0.25">
      <c r="A545" s="25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 t="s">
        <v>1493</v>
      </c>
      <c r="V545" s="33"/>
      <c r="W545" s="33"/>
      <c r="X545" s="33"/>
      <c r="Y545" s="33"/>
      <c r="Z545" s="33"/>
      <c r="AA545" s="33"/>
      <c r="AB545" s="33"/>
      <c r="AC545" s="33" t="s">
        <v>362</v>
      </c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  <c r="DO545" s="33"/>
      <c r="DP545" s="33"/>
      <c r="DQ545" s="33"/>
      <c r="DR545" s="33"/>
      <c r="DS545" s="33"/>
      <c r="DT545" s="33"/>
      <c r="DU545" s="33"/>
      <c r="DV545" s="33"/>
      <c r="DW545" s="33"/>
      <c r="DX545" s="33"/>
      <c r="DY545" s="33"/>
      <c r="DZ545" s="33"/>
      <c r="EA545" s="33"/>
      <c r="EB545" s="33"/>
      <c r="EC545" s="33"/>
      <c r="ED545" s="33"/>
      <c r="EE545" s="33"/>
      <c r="EF545" s="33"/>
      <c r="EG545" s="33"/>
      <c r="EH545" s="33"/>
      <c r="EI545" s="33"/>
      <c r="EJ545" s="33"/>
      <c r="EK545" s="33"/>
      <c r="EL545" s="33"/>
      <c r="EM545" s="33"/>
      <c r="EN545" s="33"/>
      <c r="EO545" s="33"/>
      <c r="EP545" s="33"/>
      <c r="EQ545" s="33"/>
      <c r="ER545" s="33"/>
      <c r="ES545" s="33"/>
      <c r="ET545" s="33"/>
      <c r="EU545" s="33"/>
      <c r="EV545" s="33"/>
      <c r="EW545" s="33"/>
      <c r="EX545" s="33"/>
      <c r="EY545" s="33"/>
      <c r="EZ545" s="33"/>
      <c r="FA545" s="33"/>
      <c r="FB545" s="33"/>
      <c r="FC545" s="33"/>
      <c r="FD545" s="33"/>
      <c r="FE545" s="33"/>
      <c r="FF545" s="33"/>
      <c r="FG545" s="33"/>
      <c r="FH545" s="33"/>
      <c r="FI545" s="33"/>
      <c r="FJ545" s="33"/>
      <c r="FK545" s="33"/>
      <c r="FL545" s="33"/>
      <c r="FM545" s="33"/>
      <c r="FN545" s="33"/>
      <c r="FO545" s="33"/>
      <c r="FP545" s="33"/>
      <c r="FQ545" s="33"/>
      <c r="FR545" s="33"/>
      <c r="FS545" s="33"/>
      <c r="FT545" s="33"/>
      <c r="FU545" s="33"/>
      <c r="FV545" s="33"/>
      <c r="FW545" s="33"/>
      <c r="FX545" s="33"/>
      <c r="FY545" s="33"/>
    </row>
    <row r="546" spans="1:181" ht="15.75" customHeight="1" x14ac:dyDescent="0.25">
      <c r="A546" s="25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 t="s">
        <v>1494</v>
      </c>
      <c r="V546" s="33"/>
      <c r="W546" s="33"/>
      <c r="X546" s="33"/>
      <c r="Y546" s="33"/>
      <c r="Z546" s="33"/>
      <c r="AA546" s="33"/>
      <c r="AB546" s="33"/>
      <c r="AC546" s="33" t="s">
        <v>408</v>
      </c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  <c r="DO546" s="33"/>
      <c r="DP546" s="33"/>
      <c r="DQ546" s="33"/>
      <c r="DR546" s="33"/>
      <c r="DS546" s="33"/>
      <c r="DT546" s="33"/>
      <c r="DU546" s="33"/>
      <c r="DV546" s="33"/>
      <c r="DW546" s="33"/>
      <c r="DX546" s="33"/>
      <c r="DY546" s="33"/>
      <c r="DZ546" s="33"/>
      <c r="EA546" s="33"/>
      <c r="EB546" s="33"/>
      <c r="EC546" s="33"/>
      <c r="ED546" s="33"/>
      <c r="EE546" s="33"/>
      <c r="EF546" s="33"/>
      <c r="EG546" s="33"/>
      <c r="EH546" s="33"/>
      <c r="EI546" s="33"/>
      <c r="EJ546" s="33"/>
      <c r="EK546" s="33"/>
      <c r="EL546" s="33"/>
      <c r="EM546" s="33"/>
      <c r="EN546" s="33"/>
      <c r="EO546" s="33"/>
      <c r="EP546" s="33"/>
      <c r="EQ546" s="33"/>
      <c r="ER546" s="33"/>
      <c r="ES546" s="33"/>
      <c r="ET546" s="33"/>
      <c r="EU546" s="33"/>
      <c r="EV546" s="33"/>
      <c r="EW546" s="33"/>
      <c r="EX546" s="33"/>
      <c r="EY546" s="33"/>
      <c r="EZ546" s="33"/>
      <c r="FA546" s="33"/>
      <c r="FB546" s="33"/>
      <c r="FC546" s="33"/>
      <c r="FD546" s="33"/>
      <c r="FE546" s="33"/>
      <c r="FF546" s="33"/>
      <c r="FG546" s="33"/>
      <c r="FH546" s="33"/>
      <c r="FI546" s="33"/>
      <c r="FJ546" s="33"/>
      <c r="FK546" s="33"/>
      <c r="FL546" s="33"/>
      <c r="FM546" s="33"/>
      <c r="FN546" s="33"/>
      <c r="FO546" s="33"/>
      <c r="FP546" s="33"/>
      <c r="FQ546" s="33"/>
      <c r="FR546" s="33"/>
      <c r="FS546" s="33"/>
      <c r="FT546" s="33"/>
      <c r="FU546" s="33"/>
      <c r="FV546" s="33"/>
      <c r="FW546" s="33"/>
      <c r="FX546" s="33"/>
      <c r="FY546" s="33"/>
    </row>
    <row r="547" spans="1:181" ht="15.75" customHeight="1" x14ac:dyDescent="0.25">
      <c r="A547" s="25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 t="s">
        <v>1495</v>
      </c>
      <c r="V547" s="33"/>
      <c r="W547" s="33"/>
      <c r="X547" s="33"/>
      <c r="Y547" s="33"/>
      <c r="Z547" s="33"/>
      <c r="AA547" s="33"/>
      <c r="AB547" s="33"/>
      <c r="AC547" s="33" t="s">
        <v>375</v>
      </c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  <c r="DO547" s="33"/>
      <c r="DP547" s="33"/>
      <c r="DQ547" s="33"/>
      <c r="DR547" s="33"/>
      <c r="DS547" s="33"/>
      <c r="DT547" s="33"/>
      <c r="DU547" s="33"/>
      <c r="DV547" s="33"/>
      <c r="DW547" s="33"/>
      <c r="DX547" s="33"/>
      <c r="DY547" s="33"/>
      <c r="DZ547" s="33"/>
      <c r="EA547" s="33"/>
      <c r="EB547" s="33"/>
      <c r="EC547" s="33"/>
      <c r="ED547" s="33"/>
      <c r="EE547" s="33"/>
      <c r="EF547" s="33"/>
      <c r="EG547" s="33"/>
      <c r="EH547" s="33"/>
      <c r="EI547" s="33"/>
      <c r="EJ547" s="33"/>
      <c r="EK547" s="33"/>
      <c r="EL547" s="33"/>
      <c r="EM547" s="33"/>
      <c r="EN547" s="33"/>
      <c r="EO547" s="33"/>
      <c r="EP547" s="33"/>
      <c r="EQ547" s="33"/>
      <c r="ER547" s="33"/>
      <c r="ES547" s="33"/>
      <c r="ET547" s="33"/>
      <c r="EU547" s="33"/>
      <c r="EV547" s="33"/>
      <c r="EW547" s="33"/>
      <c r="EX547" s="33"/>
      <c r="EY547" s="33"/>
      <c r="EZ547" s="33"/>
      <c r="FA547" s="33"/>
      <c r="FB547" s="33"/>
      <c r="FC547" s="33"/>
      <c r="FD547" s="33"/>
      <c r="FE547" s="33"/>
      <c r="FF547" s="33"/>
      <c r="FG547" s="33"/>
      <c r="FH547" s="33"/>
      <c r="FI547" s="33"/>
      <c r="FJ547" s="33"/>
      <c r="FK547" s="33"/>
      <c r="FL547" s="33"/>
      <c r="FM547" s="33"/>
      <c r="FN547" s="33"/>
      <c r="FO547" s="33"/>
      <c r="FP547" s="33"/>
      <c r="FQ547" s="33"/>
      <c r="FR547" s="33"/>
      <c r="FS547" s="33"/>
      <c r="FT547" s="33"/>
      <c r="FU547" s="33"/>
      <c r="FV547" s="33"/>
      <c r="FW547" s="33"/>
      <c r="FX547" s="33"/>
      <c r="FY547" s="33"/>
    </row>
    <row r="548" spans="1:181" ht="15.75" customHeight="1" x14ac:dyDescent="0.25">
      <c r="A548" s="25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 t="s">
        <v>1496</v>
      </c>
      <c r="V548" s="33"/>
      <c r="W548" s="33"/>
      <c r="X548" s="33"/>
      <c r="Y548" s="33"/>
      <c r="Z548" s="33"/>
      <c r="AA548" s="33"/>
      <c r="AB548" s="33"/>
      <c r="AC548" s="33" t="s">
        <v>531</v>
      </c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  <c r="DT548" s="33"/>
      <c r="DU548" s="33"/>
      <c r="DV548" s="33"/>
      <c r="DW548" s="33"/>
      <c r="DX548" s="33"/>
      <c r="DY548" s="33"/>
      <c r="DZ548" s="33"/>
      <c r="EA548" s="33"/>
      <c r="EB548" s="33"/>
      <c r="EC548" s="33"/>
      <c r="ED548" s="33"/>
      <c r="EE548" s="33"/>
      <c r="EF548" s="33"/>
      <c r="EG548" s="33"/>
      <c r="EH548" s="33"/>
      <c r="EI548" s="33"/>
      <c r="EJ548" s="33"/>
      <c r="EK548" s="33"/>
      <c r="EL548" s="33"/>
      <c r="EM548" s="33"/>
      <c r="EN548" s="33"/>
      <c r="EO548" s="33"/>
      <c r="EP548" s="33"/>
      <c r="EQ548" s="33"/>
      <c r="ER548" s="33"/>
      <c r="ES548" s="33"/>
      <c r="ET548" s="33"/>
      <c r="EU548" s="33"/>
      <c r="EV548" s="33"/>
      <c r="EW548" s="33"/>
      <c r="EX548" s="33"/>
      <c r="EY548" s="33"/>
      <c r="EZ548" s="33"/>
      <c r="FA548" s="33"/>
      <c r="FB548" s="33"/>
      <c r="FC548" s="33"/>
      <c r="FD548" s="33"/>
      <c r="FE548" s="33"/>
      <c r="FF548" s="33"/>
      <c r="FG548" s="33"/>
      <c r="FH548" s="33"/>
      <c r="FI548" s="33"/>
      <c r="FJ548" s="33"/>
      <c r="FK548" s="33"/>
      <c r="FL548" s="33"/>
      <c r="FM548" s="33"/>
      <c r="FN548" s="33"/>
      <c r="FO548" s="33"/>
      <c r="FP548" s="33"/>
      <c r="FQ548" s="33"/>
      <c r="FR548" s="33"/>
      <c r="FS548" s="33"/>
      <c r="FT548" s="33"/>
      <c r="FU548" s="33"/>
      <c r="FV548" s="33"/>
      <c r="FW548" s="33"/>
      <c r="FX548" s="33"/>
      <c r="FY548" s="33"/>
    </row>
    <row r="549" spans="1:181" ht="15.75" customHeight="1" x14ac:dyDescent="0.25">
      <c r="A549" s="25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 t="s">
        <v>1497</v>
      </c>
      <c r="V549" s="33"/>
      <c r="W549" s="33"/>
      <c r="X549" s="33"/>
      <c r="Y549" s="33"/>
      <c r="Z549" s="33"/>
      <c r="AA549" s="33"/>
      <c r="AB549" s="33"/>
      <c r="AC549" s="33" t="s">
        <v>375</v>
      </c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  <c r="CI549" s="33"/>
      <c r="CJ549" s="33"/>
      <c r="CK549" s="33"/>
      <c r="CL549" s="33"/>
      <c r="CM549" s="33"/>
      <c r="CN549" s="33"/>
      <c r="CO549" s="33"/>
      <c r="CP549" s="33"/>
      <c r="CQ549" s="33"/>
      <c r="CR549" s="33"/>
      <c r="CS549" s="33"/>
      <c r="CT549" s="33"/>
      <c r="CU549" s="33"/>
      <c r="CV549" s="33"/>
      <c r="CW549" s="33"/>
      <c r="CX549" s="33"/>
      <c r="CY549" s="33"/>
      <c r="CZ549" s="33"/>
      <c r="DA549" s="33"/>
      <c r="DB549" s="33"/>
      <c r="DC549" s="33"/>
      <c r="DD549" s="33"/>
      <c r="DE549" s="33"/>
      <c r="DF549" s="33"/>
      <c r="DG549" s="33"/>
      <c r="DH549" s="33"/>
      <c r="DI549" s="33"/>
      <c r="DJ549" s="33"/>
      <c r="DK549" s="33"/>
      <c r="DL549" s="33"/>
      <c r="DM549" s="33"/>
      <c r="DN549" s="33"/>
      <c r="DO549" s="33"/>
      <c r="DP549" s="33"/>
      <c r="DQ549" s="33"/>
      <c r="DR549" s="33"/>
      <c r="DS549" s="33"/>
      <c r="DT549" s="33"/>
      <c r="DU549" s="33"/>
      <c r="DV549" s="33"/>
      <c r="DW549" s="33"/>
      <c r="DX549" s="33"/>
      <c r="DY549" s="33"/>
      <c r="DZ549" s="33"/>
      <c r="EA549" s="33"/>
      <c r="EB549" s="33"/>
      <c r="EC549" s="33"/>
      <c r="ED549" s="33"/>
      <c r="EE549" s="33"/>
      <c r="EF549" s="33"/>
      <c r="EG549" s="33"/>
      <c r="EH549" s="33"/>
      <c r="EI549" s="33"/>
      <c r="EJ549" s="33"/>
      <c r="EK549" s="33"/>
      <c r="EL549" s="33"/>
      <c r="EM549" s="33"/>
      <c r="EN549" s="33"/>
      <c r="EO549" s="33"/>
      <c r="EP549" s="33"/>
      <c r="EQ549" s="33"/>
      <c r="ER549" s="33"/>
      <c r="ES549" s="33"/>
      <c r="ET549" s="33"/>
      <c r="EU549" s="33"/>
      <c r="EV549" s="33"/>
      <c r="EW549" s="33"/>
      <c r="EX549" s="33"/>
      <c r="EY549" s="33"/>
      <c r="EZ549" s="33"/>
      <c r="FA549" s="33"/>
      <c r="FB549" s="33"/>
      <c r="FC549" s="33"/>
      <c r="FD549" s="33"/>
      <c r="FE549" s="33"/>
      <c r="FF549" s="33"/>
      <c r="FG549" s="33"/>
      <c r="FH549" s="33"/>
      <c r="FI549" s="33"/>
      <c r="FJ549" s="33"/>
      <c r="FK549" s="33"/>
      <c r="FL549" s="33"/>
      <c r="FM549" s="33"/>
      <c r="FN549" s="33"/>
      <c r="FO549" s="33"/>
      <c r="FP549" s="33"/>
      <c r="FQ549" s="33"/>
      <c r="FR549" s="33"/>
      <c r="FS549" s="33"/>
      <c r="FT549" s="33"/>
      <c r="FU549" s="33"/>
      <c r="FV549" s="33"/>
      <c r="FW549" s="33"/>
      <c r="FX549" s="33"/>
      <c r="FY549" s="33"/>
    </row>
    <row r="550" spans="1:181" ht="15.75" customHeight="1" x14ac:dyDescent="0.25">
      <c r="A550" s="25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 t="s">
        <v>1498</v>
      </c>
      <c r="V550" s="33"/>
      <c r="W550" s="33"/>
      <c r="X550" s="33"/>
      <c r="Y550" s="33"/>
      <c r="Z550" s="33"/>
      <c r="AA550" s="33"/>
      <c r="AB550" s="33"/>
      <c r="AC550" s="33" t="s">
        <v>362</v>
      </c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CW550" s="33"/>
      <c r="CX550" s="33"/>
      <c r="CY550" s="33"/>
      <c r="CZ550" s="33"/>
      <c r="DA550" s="33"/>
      <c r="DB550" s="33"/>
      <c r="DC550" s="33"/>
      <c r="DD550" s="33"/>
      <c r="DE550" s="33"/>
      <c r="DF550" s="33"/>
      <c r="DG550" s="33"/>
      <c r="DH550" s="33"/>
      <c r="DI550" s="33"/>
      <c r="DJ550" s="33"/>
      <c r="DK550" s="33"/>
      <c r="DL550" s="33"/>
      <c r="DM550" s="33"/>
      <c r="DN550" s="33"/>
      <c r="DO550" s="33"/>
      <c r="DP550" s="33"/>
      <c r="DQ550" s="33"/>
      <c r="DR550" s="33"/>
      <c r="DS550" s="33"/>
      <c r="DT550" s="33"/>
      <c r="DU550" s="33"/>
      <c r="DV550" s="33"/>
      <c r="DW550" s="33"/>
      <c r="DX550" s="33"/>
      <c r="DY550" s="33"/>
      <c r="DZ550" s="33"/>
      <c r="EA550" s="33"/>
      <c r="EB550" s="33"/>
      <c r="EC550" s="33"/>
      <c r="ED550" s="33"/>
      <c r="EE550" s="33"/>
      <c r="EF550" s="33"/>
      <c r="EG550" s="33"/>
      <c r="EH550" s="33"/>
      <c r="EI550" s="33"/>
      <c r="EJ550" s="33"/>
      <c r="EK550" s="33"/>
      <c r="EL550" s="33"/>
      <c r="EM550" s="33"/>
      <c r="EN550" s="33"/>
      <c r="EO550" s="33"/>
      <c r="EP550" s="33"/>
      <c r="EQ550" s="33"/>
      <c r="ER550" s="33"/>
      <c r="ES550" s="33"/>
      <c r="ET550" s="33"/>
      <c r="EU550" s="33"/>
      <c r="EV550" s="33"/>
      <c r="EW550" s="33"/>
      <c r="EX550" s="33"/>
      <c r="EY550" s="33"/>
      <c r="EZ550" s="33"/>
      <c r="FA550" s="33"/>
      <c r="FB550" s="33"/>
      <c r="FC550" s="33"/>
      <c r="FD550" s="33"/>
      <c r="FE550" s="33"/>
      <c r="FF550" s="33"/>
      <c r="FG550" s="33"/>
      <c r="FH550" s="33"/>
      <c r="FI550" s="33"/>
      <c r="FJ550" s="33"/>
      <c r="FK550" s="33"/>
      <c r="FL550" s="33"/>
      <c r="FM550" s="33"/>
      <c r="FN550" s="33"/>
      <c r="FO550" s="33"/>
      <c r="FP550" s="33"/>
      <c r="FQ550" s="33"/>
      <c r="FR550" s="33"/>
      <c r="FS550" s="33"/>
      <c r="FT550" s="33"/>
      <c r="FU550" s="33"/>
      <c r="FV550" s="33"/>
      <c r="FW550" s="33"/>
      <c r="FX550" s="33"/>
      <c r="FY550" s="33"/>
    </row>
    <row r="551" spans="1:181" ht="15.75" customHeight="1" x14ac:dyDescent="0.25">
      <c r="A551" s="25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 t="s">
        <v>1499</v>
      </c>
      <c r="V551" s="33"/>
      <c r="W551" s="33"/>
      <c r="X551" s="33"/>
      <c r="Y551" s="33"/>
      <c r="Z551" s="33"/>
      <c r="AA551" s="33"/>
      <c r="AB551" s="33"/>
      <c r="AC551" s="33" t="s">
        <v>685</v>
      </c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CW551" s="33"/>
      <c r="CX551" s="33"/>
      <c r="CY551" s="33"/>
      <c r="CZ551" s="33"/>
      <c r="DA551" s="33"/>
      <c r="DB551" s="33"/>
      <c r="DC551" s="33"/>
      <c r="DD551" s="33"/>
      <c r="DE551" s="33"/>
      <c r="DF551" s="33"/>
      <c r="DG551" s="33"/>
      <c r="DH551" s="33"/>
      <c r="DI551" s="33"/>
      <c r="DJ551" s="33"/>
      <c r="DK551" s="33"/>
      <c r="DL551" s="33"/>
      <c r="DM551" s="33"/>
      <c r="DN551" s="33"/>
      <c r="DO551" s="33"/>
      <c r="DP551" s="33"/>
      <c r="DQ551" s="33"/>
      <c r="DR551" s="33"/>
      <c r="DS551" s="33"/>
      <c r="DT551" s="33"/>
      <c r="DU551" s="33"/>
      <c r="DV551" s="33"/>
      <c r="DW551" s="33"/>
      <c r="DX551" s="33"/>
      <c r="DY551" s="33"/>
      <c r="DZ551" s="33"/>
      <c r="EA551" s="33"/>
      <c r="EB551" s="33"/>
      <c r="EC551" s="33"/>
      <c r="ED551" s="33"/>
      <c r="EE551" s="33"/>
      <c r="EF551" s="33"/>
      <c r="EG551" s="33"/>
      <c r="EH551" s="33"/>
      <c r="EI551" s="33"/>
      <c r="EJ551" s="33"/>
      <c r="EK551" s="33"/>
      <c r="EL551" s="33"/>
      <c r="EM551" s="33"/>
      <c r="EN551" s="33"/>
      <c r="EO551" s="33"/>
      <c r="EP551" s="33"/>
      <c r="EQ551" s="33"/>
      <c r="ER551" s="33"/>
      <c r="ES551" s="33"/>
      <c r="ET551" s="33"/>
      <c r="EU551" s="33"/>
      <c r="EV551" s="33"/>
      <c r="EW551" s="33"/>
      <c r="EX551" s="33"/>
      <c r="EY551" s="33"/>
      <c r="EZ551" s="33"/>
      <c r="FA551" s="33"/>
      <c r="FB551" s="33"/>
      <c r="FC551" s="33"/>
      <c r="FD551" s="33"/>
      <c r="FE551" s="33"/>
      <c r="FF551" s="33"/>
      <c r="FG551" s="33"/>
      <c r="FH551" s="33"/>
      <c r="FI551" s="33"/>
      <c r="FJ551" s="33"/>
      <c r="FK551" s="33"/>
      <c r="FL551" s="33"/>
      <c r="FM551" s="33"/>
      <c r="FN551" s="33"/>
      <c r="FO551" s="33"/>
      <c r="FP551" s="33"/>
      <c r="FQ551" s="33"/>
      <c r="FR551" s="33"/>
      <c r="FS551" s="33"/>
      <c r="FT551" s="33"/>
      <c r="FU551" s="33"/>
      <c r="FV551" s="33"/>
      <c r="FW551" s="33"/>
      <c r="FX551" s="33"/>
      <c r="FY551" s="33"/>
    </row>
    <row r="552" spans="1:181" ht="15.75" customHeight="1" x14ac:dyDescent="0.25">
      <c r="A552" s="25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 t="s">
        <v>1500</v>
      </c>
      <c r="V552" s="33"/>
      <c r="W552" s="33"/>
      <c r="X552" s="33"/>
      <c r="Y552" s="33"/>
      <c r="Z552" s="33"/>
      <c r="AA552" s="33"/>
      <c r="AB552" s="33"/>
      <c r="AC552" s="33" t="s">
        <v>362</v>
      </c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  <c r="DO552" s="33"/>
      <c r="DP552" s="33"/>
      <c r="DQ552" s="33"/>
      <c r="DR552" s="33"/>
      <c r="DS552" s="33"/>
      <c r="DT552" s="33"/>
      <c r="DU552" s="33"/>
      <c r="DV552" s="33"/>
      <c r="DW552" s="33"/>
      <c r="DX552" s="33"/>
      <c r="DY552" s="33"/>
      <c r="DZ552" s="33"/>
      <c r="EA552" s="33"/>
      <c r="EB552" s="33"/>
      <c r="EC552" s="33"/>
      <c r="ED552" s="33"/>
      <c r="EE552" s="33"/>
      <c r="EF552" s="33"/>
      <c r="EG552" s="33"/>
      <c r="EH552" s="33"/>
      <c r="EI552" s="33"/>
      <c r="EJ552" s="33"/>
      <c r="EK552" s="33"/>
      <c r="EL552" s="33"/>
      <c r="EM552" s="33"/>
      <c r="EN552" s="33"/>
      <c r="EO552" s="33"/>
      <c r="EP552" s="33"/>
      <c r="EQ552" s="33"/>
      <c r="ER552" s="33"/>
      <c r="ES552" s="33"/>
      <c r="ET552" s="33"/>
      <c r="EU552" s="33"/>
      <c r="EV552" s="33"/>
      <c r="EW552" s="33"/>
      <c r="EX552" s="33"/>
      <c r="EY552" s="33"/>
      <c r="EZ552" s="33"/>
      <c r="FA552" s="33"/>
      <c r="FB552" s="33"/>
      <c r="FC552" s="33"/>
      <c r="FD552" s="33"/>
      <c r="FE552" s="33"/>
      <c r="FF552" s="33"/>
      <c r="FG552" s="33"/>
      <c r="FH552" s="33"/>
      <c r="FI552" s="33"/>
      <c r="FJ552" s="33"/>
      <c r="FK552" s="33"/>
      <c r="FL552" s="33"/>
      <c r="FM552" s="33"/>
      <c r="FN552" s="33"/>
      <c r="FO552" s="33"/>
      <c r="FP552" s="33"/>
      <c r="FQ552" s="33"/>
      <c r="FR552" s="33"/>
      <c r="FS552" s="33"/>
      <c r="FT552" s="33"/>
      <c r="FU552" s="33"/>
      <c r="FV552" s="33"/>
      <c r="FW552" s="33"/>
      <c r="FX552" s="33"/>
      <c r="FY552" s="33"/>
    </row>
    <row r="553" spans="1:181" ht="15.75" customHeight="1" x14ac:dyDescent="0.25">
      <c r="A553" s="25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 t="s">
        <v>1501</v>
      </c>
      <c r="V553" s="33"/>
      <c r="W553" s="33"/>
      <c r="X553" s="33"/>
      <c r="Y553" s="33"/>
      <c r="Z553" s="33"/>
      <c r="AA553" s="33"/>
      <c r="AB553" s="33"/>
      <c r="AC553" s="33" t="s">
        <v>685</v>
      </c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CW553" s="33"/>
      <c r="CX553" s="33"/>
      <c r="CY553" s="33"/>
      <c r="CZ553" s="33"/>
      <c r="DA553" s="33"/>
      <c r="DB553" s="33"/>
      <c r="DC553" s="33"/>
      <c r="DD553" s="33"/>
      <c r="DE553" s="33"/>
      <c r="DF553" s="33"/>
      <c r="DG553" s="33"/>
      <c r="DH553" s="33"/>
      <c r="DI553" s="33"/>
      <c r="DJ553" s="33"/>
      <c r="DK553" s="33"/>
      <c r="DL553" s="33"/>
      <c r="DM553" s="33"/>
      <c r="DN553" s="33"/>
      <c r="DO553" s="33"/>
      <c r="DP553" s="33"/>
      <c r="DQ553" s="33"/>
      <c r="DR553" s="33"/>
      <c r="DS553" s="33"/>
      <c r="DT553" s="33"/>
      <c r="DU553" s="33"/>
      <c r="DV553" s="33"/>
      <c r="DW553" s="33"/>
      <c r="DX553" s="33"/>
      <c r="DY553" s="33"/>
      <c r="DZ553" s="33"/>
      <c r="EA553" s="33"/>
      <c r="EB553" s="33"/>
      <c r="EC553" s="33"/>
      <c r="ED553" s="33"/>
      <c r="EE553" s="33"/>
      <c r="EF553" s="33"/>
      <c r="EG553" s="33"/>
      <c r="EH553" s="33"/>
      <c r="EI553" s="33"/>
      <c r="EJ553" s="33"/>
      <c r="EK553" s="33"/>
      <c r="EL553" s="33"/>
      <c r="EM553" s="33"/>
      <c r="EN553" s="33"/>
      <c r="EO553" s="33"/>
      <c r="EP553" s="33"/>
      <c r="EQ553" s="33"/>
      <c r="ER553" s="33"/>
      <c r="ES553" s="33"/>
      <c r="ET553" s="33"/>
      <c r="EU553" s="33"/>
      <c r="EV553" s="33"/>
      <c r="EW553" s="33"/>
      <c r="EX553" s="33"/>
      <c r="EY553" s="33"/>
      <c r="EZ553" s="33"/>
      <c r="FA553" s="33"/>
      <c r="FB553" s="33"/>
      <c r="FC553" s="33"/>
      <c r="FD553" s="33"/>
      <c r="FE553" s="33"/>
      <c r="FF553" s="33"/>
      <c r="FG553" s="33"/>
      <c r="FH553" s="33"/>
      <c r="FI553" s="33"/>
      <c r="FJ553" s="33"/>
      <c r="FK553" s="33"/>
      <c r="FL553" s="33"/>
      <c r="FM553" s="33"/>
      <c r="FN553" s="33"/>
      <c r="FO553" s="33"/>
      <c r="FP553" s="33"/>
      <c r="FQ553" s="33"/>
      <c r="FR553" s="33"/>
      <c r="FS553" s="33"/>
      <c r="FT553" s="33"/>
      <c r="FU553" s="33"/>
      <c r="FV553" s="33"/>
      <c r="FW553" s="33"/>
      <c r="FX553" s="33"/>
      <c r="FY553" s="33"/>
    </row>
    <row r="554" spans="1:181" ht="15.75" customHeight="1" x14ac:dyDescent="0.25">
      <c r="A554" s="25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 t="s">
        <v>1502</v>
      </c>
      <c r="V554" s="33"/>
      <c r="W554" s="33"/>
      <c r="X554" s="33"/>
      <c r="Y554" s="33"/>
      <c r="Z554" s="33"/>
      <c r="AA554" s="33"/>
      <c r="AB554" s="33"/>
      <c r="AC554" s="33" t="s">
        <v>531</v>
      </c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CW554" s="33"/>
      <c r="CX554" s="33"/>
      <c r="CY554" s="33"/>
      <c r="CZ554" s="33"/>
      <c r="DA554" s="33"/>
      <c r="DB554" s="33"/>
      <c r="DC554" s="33"/>
      <c r="DD554" s="33"/>
      <c r="DE554" s="33"/>
      <c r="DF554" s="33"/>
      <c r="DG554" s="33"/>
      <c r="DH554" s="33"/>
      <c r="DI554" s="33"/>
      <c r="DJ554" s="33"/>
      <c r="DK554" s="33"/>
      <c r="DL554" s="33"/>
      <c r="DM554" s="33"/>
      <c r="DN554" s="33"/>
      <c r="DO554" s="33"/>
      <c r="DP554" s="33"/>
      <c r="DQ554" s="33"/>
      <c r="DR554" s="33"/>
      <c r="DS554" s="33"/>
      <c r="DT554" s="33"/>
      <c r="DU554" s="33"/>
      <c r="DV554" s="33"/>
      <c r="DW554" s="33"/>
      <c r="DX554" s="33"/>
      <c r="DY554" s="33"/>
      <c r="DZ554" s="33"/>
      <c r="EA554" s="33"/>
      <c r="EB554" s="33"/>
      <c r="EC554" s="33"/>
      <c r="ED554" s="33"/>
      <c r="EE554" s="33"/>
      <c r="EF554" s="33"/>
      <c r="EG554" s="33"/>
      <c r="EH554" s="33"/>
      <c r="EI554" s="33"/>
      <c r="EJ554" s="33"/>
      <c r="EK554" s="33"/>
      <c r="EL554" s="33"/>
      <c r="EM554" s="33"/>
      <c r="EN554" s="33"/>
      <c r="EO554" s="33"/>
      <c r="EP554" s="33"/>
      <c r="EQ554" s="33"/>
      <c r="ER554" s="33"/>
      <c r="ES554" s="33"/>
      <c r="ET554" s="33"/>
      <c r="EU554" s="33"/>
      <c r="EV554" s="33"/>
      <c r="EW554" s="33"/>
      <c r="EX554" s="33"/>
      <c r="EY554" s="33"/>
      <c r="EZ554" s="33"/>
      <c r="FA554" s="33"/>
      <c r="FB554" s="33"/>
      <c r="FC554" s="33"/>
      <c r="FD554" s="33"/>
      <c r="FE554" s="33"/>
      <c r="FF554" s="33"/>
      <c r="FG554" s="33"/>
      <c r="FH554" s="33"/>
      <c r="FI554" s="33"/>
      <c r="FJ554" s="33"/>
      <c r="FK554" s="33"/>
      <c r="FL554" s="33"/>
      <c r="FM554" s="33"/>
      <c r="FN554" s="33"/>
      <c r="FO554" s="33"/>
      <c r="FP554" s="33"/>
      <c r="FQ554" s="33"/>
      <c r="FR554" s="33"/>
      <c r="FS554" s="33"/>
      <c r="FT554" s="33"/>
      <c r="FU554" s="33"/>
      <c r="FV554" s="33"/>
      <c r="FW554" s="33"/>
      <c r="FX554" s="33"/>
      <c r="FY554" s="33"/>
    </row>
    <row r="555" spans="1:181" ht="15.75" customHeight="1" x14ac:dyDescent="0.25">
      <c r="A555" s="25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 t="s">
        <v>1503</v>
      </c>
      <c r="V555" s="33"/>
      <c r="W555" s="33"/>
      <c r="X555" s="33"/>
      <c r="Y555" s="33"/>
      <c r="Z555" s="33"/>
      <c r="AA555" s="33"/>
      <c r="AB555" s="33"/>
      <c r="AC555" s="33" t="s">
        <v>346</v>
      </c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  <c r="DO555" s="33"/>
      <c r="DP555" s="33"/>
      <c r="DQ555" s="33"/>
      <c r="DR555" s="33"/>
      <c r="DS555" s="33"/>
      <c r="DT555" s="33"/>
      <c r="DU555" s="33"/>
      <c r="DV555" s="33"/>
      <c r="DW555" s="33"/>
      <c r="DX555" s="33"/>
      <c r="DY555" s="33"/>
      <c r="DZ555" s="33"/>
      <c r="EA555" s="33"/>
      <c r="EB555" s="33"/>
      <c r="EC555" s="33"/>
      <c r="ED555" s="33"/>
      <c r="EE555" s="33"/>
      <c r="EF555" s="33"/>
      <c r="EG555" s="33"/>
      <c r="EH555" s="33"/>
      <c r="EI555" s="33"/>
      <c r="EJ555" s="33"/>
      <c r="EK555" s="33"/>
      <c r="EL555" s="33"/>
      <c r="EM555" s="33"/>
      <c r="EN555" s="33"/>
      <c r="EO555" s="33"/>
      <c r="EP555" s="33"/>
      <c r="EQ555" s="33"/>
      <c r="ER555" s="33"/>
      <c r="ES555" s="33"/>
      <c r="ET555" s="33"/>
      <c r="EU555" s="33"/>
      <c r="EV555" s="33"/>
      <c r="EW555" s="33"/>
      <c r="EX555" s="33"/>
      <c r="EY555" s="33"/>
      <c r="EZ555" s="33"/>
      <c r="FA555" s="33"/>
      <c r="FB555" s="33"/>
      <c r="FC555" s="33"/>
      <c r="FD555" s="33"/>
      <c r="FE555" s="33"/>
      <c r="FF555" s="33"/>
      <c r="FG555" s="33"/>
      <c r="FH555" s="33"/>
      <c r="FI555" s="33"/>
      <c r="FJ555" s="33"/>
      <c r="FK555" s="33"/>
      <c r="FL555" s="33"/>
      <c r="FM555" s="33"/>
      <c r="FN555" s="33"/>
      <c r="FO555" s="33"/>
      <c r="FP555" s="33"/>
      <c r="FQ555" s="33"/>
      <c r="FR555" s="33"/>
      <c r="FS555" s="33"/>
      <c r="FT555" s="33"/>
      <c r="FU555" s="33"/>
      <c r="FV555" s="33"/>
      <c r="FW555" s="33"/>
      <c r="FX555" s="33"/>
      <c r="FY555" s="33"/>
    </row>
    <row r="556" spans="1:181" ht="15.75" customHeight="1" x14ac:dyDescent="0.25">
      <c r="A556" s="25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 t="s">
        <v>1504</v>
      </c>
      <c r="V556" s="33"/>
      <c r="W556" s="33"/>
      <c r="X556" s="33"/>
      <c r="Y556" s="33"/>
      <c r="Z556" s="33"/>
      <c r="AA556" s="33"/>
      <c r="AB556" s="33"/>
      <c r="AC556" s="33" t="s">
        <v>354</v>
      </c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CW556" s="33"/>
      <c r="CX556" s="33"/>
      <c r="CY556" s="33"/>
      <c r="CZ556" s="33"/>
      <c r="DA556" s="33"/>
      <c r="DB556" s="33"/>
      <c r="DC556" s="33"/>
      <c r="DD556" s="33"/>
      <c r="DE556" s="33"/>
      <c r="DF556" s="33"/>
      <c r="DG556" s="33"/>
      <c r="DH556" s="33"/>
      <c r="DI556" s="33"/>
      <c r="DJ556" s="33"/>
      <c r="DK556" s="33"/>
      <c r="DL556" s="33"/>
      <c r="DM556" s="33"/>
      <c r="DN556" s="33"/>
      <c r="DO556" s="33"/>
      <c r="DP556" s="33"/>
      <c r="DQ556" s="33"/>
      <c r="DR556" s="33"/>
      <c r="DS556" s="33"/>
      <c r="DT556" s="33"/>
      <c r="DU556" s="33"/>
      <c r="DV556" s="33"/>
      <c r="DW556" s="33"/>
      <c r="DX556" s="33"/>
      <c r="DY556" s="33"/>
      <c r="DZ556" s="33"/>
      <c r="EA556" s="33"/>
      <c r="EB556" s="33"/>
      <c r="EC556" s="33"/>
      <c r="ED556" s="33"/>
      <c r="EE556" s="33"/>
      <c r="EF556" s="33"/>
      <c r="EG556" s="33"/>
      <c r="EH556" s="33"/>
      <c r="EI556" s="33"/>
      <c r="EJ556" s="33"/>
      <c r="EK556" s="33"/>
      <c r="EL556" s="33"/>
      <c r="EM556" s="33"/>
      <c r="EN556" s="33"/>
      <c r="EO556" s="33"/>
      <c r="EP556" s="33"/>
      <c r="EQ556" s="33"/>
      <c r="ER556" s="33"/>
      <c r="ES556" s="33"/>
      <c r="ET556" s="33"/>
      <c r="EU556" s="33"/>
      <c r="EV556" s="33"/>
      <c r="EW556" s="33"/>
      <c r="EX556" s="33"/>
      <c r="EY556" s="33"/>
      <c r="EZ556" s="33"/>
      <c r="FA556" s="33"/>
      <c r="FB556" s="33"/>
      <c r="FC556" s="33"/>
      <c r="FD556" s="33"/>
      <c r="FE556" s="33"/>
      <c r="FF556" s="33"/>
      <c r="FG556" s="33"/>
      <c r="FH556" s="33"/>
      <c r="FI556" s="33"/>
      <c r="FJ556" s="33"/>
      <c r="FK556" s="33"/>
      <c r="FL556" s="33"/>
      <c r="FM556" s="33"/>
      <c r="FN556" s="33"/>
      <c r="FO556" s="33"/>
      <c r="FP556" s="33"/>
      <c r="FQ556" s="33"/>
      <c r="FR556" s="33"/>
      <c r="FS556" s="33"/>
      <c r="FT556" s="33"/>
      <c r="FU556" s="33"/>
      <c r="FV556" s="33"/>
      <c r="FW556" s="33"/>
      <c r="FX556" s="33"/>
      <c r="FY556" s="33"/>
    </row>
    <row r="557" spans="1:181" ht="15.75" customHeight="1" x14ac:dyDescent="0.25">
      <c r="A557" s="25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 t="s">
        <v>1505</v>
      </c>
      <c r="V557" s="33"/>
      <c r="W557" s="33"/>
      <c r="X557" s="33"/>
      <c r="Y557" s="33"/>
      <c r="Z557" s="33"/>
      <c r="AA557" s="33"/>
      <c r="AB557" s="33"/>
      <c r="AC557" s="33" t="s">
        <v>408</v>
      </c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  <c r="DO557" s="33"/>
      <c r="DP557" s="33"/>
      <c r="DQ557" s="33"/>
      <c r="DR557" s="33"/>
      <c r="DS557" s="33"/>
      <c r="DT557" s="33"/>
      <c r="DU557" s="33"/>
      <c r="DV557" s="33"/>
      <c r="DW557" s="33"/>
      <c r="DX557" s="33"/>
      <c r="DY557" s="33"/>
      <c r="DZ557" s="33"/>
      <c r="EA557" s="33"/>
      <c r="EB557" s="33"/>
      <c r="EC557" s="33"/>
      <c r="ED557" s="33"/>
      <c r="EE557" s="33"/>
      <c r="EF557" s="33"/>
      <c r="EG557" s="33"/>
      <c r="EH557" s="33"/>
      <c r="EI557" s="33"/>
      <c r="EJ557" s="33"/>
      <c r="EK557" s="33"/>
      <c r="EL557" s="33"/>
      <c r="EM557" s="33"/>
      <c r="EN557" s="33"/>
      <c r="EO557" s="33"/>
      <c r="EP557" s="33"/>
      <c r="EQ557" s="33"/>
      <c r="ER557" s="33"/>
      <c r="ES557" s="33"/>
      <c r="ET557" s="33"/>
      <c r="EU557" s="33"/>
      <c r="EV557" s="33"/>
      <c r="EW557" s="33"/>
      <c r="EX557" s="33"/>
      <c r="EY557" s="33"/>
      <c r="EZ557" s="33"/>
      <c r="FA557" s="33"/>
      <c r="FB557" s="33"/>
      <c r="FC557" s="33"/>
      <c r="FD557" s="33"/>
      <c r="FE557" s="33"/>
      <c r="FF557" s="33"/>
      <c r="FG557" s="33"/>
      <c r="FH557" s="33"/>
      <c r="FI557" s="33"/>
      <c r="FJ557" s="33"/>
      <c r="FK557" s="33"/>
      <c r="FL557" s="33"/>
      <c r="FM557" s="33"/>
      <c r="FN557" s="33"/>
      <c r="FO557" s="33"/>
      <c r="FP557" s="33"/>
      <c r="FQ557" s="33"/>
      <c r="FR557" s="33"/>
      <c r="FS557" s="33"/>
      <c r="FT557" s="33"/>
      <c r="FU557" s="33"/>
      <c r="FV557" s="33"/>
      <c r="FW557" s="33"/>
      <c r="FX557" s="33"/>
      <c r="FY557" s="33"/>
    </row>
    <row r="558" spans="1:181" ht="15.75" customHeight="1" x14ac:dyDescent="0.25">
      <c r="A558" s="25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 t="s">
        <v>1506</v>
      </c>
      <c r="V558" s="33"/>
      <c r="W558" s="33"/>
      <c r="X558" s="33"/>
      <c r="Y558" s="33"/>
      <c r="Z558" s="33"/>
      <c r="AA558" s="33"/>
      <c r="AB558" s="33"/>
      <c r="AC558" s="33" t="s">
        <v>375</v>
      </c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  <c r="DO558" s="33"/>
      <c r="DP558" s="33"/>
      <c r="DQ558" s="33"/>
      <c r="DR558" s="33"/>
      <c r="DS558" s="33"/>
      <c r="DT558" s="33"/>
      <c r="DU558" s="33"/>
      <c r="DV558" s="33"/>
      <c r="DW558" s="33"/>
      <c r="DX558" s="33"/>
      <c r="DY558" s="33"/>
      <c r="DZ558" s="33"/>
      <c r="EA558" s="33"/>
      <c r="EB558" s="33"/>
      <c r="EC558" s="33"/>
      <c r="ED558" s="33"/>
      <c r="EE558" s="33"/>
      <c r="EF558" s="33"/>
      <c r="EG558" s="33"/>
      <c r="EH558" s="33"/>
      <c r="EI558" s="33"/>
      <c r="EJ558" s="33"/>
      <c r="EK558" s="33"/>
      <c r="EL558" s="33"/>
      <c r="EM558" s="33"/>
      <c r="EN558" s="33"/>
      <c r="EO558" s="33"/>
      <c r="EP558" s="33"/>
      <c r="EQ558" s="33"/>
      <c r="ER558" s="33"/>
      <c r="ES558" s="33"/>
      <c r="ET558" s="33"/>
      <c r="EU558" s="33"/>
      <c r="EV558" s="33"/>
      <c r="EW558" s="33"/>
      <c r="EX558" s="33"/>
      <c r="EY558" s="33"/>
      <c r="EZ558" s="33"/>
      <c r="FA558" s="33"/>
      <c r="FB558" s="33"/>
      <c r="FC558" s="33"/>
      <c r="FD558" s="33"/>
      <c r="FE558" s="33"/>
      <c r="FF558" s="33"/>
      <c r="FG558" s="33"/>
      <c r="FH558" s="33"/>
      <c r="FI558" s="33"/>
      <c r="FJ558" s="33"/>
      <c r="FK558" s="33"/>
      <c r="FL558" s="33"/>
      <c r="FM558" s="33"/>
      <c r="FN558" s="33"/>
      <c r="FO558" s="33"/>
      <c r="FP558" s="33"/>
      <c r="FQ558" s="33"/>
      <c r="FR558" s="33"/>
      <c r="FS558" s="33"/>
      <c r="FT558" s="33"/>
      <c r="FU558" s="33"/>
      <c r="FV558" s="33"/>
      <c r="FW558" s="33"/>
      <c r="FX558" s="33"/>
      <c r="FY558" s="33"/>
    </row>
    <row r="559" spans="1:181" ht="15.75" customHeight="1" x14ac:dyDescent="0.25">
      <c r="A559" s="25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 t="s">
        <v>1507</v>
      </c>
      <c r="V559" s="33"/>
      <c r="W559" s="33"/>
      <c r="X559" s="33"/>
      <c r="Y559" s="33"/>
      <c r="Z559" s="33"/>
      <c r="AA559" s="33"/>
      <c r="AB559" s="33"/>
      <c r="AC559" s="33" t="s">
        <v>362</v>
      </c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  <c r="DO559" s="33"/>
      <c r="DP559" s="33"/>
      <c r="DQ559" s="33"/>
      <c r="DR559" s="33"/>
      <c r="DS559" s="33"/>
      <c r="DT559" s="33"/>
      <c r="DU559" s="33"/>
      <c r="DV559" s="33"/>
      <c r="DW559" s="33"/>
      <c r="DX559" s="33"/>
      <c r="DY559" s="33"/>
      <c r="DZ559" s="33"/>
      <c r="EA559" s="33"/>
      <c r="EB559" s="33"/>
      <c r="EC559" s="33"/>
      <c r="ED559" s="33"/>
      <c r="EE559" s="33"/>
      <c r="EF559" s="33"/>
      <c r="EG559" s="33"/>
      <c r="EH559" s="33"/>
      <c r="EI559" s="33"/>
      <c r="EJ559" s="33"/>
      <c r="EK559" s="33"/>
      <c r="EL559" s="33"/>
      <c r="EM559" s="33"/>
      <c r="EN559" s="33"/>
      <c r="EO559" s="33"/>
      <c r="EP559" s="33"/>
      <c r="EQ559" s="33"/>
      <c r="ER559" s="33"/>
      <c r="ES559" s="33"/>
      <c r="ET559" s="33"/>
      <c r="EU559" s="33"/>
      <c r="EV559" s="33"/>
      <c r="EW559" s="33"/>
      <c r="EX559" s="33"/>
      <c r="EY559" s="33"/>
      <c r="EZ559" s="33"/>
      <c r="FA559" s="33"/>
      <c r="FB559" s="33"/>
      <c r="FC559" s="33"/>
      <c r="FD559" s="33"/>
      <c r="FE559" s="33"/>
      <c r="FF559" s="33"/>
      <c r="FG559" s="33"/>
      <c r="FH559" s="33"/>
      <c r="FI559" s="33"/>
      <c r="FJ559" s="33"/>
      <c r="FK559" s="33"/>
      <c r="FL559" s="33"/>
      <c r="FM559" s="33"/>
      <c r="FN559" s="33"/>
      <c r="FO559" s="33"/>
      <c r="FP559" s="33"/>
      <c r="FQ559" s="33"/>
      <c r="FR559" s="33"/>
      <c r="FS559" s="33"/>
      <c r="FT559" s="33"/>
      <c r="FU559" s="33"/>
      <c r="FV559" s="33"/>
      <c r="FW559" s="33"/>
      <c r="FX559" s="33"/>
      <c r="FY559" s="33"/>
    </row>
    <row r="560" spans="1:181" ht="15.75" customHeight="1" x14ac:dyDescent="0.25">
      <c r="A560" s="25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 t="s">
        <v>1508</v>
      </c>
      <c r="V560" s="33"/>
      <c r="W560" s="33"/>
      <c r="X560" s="33"/>
      <c r="Y560" s="33"/>
      <c r="Z560" s="33"/>
      <c r="AA560" s="33"/>
      <c r="AB560" s="33"/>
      <c r="AC560" s="33" t="s">
        <v>375</v>
      </c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CW560" s="33"/>
      <c r="CX560" s="33"/>
      <c r="CY560" s="33"/>
      <c r="CZ560" s="33"/>
      <c r="DA560" s="33"/>
      <c r="DB560" s="33"/>
      <c r="DC560" s="33"/>
      <c r="DD560" s="33"/>
      <c r="DE560" s="33"/>
      <c r="DF560" s="33"/>
      <c r="DG560" s="33"/>
      <c r="DH560" s="33"/>
      <c r="DI560" s="33"/>
      <c r="DJ560" s="33"/>
      <c r="DK560" s="33"/>
      <c r="DL560" s="33"/>
      <c r="DM560" s="33"/>
      <c r="DN560" s="33"/>
      <c r="DO560" s="33"/>
      <c r="DP560" s="33"/>
      <c r="DQ560" s="33"/>
      <c r="DR560" s="33"/>
      <c r="DS560" s="33"/>
      <c r="DT560" s="33"/>
      <c r="DU560" s="33"/>
      <c r="DV560" s="33"/>
      <c r="DW560" s="33"/>
      <c r="DX560" s="33"/>
      <c r="DY560" s="33"/>
      <c r="DZ560" s="33"/>
      <c r="EA560" s="33"/>
      <c r="EB560" s="33"/>
      <c r="EC560" s="33"/>
      <c r="ED560" s="33"/>
      <c r="EE560" s="33"/>
      <c r="EF560" s="33"/>
      <c r="EG560" s="33"/>
      <c r="EH560" s="33"/>
      <c r="EI560" s="33"/>
      <c r="EJ560" s="33"/>
      <c r="EK560" s="33"/>
      <c r="EL560" s="33"/>
      <c r="EM560" s="33"/>
      <c r="EN560" s="33"/>
      <c r="EO560" s="33"/>
      <c r="EP560" s="33"/>
      <c r="EQ560" s="33"/>
      <c r="ER560" s="33"/>
      <c r="ES560" s="33"/>
      <c r="ET560" s="33"/>
      <c r="EU560" s="33"/>
      <c r="EV560" s="33"/>
      <c r="EW560" s="33"/>
      <c r="EX560" s="33"/>
      <c r="EY560" s="33"/>
      <c r="EZ560" s="33"/>
      <c r="FA560" s="33"/>
      <c r="FB560" s="33"/>
      <c r="FC560" s="33"/>
      <c r="FD560" s="33"/>
      <c r="FE560" s="33"/>
      <c r="FF560" s="33"/>
      <c r="FG560" s="33"/>
      <c r="FH560" s="33"/>
      <c r="FI560" s="33"/>
      <c r="FJ560" s="33"/>
      <c r="FK560" s="33"/>
      <c r="FL560" s="33"/>
      <c r="FM560" s="33"/>
      <c r="FN560" s="33"/>
      <c r="FO560" s="33"/>
      <c r="FP560" s="33"/>
      <c r="FQ560" s="33"/>
      <c r="FR560" s="33"/>
      <c r="FS560" s="33"/>
      <c r="FT560" s="33"/>
      <c r="FU560" s="33"/>
      <c r="FV560" s="33"/>
      <c r="FW560" s="33"/>
      <c r="FX560" s="33"/>
      <c r="FY560" s="33"/>
    </row>
    <row r="561" spans="1:181" ht="15.75" customHeight="1" x14ac:dyDescent="0.25">
      <c r="A561" s="25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 t="s">
        <v>1509</v>
      </c>
      <c r="V561" s="33"/>
      <c r="W561" s="33"/>
      <c r="X561" s="33"/>
      <c r="Y561" s="33"/>
      <c r="Z561" s="33"/>
      <c r="AA561" s="33"/>
      <c r="AB561" s="33"/>
      <c r="AC561" s="33" t="s">
        <v>408</v>
      </c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  <c r="DO561" s="33"/>
      <c r="DP561" s="33"/>
      <c r="DQ561" s="33"/>
      <c r="DR561" s="33"/>
      <c r="DS561" s="33"/>
      <c r="DT561" s="33"/>
      <c r="DU561" s="33"/>
      <c r="DV561" s="33"/>
      <c r="DW561" s="33"/>
      <c r="DX561" s="33"/>
      <c r="DY561" s="33"/>
      <c r="DZ561" s="33"/>
      <c r="EA561" s="33"/>
      <c r="EB561" s="33"/>
      <c r="EC561" s="33"/>
      <c r="ED561" s="33"/>
      <c r="EE561" s="33"/>
      <c r="EF561" s="33"/>
      <c r="EG561" s="33"/>
      <c r="EH561" s="33"/>
      <c r="EI561" s="33"/>
      <c r="EJ561" s="33"/>
      <c r="EK561" s="33"/>
      <c r="EL561" s="33"/>
      <c r="EM561" s="33"/>
      <c r="EN561" s="33"/>
      <c r="EO561" s="33"/>
      <c r="EP561" s="33"/>
      <c r="EQ561" s="33"/>
      <c r="ER561" s="33"/>
      <c r="ES561" s="33"/>
      <c r="ET561" s="33"/>
      <c r="EU561" s="33"/>
      <c r="EV561" s="33"/>
      <c r="EW561" s="33"/>
      <c r="EX561" s="33"/>
      <c r="EY561" s="33"/>
      <c r="EZ561" s="33"/>
      <c r="FA561" s="33"/>
      <c r="FB561" s="33"/>
      <c r="FC561" s="33"/>
      <c r="FD561" s="33"/>
      <c r="FE561" s="33"/>
      <c r="FF561" s="33"/>
      <c r="FG561" s="33"/>
      <c r="FH561" s="33"/>
      <c r="FI561" s="33"/>
      <c r="FJ561" s="33"/>
      <c r="FK561" s="33"/>
      <c r="FL561" s="33"/>
      <c r="FM561" s="33"/>
      <c r="FN561" s="33"/>
      <c r="FO561" s="33"/>
      <c r="FP561" s="33"/>
      <c r="FQ561" s="33"/>
      <c r="FR561" s="33"/>
      <c r="FS561" s="33"/>
      <c r="FT561" s="33"/>
      <c r="FU561" s="33"/>
      <c r="FV561" s="33"/>
      <c r="FW561" s="33"/>
      <c r="FX561" s="33"/>
      <c r="FY561" s="33"/>
    </row>
    <row r="562" spans="1:181" ht="15.75" customHeight="1" x14ac:dyDescent="0.25">
      <c r="A562" s="25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 t="s">
        <v>1510</v>
      </c>
      <c r="V562" s="33"/>
      <c r="W562" s="33"/>
      <c r="X562" s="33"/>
      <c r="Y562" s="33"/>
      <c r="Z562" s="33"/>
      <c r="AA562" s="33"/>
      <c r="AB562" s="33"/>
      <c r="AC562" s="33" t="s">
        <v>421</v>
      </c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  <c r="DO562" s="33"/>
      <c r="DP562" s="33"/>
      <c r="DQ562" s="33"/>
      <c r="DR562" s="33"/>
      <c r="DS562" s="33"/>
      <c r="DT562" s="33"/>
      <c r="DU562" s="33"/>
      <c r="DV562" s="33"/>
      <c r="DW562" s="33"/>
      <c r="DX562" s="33"/>
      <c r="DY562" s="33"/>
      <c r="DZ562" s="33"/>
      <c r="EA562" s="33"/>
      <c r="EB562" s="33"/>
      <c r="EC562" s="33"/>
      <c r="ED562" s="33"/>
      <c r="EE562" s="33"/>
      <c r="EF562" s="33"/>
      <c r="EG562" s="33"/>
      <c r="EH562" s="33"/>
      <c r="EI562" s="33"/>
      <c r="EJ562" s="33"/>
      <c r="EK562" s="33"/>
      <c r="EL562" s="33"/>
      <c r="EM562" s="33"/>
      <c r="EN562" s="33"/>
      <c r="EO562" s="33"/>
      <c r="EP562" s="33"/>
      <c r="EQ562" s="33"/>
      <c r="ER562" s="33"/>
      <c r="ES562" s="33"/>
      <c r="ET562" s="33"/>
      <c r="EU562" s="33"/>
      <c r="EV562" s="33"/>
      <c r="EW562" s="33"/>
      <c r="EX562" s="33"/>
      <c r="EY562" s="33"/>
      <c r="EZ562" s="33"/>
      <c r="FA562" s="33"/>
      <c r="FB562" s="33"/>
      <c r="FC562" s="33"/>
      <c r="FD562" s="33"/>
      <c r="FE562" s="33"/>
      <c r="FF562" s="33"/>
      <c r="FG562" s="33"/>
      <c r="FH562" s="33"/>
      <c r="FI562" s="33"/>
      <c r="FJ562" s="33"/>
      <c r="FK562" s="33"/>
      <c r="FL562" s="33"/>
      <c r="FM562" s="33"/>
      <c r="FN562" s="33"/>
      <c r="FO562" s="33"/>
      <c r="FP562" s="33"/>
      <c r="FQ562" s="33"/>
      <c r="FR562" s="33"/>
      <c r="FS562" s="33"/>
      <c r="FT562" s="33"/>
      <c r="FU562" s="33"/>
      <c r="FV562" s="33"/>
      <c r="FW562" s="33"/>
      <c r="FX562" s="33"/>
      <c r="FY562" s="33"/>
    </row>
    <row r="563" spans="1:181" ht="15.75" customHeight="1" x14ac:dyDescent="0.25">
      <c r="A563" s="25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 t="s">
        <v>1511</v>
      </c>
      <c r="V563" s="33"/>
      <c r="W563" s="33"/>
      <c r="X563" s="33"/>
      <c r="Y563" s="33"/>
      <c r="Z563" s="33"/>
      <c r="AA563" s="33"/>
      <c r="AB563" s="33"/>
      <c r="AC563" s="33" t="s">
        <v>685</v>
      </c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  <c r="DT563" s="33"/>
      <c r="DU563" s="33"/>
      <c r="DV563" s="33"/>
      <c r="DW563" s="33"/>
      <c r="DX563" s="33"/>
      <c r="DY563" s="33"/>
      <c r="DZ563" s="33"/>
      <c r="EA563" s="33"/>
      <c r="EB563" s="33"/>
      <c r="EC563" s="33"/>
      <c r="ED563" s="33"/>
      <c r="EE563" s="33"/>
      <c r="EF563" s="33"/>
      <c r="EG563" s="33"/>
      <c r="EH563" s="33"/>
      <c r="EI563" s="33"/>
      <c r="EJ563" s="33"/>
      <c r="EK563" s="33"/>
      <c r="EL563" s="33"/>
      <c r="EM563" s="33"/>
      <c r="EN563" s="33"/>
      <c r="EO563" s="33"/>
      <c r="EP563" s="33"/>
      <c r="EQ563" s="33"/>
      <c r="ER563" s="33"/>
      <c r="ES563" s="33"/>
      <c r="ET563" s="33"/>
      <c r="EU563" s="33"/>
      <c r="EV563" s="33"/>
      <c r="EW563" s="33"/>
      <c r="EX563" s="33"/>
      <c r="EY563" s="33"/>
      <c r="EZ563" s="33"/>
      <c r="FA563" s="33"/>
      <c r="FB563" s="33"/>
      <c r="FC563" s="33"/>
      <c r="FD563" s="33"/>
      <c r="FE563" s="33"/>
      <c r="FF563" s="33"/>
      <c r="FG563" s="33"/>
      <c r="FH563" s="33"/>
      <c r="FI563" s="33"/>
      <c r="FJ563" s="33"/>
      <c r="FK563" s="33"/>
      <c r="FL563" s="33"/>
      <c r="FM563" s="33"/>
      <c r="FN563" s="33"/>
      <c r="FO563" s="33"/>
      <c r="FP563" s="33"/>
      <c r="FQ563" s="33"/>
      <c r="FR563" s="33"/>
      <c r="FS563" s="33"/>
      <c r="FT563" s="33"/>
      <c r="FU563" s="33"/>
      <c r="FV563" s="33"/>
      <c r="FW563" s="33"/>
      <c r="FX563" s="33"/>
      <c r="FY563" s="33"/>
    </row>
    <row r="564" spans="1:181" ht="15.75" customHeight="1" x14ac:dyDescent="0.25">
      <c r="A564" s="25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 t="s">
        <v>1512</v>
      </c>
      <c r="V564" s="33"/>
      <c r="W564" s="33"/>
      <c r="X564" s="33"/>
      <c r="Y564" s="33"/>
      <c r="Z564" s="33"/>
      <c r="AA564" s="33"/>
      <c r="AB564" s="33"/>
      <c r="AC564" s="33" t="s">
        <v>362</v>
      </c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  <c r="DO564" s="33"/>
      <c r="DP564" s="33"/>
      <c r="DQ564" s="33"/>
      <c r="DR564" s="33"/>
      <c r="DS564" s="33"/>
      <c r="DT564" s="33"/>
      <c r="DU564" s="33"/>
      <c r="DV564" s="33"/>
      <c r="DW564" s="33"/>
      <c r="DX564" s="33"/>
      <c r="DY564" s="33"/>
      <c r="DZ564" s="33"/>
      <c r="EA564" s="33"/>
      <c r="EB564" s="33"/>
      <c r="EC564" s="33"/>
      <c r="ED564" s="33"/>
      <c r="EE564" s="33"/>
      <c r="EF564" s="33"/>
      <c r="EG564" s="33"/>
      <c r="EH564" s="33"/>
      <c r="EI564" s="33"/>
      <c r="EJ564" s="33"/>
      <c r="EK564" s="33"/>
      <c r="EL564" s="33"/>
      <c r="EM564" s="33"/>
      <c r="EN564" s="33"/>
      <c r="EO564" s="33"/>
      <c r="EP564" s="33"/>
      <c r="EQ564" s="33"/>
      <c r="ER564" s="33"/>
      <c r="ES564" s="33"/>
      <c r="ET564" s="33"/>
      <c r="EU564" s="33"/>
      <c r="EV564" s="33"/>
      <c r="EW564" s="33"/>
      <c r="EX564" s="33"/>
      <c r="EY564" s="33"/>
      <c r="EZ564" s="33"/>
      <c r="FA564" s="33"/>
      <c r="FB564" s="33"/>
      <c r="FC564" s="33"/>
      <c r="FD564" s="33"/>
      <c r="FE564" s="33"/>
      <c r="FF564" s="33"/>
      <c r="FG564" s="33"/>
      <c r="FH564" s="33"/>
      <c r="FI564" s="33"/>
      <c r="FJ564" s="33"/>
      <c r="FK564" s="33"/>
      <c r="FL564" s="33"/>
      <c r="FM564" s="33"/>
      <c r="FN564" s="33"/>
      <c r="FO564" s="33"/>
      <c r="FP564" s="33"/>
      <c r="FQ564" s="33"/>
      <c r="FR564" s="33"/>
      <c r="FS564" s="33"/>
      <c r="FT564" s="33"/>
      <c r="FU564" s="33"/>
      <c r="FV564" s="33"/>
      <c r="FW564" s="33"/>
      <c r="FX564" s="33"/>
      <c r="FY564" s="33"/>
    </row>
    <row r="565" spans="1:181" ht="15.75" customHeight="1" x14ac:dyDescent="0.25">
      <c r="A565" s="25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 t="s">
        <v>1513</v>
      </c>
      <c r="V565" s="33"/>
      <c r="W565" s="33"/>
      <c r="X565" s="33"/>
      <c r="Y565" s="33"/>
      <c r="Z565" s="33"/>
      <c r="AA565" s="33"/>
      <c r="AB565" s="33"/>
      <c r="AC565" s="33" t="s">
        <v>362</v>
      </c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  <c r="DO565" s="33"/>
      <c r="DP565" s="33"/>
      <c r="DQ565" s="33"/>
      <c r="DR565" s="33"/>
      <c r="DS565" s="33"/>
      <c r="DT565" s="33"/>
      <c r="DU565" s="33"/>
      <c r="DV565" s="33"/>
      <c r="DW565" s="33"/>
      <c r="DX565" s="33"/>
      <c r="DY565" s="33"/>
      <c r="DZ565" s="33"/>
      <c r="EA565" s="33"/>
      <c r="EB565" s="33"/>
      <c r="EC565" s="33"/>
      <c r="ED565" s="33"/>
      <c r="EE565" s="33"/>
      <c r="EF565" s="33"/>
      <c r="EG565" s="33"/>
      <c r="EH565" s="33"/>
      <c r="EI565" s="33"/>
      <c r="EJ565" s="33"/>
      <c r="EK565" s="33"/>
      <c r="EL565" s="33"/>
      <c r="EM565" s="33"/>
      <c r="EN565" s="33"/>
      <c r="EO565" s="33"/>
      <c r="EP565" s="33"/>
      <c r="EQ565" s="33"/>
      <c r="ER565" s="33"/>
      <c r="ES565" s="33"/>
      <c r="ET565" s="33"/>
      <c r="EU565" s="33"/>
      <c r="EV565" s="33"/>
      <c r="EW565" s="33"/>
      <c r="EX565" s="33"/>
      <c r="EY565" s="33"/>
      <c r="EZ565" s="33"/>
      <c r="FA565" s="33"/>
      <c r="FB565" s="33"/>
      <c r="FC565" s="33"/>
      <c r="FD565" s="33"/>
      <c r="FE565" s="33"/>
      <c r="FF565" s="33"/>
      <c r="FG565" s="33"/>
      <c r="FH565" s="33"/>
      <c r="FI565" s="33"/>
      <c r="FJ565" s="33"/>
      <c r="FK565" s="33"/>
      <c r="FL565" s="33"/>
      <c r="FM565" s="33"/>
      <c r="FN565" s="33"/>
      <c r="FO565" s="33"/>
      <c r="FP565" s="33"/>
      <c r="FQ565" s="33"/>
      <c r="FR565" s="33"/>
      <c r="FS565" s="33"/>
      <c r="FT565" s="33"/>
      <c r="FU565" s="33"/>
      <c r="FV565" s="33"/>
      <c r="FW565" s="33"/>
      <c r="FX565" s="33"/>
      <c r="FY565" s="33"/>
    </row>
    <row r="566" spans="1:181" ht="15.75" customHeight="1" x14ac:dyDescent="0.25">
      <c r="A566" s="25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 t="s">
        <v>1514</v>
      </c>
      <c r="V566" s="33"/>
      <c r="W566" s="33"/>
      <c r="X566" s="33"/>
      <c r="Y566" s="33"/>
      <c r="Z566" s="33"/>
      <c r="AA566" s="33"/>
      <c r="AB566" s="33"/>
      <c r="AC566" s="33" t="s">
        <v>685</v>
      </c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  <c r="DT566" s="33"/>
      <c r="DU566" s="33"/>
      <c r="DV566" s="33"/>
      <c r="DW566" s="33"/>
      <c r="DX566" s="33"/>
      <c r="DY566" s="33"/>
      <c r="DZ566" s="33"/>
      <c r="EA566" s="33"/>
      <c r="EB566" s="33"/>
      <c r="EC566" s="33"/>
      <c r="ED566" s="33"/>
      <c r="EE566" s="33"/>
      <c r="EF566" s="33"/>
      <c r="EG566" s="33"/>
      <c r="EH566" s="33"/>
      <c r="EI566" s="33"/>
      <c r="EJ566" s="33"/>
      <c r="EK566" s="33"/>
      <c r="EL566" s="33"/>
      <c r="EM566" s="33"/>
      <c r="EN566" s="33"/>
      <c r="EO566" s="33"/>
      <c r="EP566" s="33"/>
      <c r="EQ566" s="33"/>
      <c r="ER566" s="33"/>
      <c r="ES566" s="33"/>
      <c r="ET566" s="33"/>
      <c r="EU566" s="33"/>
      <c r="EV566" s="33"/>
      <c r="EW566" s="33"/>
      <c r="EX566" s="33"/>
      <c r="EY566" s="33"/>
      <c r="EZ566" s="33"/>
      <c r="FA566" s="33"/>
      <c r="FB566" s="33"/>
      <c r="FC566" s="33"/>
      <c r="FD566" s="33"/>
      <c r="FE566" s="33"/>
      <c r="FF566" s="33"/>
      <c r="FG566" s="33"/>
      <c r="FH566" s="33"/>
      <c r="FI566" s="33"/>
      <c r="FJ566" s="33"/>
      <c r="FK566" s="33"/>
      <c r="FL566" s="33"/>
      <c r="FM566" s="33"/>
      <c r="FN566" s="33"/>
      <c r="FO566" s="33"/>
      <c r="FP566" s="33"/>
      <c r="FQ566" s="33"/>
      <c r="FR566" s="33"/>
      <c r="FS566" s="33"/>
      <c r="FT566" s="33"/>
      <c r="FU566" s="33"/>
      <c r="FV566" s="33"/>
      <c r="FW566" s="33"/>
      <c r="FX566" s="33"/>
      <c r="FY566" s="33"/>
    </row>
    <row r="567" spans="1:181" ht="15.75" customHeight="1" x14ac:dyDescent="0.25">
      <c r="A567" s="25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 t="s">
        <v>1515</v>
      </c>
      <c r="V567" s="33"/>
      <c r="W567" s="33"/>
      <c r="X567" s="33"/>
      <c r="Y567" s="33"/>
      <c r="Z567" s="33"/>
      <c r="AA567" s="33"/>
      <c r="AB567" s="33"/>
      <c r="AC567" s="33" t="s">
        <v>531</v>
      </c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  <c r="DT567" s="33"/>
      <c r="DU567" s="33"/>
      <c r="DV567" s="33"/>
      <c r="DW567" s="33"/>
      <c r="DX567" s="33"/>
      <c r="DY567" s="33"/>
      <c r="DZ567" s="33"/>
      <c r="EA567" s="33"/>
      <c r="EB567" s="33"/>
      <c r="EC567" s="33"/>
      <c r="ED567" s="33"/>
      <c r="EE567" s="33"/>
      <c r="EF567" s="33"/>
      <c r="EG567" s="33"/>
      <c r="EH567" s="33"/>
      <c r="EI567" s="33"/>
      <c r="EJ567" s="33"/>
      <c r="EK567" s="33"/>
      <c r="EL567" s="33"/>
      <c r="EM567" s="33"/>
      <c r="EN567" s="33"/>
      <c r="EO567" s="33"/>
      <c r="EP567" s="33"/>
      <c r="EQ567" s="33"/>
      <c r="ER567" s="33"/>
      <c r="ES567" s="33"/>
      <c r="ET567" s="33"/>
      <c r="EU567" s="33"/>
      <c r="EV567" s="33"/>
      <c r="EW567" s="33"/>
      <c r="EX567" s="33"/>
      <c r="EY567" s="33"/>
      <c r="EZ567" s="33"/>
      <c r="FA567" s="33"/>
      <c r="FB567" s="33"/>
      <c r="FC567" s="33"/>
      <c r="FD567" s="33"/>
      <c r="FE567" s="33"/>
      <c r="FF567" s="33"/>
      <c r="FG567" s="33"/>
      <c r="FH567" s="33"/>
      <c r="FI567" s="33"/>
      <c r="FJ567" s="33"/>
      <c r="FK567" s="33"/>
      <c r="FL567" s="33"/>
      <c r="FM567" s="33"/>
      <c r="FN567" s="33"/>
      <c r="FO567" s="33"/>
      <c r="FP567" s="33"/>
      <c r="FQ567" s="33"/>
      <c r="FR567" s="33"/>
      <c r="FS567" s="33"/>
      <c r="FT567" s="33"/>
      <c r="FU567" s="33"/>
      <c r="FV567" s="33"/>
      <c r="FW567" s="33"/>
      <c r="FX567" s="33"/>
      <c r="FY567" s="33"/>
    </row>
    <row r="568" spans="1:181" ht="15.75" customHeight="1" x14ac:dyDescent="0.25">
      <c r="A568" s="25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 t="s">
        <v>1516</v>
      </c>
      <c r="V568" s="33"/>
      <c r="W568" s="33"/>
      <c r="X568" s="33"/>
      <c r="Y568" s="33"/>
      <c r="Z568" s="33"/>
      <c r="AA568" s="33"/>
      <c r="AB568" s="33"/>
      <c r="AC568" s="33" t="s">
        <v>354</v>
      </c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  <c r="FV568" s="33"/>
      <c r="FW568" s="33"/>
      <c r="FX568" s="33"/>
      <c r="FY568" s="33"/>
    </row>
    <row r="569" spans="1:181" ht="15.75" customHeight="1" x14ac:dyDescent="0.25">
      <c r="A569" s="25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 t="s">
        <v>1517</v>
      </c>
      <c r="V569" s="33"/>
      <c r="W569" s="33"/>
      <c r="X569" s="33"/>
      <c r="Y569" s="33"/>
      <c r="Z569" s="33"/>
      <c r="AA569" s="33"/>
      <c r="AB569" s="33"/>
      <c r="AC569" s="33" t="s">
        <v>531</v>
      </c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  <c r="DT569" s="33"/>
      <c r="DU569" s="33"/>
      <c r="DV569" s="33"/>
      <c r="DW569" s="33"/>
      <c r="DX569" s="33"/>
      <c r="DY569" s="33"/>
      <c r="DZ569" s="33"/>
      <c r="EA569" s="33"/>
      <c r="EB569" s="33"/>
      <c r="EC569" s="33"/>
      <c r="ED569" s="33"/>
      <c r="EE569" s="33"/>
      <c r="EF569" s="33"/>
      <c r="EG569" s="33"/>
      <c r="EH569" s="33"/>
      <c r="EI569" s="33"/>
      <c r="EJ569" s="33"/>
      <c r="EK569" s="33"/>
      <c r="EL569" s="33"/>
      <c r="EM569" s="33"/>
      <c r="EN569" s="33"/>
      <c r="EO569" s="33"/>
      <c r="EP569" s="33"/>
      <c r="EQ569" s="33"/>
      <c r="ER569" s="33"/>
      <c r="ES569" s="33"/>
      <c r="ET569" s="33"/>
      <c r="EU569" s="33"/>
      <c r="EV569" s="33"/>
      <c r="EW569" s="33"/>
      <c r="EX569" s="33"/>
      <c r="EY569" s="33"/>
      <c r="EZ569" s="33"/>
      <c r="FA569" s="33"/>
      <c r="FB569" s="33"/>
      <c r="FC569" s="33"/>
      <c r="FD569" s="33"/>
      <c r="FE569" s="33"/>
      <c r="FF569" s="33"/>
      <c r="FG569" s="33"/>
      <c r="FH569" s="33"/>
      <c r="FI569" s="33"/>
      <c r="FJ569" s="33"/>
      <c r="FK569" s="33"/>
      <c r="FL569" s="33"/>
      <c r="FM569" s="33"/>
      <c r="FN569" s="33"/>
      <c r="FO569" s="33"/>
      <c r="FP569" s="33"/>
      <c r="FQ569" s="33"/>
      <c r="FR569" s="33"/>
      <c r="FS569" s="33"/>
      <c r="FT569" s="33"/>
      <c r="FU569" s="33"/>
      <c r="FV569" s="33"/>
      <c r="FW569" s="33"/>
      <c r="FX569" s="33"/>
      <c r="FY569" s="33"/>
    </row>
    <row r="570" spans="1:181" ht="15.75" customHeight="1" x14ac:dyDescent="0.25">
      <c r="A570" s="25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 t="s">
        <v>1518</v>
      </c>
      <c r="V570" s="33"/>
      <c r="W570" s="33"/>
      <c r="X570" s="33"/>
      <c r="Y570" s="33"/>
      <c r="Z570" s="33"/>
      <c r="AA570" s="33"/>
      <c r="AB570" s="33"/>
      <c r="AC570" s="33" t="s">
        <v>421</v>
      </c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  <c r="DT570" s="33"/>
      <c r="DU570" s="33"/>
      <c r="DV570" s="33"/>
      <c r="DW570" s="33"/>
      <c r="DX570" s="33"/>
      <c r="DY570" s="33"/>
      <c r="DZ570" s="33"/>
      <c r="EA570" s="33"/>
      <c r="EB570" s="33"/>
      <c r="EC570" s="33"/>
      <c r="ED570" s="33"/>
      <c r="EE570" s="33"/>
      <c r="EF570" s="33"/>
      <c r="EG570" s="33"/>
      <c r="EH570" s="33"/>
      <c r="EI570" s="33"/>
      <c r="EJ570" s="33"/>
      <c r="EK570" s="33"/>
      <c r="EL570" s="33"/>
      <c r="EM570" s="33"/>
      <c r="EN570" s="33"/>
      <c r="EO570" s="33"/>
      <c r="EP570" s="33"/>
      <c r="EQ570" s="33"/>
      <c r="ER570" s="33"/>
      <c r="ES570" s="33"/>
      <c r="ET570" s="33"/>
      <c r="EU570" s="33"/>
      <c r="EV570" s="33"/>
      <c r="EW570" s="33"/>
      <c r="EX570" s="33"/>
      <c r="EY570" s="33"/>
      <c r="EZ570" s="33"/>
      <c r="FA570" s="33"/>
      <c r="FB570" s="33"/>
      <c r="FC570" s="33"/>
      <c r="FD570" s="33"/>
      <c r="FE570" s="33"/>
      <c r="FF570" s="33"/>
      <c r="FG570" s="33"/>
      <c r="FH570" s="33"/>
      <c r="FI570" s="33"/>
      <c r="FJ570" s="33"/>
      <c r="FK570" s="33"/>
      <c r="FL570" s="33"/>
      <c r="FM570" s="33"/>
      <c r="FN570" s="33"/>
      <c r="FO570" s="33"/>
      <c r="FP570" s="33"/>
      <c r="FQ570" s="33"/>
      <c r="FR570" s="33"/>
      <c r="FS570" s="33"/>
      <c r="FT570" s="33"/>
      <c r="FU570" s="33"/>
      <c r="FV570" s="33"/>
      <c r="FW570" s="33"/>
      <c r="FX570" s="33"/>
      <c r="FY570" s="33"/>
    </row>
    <row r="571" spans="1:181" ht="15.75" customHeight="1" x14ac:dyDescent="0.25">
      <c r="A571" s="25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 t="s">
        <v>1519</v>
      </c>
      <c r="V571" s="33"/>
      <c r="W571" s="33"/>
      <c r="X571" s="33"/>
      <c r="Y571" s="33"/>
      <c r="Z571" s="33"/>
      <c r="AA571" s="33"/>
      <c r="AB571" s="33"/>
      <c r="AC571" s="33" t="s">
        <v>685</v>
      </c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CW571" s="33"/>
      <c r="CX571" s="33"/>
      <c r="CY571" s="33"/>
      <c r="CZ571" s="33"/>
      <c r="DA571" s="33"/>
      <c r="DB571" s="33"/>
      <c r="DC571" s="33"/>
      <c r="DD571" s="33"/>
      <c r="DE571" s="33"/>
      <c r="DF571" s="33"/>
      <c r="DG571" s="33"/>
      <c r="DH571" s="33"/>
      <c r="DI571" s="33"/>
      <c r="DJ571" s="33"/>
      <c r="DK571" s="33"/>
      <c r="DL571" s="33"/>
      <c r="DM571" s="33"/>
      <c r="DN571" s="33"/>
      <c r="DO571" s="33"/>
      <c r="DP571" s="33"/>
      <c r="DQ571" s="33"/>
      <c r="DR571" s="33"/>
      <c r="DS571" s="33"/>
      <c r="DT571" s="33"/>
      <c r="DU571" s="33"/>
      <c r="DV571" s="33"/>
      <c r="DW571" s="33"/>
      <c r="DX571" s="33"/>
      <c r="DY571" s="33"/>
      <c r="DZ571" s="33"/>
      <c r="EA571" s="33"/>
      <c r="EB571" s="33"/>
      <c r="EC571" s="33"/>
      <c r="ED571" s="33"/>
      <c r="EE571" s="33"/>
      <c r="EF571" s="33"/>
      <c r="EG571" s="33"/>
      <c r="EH571" s="33"/>
      <c r="EI571" s="33"/>
      <c r="EJ571" s="33"/>
      <c r="EK571" s="33"/>
      <c r="EL571" s="33"/>
      <c r="EM571" s="33"/>
      <c r="EN571" s="33"/>
      <c r="EO571" s="33"/>
      <c r="EP571" s="33"/>
      <c r="EQ571" s="33"/>
      <c r="ER571" s="33"/>
      <c r="ES571" s="33"/>
      <c r="ET571" s="33"/>
      <c r="EU571" s="33"/>
      <c r="EV571" s="33"/>
      <c r="EW571" s="33"/>
      <c r="EX571" s="33"/>
      <c r="EY571" s="33"/>
      <c r="EZ571" s="33"/>
      <c r="FA571" s="33"/>
      <c r="FB571" s="33"/>
      <c r="FC571" s="33"/>
      <c r="FD571" s="33"/>
      <c r="FE571" s="33"/>
      <c r="FF571" s="33"/>
      <c r="FG571" s="33"/>
      <c r="FH571" s="33"/>
      <c r="FI571" s="33"/>
      <c r="FJ571" s="33"/>
      <c r="FK571" s="33"/>
      <c r="FL571" s="33"/>
      <c r="FM571" s="33"/>
      <c r="FN571" s="33"/>
      <c r="FO571" s="33"/>
      <c r="FP571" s="33"/>
      <c r="FQ571" s="33"/>
      <c r="FR571" s="33"/>
      <c r="FS571" s="33"/>
      <c r="FT571" s="33"/>
      <c r="FU571" s="33"/>
      <c r="FV571" s="33"/>
      <c r="FW571" s="33"/>
      <c r="FX571" s="33"/>
      <c r="FY571" s="33"/>
    </row>
    <row r="572" spans="1:181" ht="15.75" customHeight="1" x14ac:dyDescent="0.25">
      <c r="A572" s="25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 t="s">
        <v>1520</v>
      </c>
      <c r="V572" s="33"/>
      <c r="W572" s="33"/>
      <c r="X572" s="33"/>
      <c r="Y572" s="33"/>
      <c r="Z572" s="33"/>
      <c r="AA572" s="33"/>
      <c r="AB572" s="33"/>
      <c r="AC572" s="33" t="s">
        <v>346</v>
      </c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  <c r="DO572" s="33"/>
      <c r="DP572" s="33"/>
      <c r="DQ572" s="33"/>
      <c r="DR572" s="33"/>
      <c r="DS572" s="33"/>
      <c r="DT572" s="33"/>
      <c r="DU572" s="33"/>
      <c r="DV572" s="33"/>
      <c r="DW572" s="33"/>
      <c r="DX572" s="33"/>
      <c r="DY572" s="33"/>
      <c r="DZ572" s="33"/>
      <c r="EA572" s="33"/>
      <c r="EB572" s="33"/>
      <c r="EC572" s="33"/>
      <c r="ED572" s="33"/>
      <c r="EE572" s="33"/>
      <c r="EF572" s="33"/>
      <c r="EG572" s="33"/>
      <c r="EH572" s="33"/>
      <c r="EI572" s="33"/>
      <c r="EJ572" s="33"/>
      <c r="EK572" s="33"/>
      <c r="EL572" s="33"/>
      <c r="EM572" s="33"/>
      <c r="EN572" s="33"/>
      <c r="EO572" s="33"/>
      <c r="EP572" s="33"/>
      <c r="EQ572" s="33"/>
      <c r="ER572" s="33"/>
      <c r="ES572" s="33"/>
      <c r="ET572" s="33"/>
      <c r="EU572" s="33"/>
      <c r="EV572" s="33"/>
      <c r="EW572" s="33"/>
      <c r="EX572" s="33"/>
      <c r="EY572" s="33"/>
      <c r="EZ572" s="33"/>
      <c r="FA572" s="33"/>
      <c r="FB572" s="33"/>
      <c r="FC572" s="33"/>
      <c r="FD572" s="33"/>
      <c r="FE572" s="33"/>
      <c r="FF572" s="33"/>
      <c r="FG572" s="33"/>
      <c r="FH572" s="33"/>
      <c r="FI572" s="33"/>
      <c r="FJ572" s="33"/>
      <c r="FK572" s="33"/>
      <c r="FL572" s="33"/>
      <c r="FM572" s="33"/>
      <c r="FN572" s="33"/>
      <c r="FO572" s="33"/>
      <c r="FP572" s="33"/>
      <c r="FQ572" s="33"/>
      <c r="FR572" s="33"/>
      <c r="FS572" s="33"/>
      <c r="FT572" s="33"/>
      <c r="FU572" s="33"/>
      <c r="FV572" s="33"/>
      <c r="FW572" s="33"/>
      <c r="FX572" s="33"/>
      <c r="FY572" s="33"/>
    </row>
    <row r="573" spans="1:181" ht="15.75" customHeight="1" x14ac:dyDescent="0.25">
      <c r="A573" s="25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 t="s">
        <v>1521</v>
      </c>
      <c r="V573" s="33"/>
      <c r="W573" s="33"/>
      <c r="X573" s="33"/>
      <c r="Y573" s="33"/>
      <c r="Z573" s="33"/>
      <c r="AA573" s="33"/>
      <c r="AB573" s="33"/>
      <c r="AC573" s="33" t="s">
        <v>685</v>
      </c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  <c r="DO573" s="33"/>
      <c r="DP573" s="33"/>
      <c r="DQ573" s="33"/>
      <c r="DR573" s="33"/>
      <c r="DS573" s="33"/>
      <c r="DT573" s="33"/>
      <c r="DU573" s="33"/>
      <c r="DV573" s="33"/>
      <c r="DW573" s="33"/>
      <c r="DX573" s="33"/>
      <c r="DY573" s="33"/>
      <c r="DZ573" s="33"/>
      <c r="EA573" s="33"/>
      <c r="EB573" s="33"/>
      <c r="EC573" s="33"/>
      <c r="ED573" s="33"/>
      <c r="EE573" s="33"/>
      <c r="EF573" s="33"/>
      <c r="EG573" s="33"/>
      <c r="EH573" s="33"/>
      <c r="EI573" s="33"/>
      <c r="EJ573" s="33"/>
      <c r="EK573" s="33"/>
      <c r="EL573" s="33"/>
      <c r="EM573" s="33"/>
      <c r="EN573" s="33"/>
      <c r="EO573" s="33"/>
      <c r="EP573" s="33"/>
      <c r="EQ573" s="33"/>
      <c r="ER573" s="33"/>
      <c r="ES573" s="33"/>
      <c r="ET573" s="33"/>
      <c r="EU573" s="33"/>
      <c r="EV573" s="33"/>
      <c r="EW573" s="33"/>
      <c r="EX573" s="33"/>
      <c r="EY573" s="33"/>
      <c r="EZ573" s="33"/>
      <c r="FA573" s="33"/>
      <c r="FB573" s="33"/>
      <c r="FC573" s="33"/>
      <c r="FD573" s="33"/>
      <c r="FE573" s="33"/>
      <c r="FF573" s="33"/>
      <c r="FG573" s="33"/>
      <c r="FH573" s="33"/>
      <c r="FI573" s="33"/>
      <c r="FJ573" s="33"/>
      <c r="FK573" s="33"/>
      <c r="FL573" s="33"/>
      <c r="FM573" s="33"/>
      <c r="FN573" s="33"/>
      <c r="FO573" s="33"/>
      <c r="FP573" s="33"/>
      <c r="FQ573" s="33"/>
      <c r="FR573" s="33"/>
      <c r="FS573" s="33"/>
      <c r="FT573" s="33"/>
      <c r="FU573" s="33"/>
      <c r="FV573" s="33"/>
      <c r="FW573" s="33"/>
      <c r="FX573" s="33"/>
      <c r="FY573" s="33"/>
    </row>
    <row r="574" spans="1:181" ht="15.75" customHeight="1" x14ac:dyDescent="0.25">
      <c r="A574" s="25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 t="s">
        <v>1522</v>
      </c>
      <c r="V574" s="33"/>
      <c r="W574" s="33"/>
      <c r="X574" s="33"/>
      <c r="Y574" s="33"/>
      <c r="Z574" s="33"/>
      <c r="AA574" s="33"/>
      <c r="AB574" s="33"/>
      <c r="AC574" s="33" t="s">
        <v>421</v>
      </c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  <c r="DO574" s="33"/>
      <c r="DP574" s="33"/>
      <c r="DQ574" s="33"/>
      <c r="DR574" s="33"/>
      <c r="DS574" s="33"/>
      <c r="DT574" s="33"/>
      <c r="DU574" s="33"/>
      <c r="DV574" s="33"/>
      <c r="DW574" s="33"/>
      <c r="DX574" s="33"/>
      <c r="DY574" s="33"/>
      <c r="DZ574" s="33"/>
      <c r="EA574" s="33"/>
      <c r="EB574" s="33"/>
      <c r="EC574" s="33"/>
      <c r="ED574" s="33"/>
      <c r="EE574" s="33"/>
      <c r="EF574" s="33"/>
      <c r="EG574" s="33"/>
      <c r="EH574" s="33"/>
      <c r="EI574" s="33"/>
      <c r="EJ574" s="33"/>
      <c r="EK574" s="33"/>
      <c r="EL574" s="33"/>
      <c r="EM574" s="33"/>
      <c r="EN574" s="33"/>
      <c r="EO574" s="33"/>
      <c r="EP574" s="33"/>
      <c r="EQ574" s="33"/>
      <c r="ER574" s="33"/>
      <c r="ES574" s="33"/>
      <c r="ET574" s="33"/>
      <c r="EU574" s="33"/>
      <c r="EV574" s="33"/>
      <c r="EW574" s="33"/>
      <c r="EX574" s="33"/>
      <c r="EY574" s="33"/>
      <c r="EZ574" s="33"/>
      <c r="FA574" s="33"/>
      <c r="FB574" s="33"/>
      <c r="FC574" s="33"/>
      <c r="FD574" s="33"/>
      <c r="FE574" s="33"/>
      <c r="FF574" s="33"/>
      <c r="FG574" s="33"/>
      <c r="FH574" s="33"/>
      <c r="FI574" s="33"/>
      <c r="FJ574" s="33"/>
      <c r="FK574" s="33"/>
      <c r="FL574" s="33"/>
      <c r="FM574" s="33"/>
      <c r="FN574" s="33"/>
      <c r="FO574" s="33"/>
      <c r="FP574" s="33"/>
      <c r="FQ574" s="33"/>
      <c r="FR574" s="33"/>
      <c r="FS574" s="33"/>
      <c r="FT574" s="33"/>
      <c r="FU574" s="33"/>
      <c r="FV574" s="33"/>
      <c r="FW574" s="33"/>
      <c r="FX574" s="33"/>
      <c r="FY574" s="33"/>
    </row>
    <row r="575" spans="1:181" ht="15.75" customHeight="1" x14ac:dyDescent="0.25">
      <c r="A575" s="25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 t="s">
        <v>1523</v>
      </c>
      <c r="V575" s="33"/>
      <c r="W575" s="33"/>
      <c r="X575" s="33"/>
      <c r="Y575" s="33"/>
      <c r="Z575" s="33"/>
      <c r="AA575" s="33"/>
      <c r="AB575" s="33"/>
      <c r="AC575" s="33" t="s">
        <v>346</v>
      </c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  <c r="DO575" s="33"/>
      <c r="DP575" s="33"/>
      <c r="DQ575" s="33"/>
      <c r="DR575" s="33"/>
      <c r="DS575" s="33"/>
      <c r="DT575" s="33"/>
      <c r="DU575" s="33"/>
      <c r="DV575" s="33"/>
      <c r="DW575" s="33"/>
      <c r="DX575" s="33"/>
      <c r="DY575" s="33"/>
      <c r="DZ575" s="33"/>
      <c r="EA575" s="33"/>
      <c r="EB575" s="33"/>
      <c r="EC575" s="33"/>
      <c r="ED575" s="33"/>
      <c r="EE575" s="33"/>
      <c r="EF575" s="33"/>
      <c r="EG575" s="33"/>
      <c r="EH575" s="33"/>
      <c r="EI575" s="33"/>
      <c r="EJ575" s="33"/>
      <c r="EK575" s="33"/>
      <c r="EL575" s="33"/>
      <c r="EM575" s="33"/>
      <c r="EN575" s="33"/>
      <c r="EO575" s="33"/>
      <c r="EP575" s="33"/>
      <c r="EQ575" s="33"/>
      <c r="ER575" s="33"/>
      <c r="ES575" s="33"/>
      <c r="ET575" s="33"/>
      <c r="EU575" s="33"/>
      <c r="EV575" s="33"/>
      <c r="EW575" s="33"/>
      <c r="EX575" s="33"/>
      <c r="EY575" s="33"/>
      <c r="EZ575" s="33"/>
      <c r="FA575" s="33"/>
      <c r="FB575" s="33"/>
      <c r="FC575" s="33"/>
      <c r="FD575" s="33"/>
      <c r="FE575" s="33"/>
      <c r="FF575" s="33"/>
      <c r="FG575" s="33"/>
      <c r="FH575" s="33"/>
      <c r="FI575" s="33"/>
      <c r="FJ575" s="33"/>
      <c r="FK575" s="33"/>
      <c r="FL575" s="33"/>
      <c r="FM575" s="33"/>
      <c r="FN575" s="33"/>
      <c r="FO575" s="33"/>
      <c r="FP575" s="33"/>
      <c r="FQ575" s="33"/>
      <c r="FR575" s="33"/>
      <c r="FS575" s="33"/>
      <c r="FT575" s="33"/>
      <c r="FU575" s="33"/>
      <c r="FV575" s="33"/>
      <c r="FW575" s="33"/>
      <c r="FX575" s="33"/>
      <c r="FY575" s="33"/>
    </row>
    <row r="576" spans="1:181" ht="15.75" customHeight="1" x14ac:dyDescent="0.25">
      <c r="A576" s="25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 t="s">
        <v>1524</v>
      </c>
      <c r="V576" s="33"/>
      <c r="W576" s="33"/>
      <c r="X576" s="33"/>
      <c r="Y576" s="33"/>
      <c r="Z576" s="33"/>
      <c r="AA576" s="33"/>
      <c r="AB576" s="33"/>
      <c r="AC576" s="33" t="s">
        <v>408</v>
      </c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  <c r="DO576" s="33"/>
      <c r="DP576" s="33"/>
      <c r="DQ576" s="33"/>
      <c r="DR576" s="33"/>
      <c r="DS576" s="33"/>
      <c r="DT576" s="33"/>
      <c r="DU576" s="33"/>
      <c r="DV576" s="33"/>
      <c r="DW576" s="33"/>
      <c r="DX576" s="33"/>
      <c r="DY576" s="33"/>
      <c r="DZ576" s="33"/>
      <c r="EA576" s="33"/>
      <c r="EB576" s="33"/>
      <c r="EC576" s="33"/>
      <c r="ED576" s="33"/>
      <c r="EE576" s="33"/>
      <c r="EF576" s="33"/>
      <c r="EG576" s="33"/>
      <c r="EH576" s="33"/>
      <c r="EI576" s="33"/>
      <c r="EJ576" s="33"/>
      <c r="EK576" s="33"/>
      <c r="EL576" s="33"/>
      <c r="EM576" s="33"/>
      <c r="EN576" s="33"/>
      <c r="EO576" s="33"/>
      <c r="EP576" s="33"/>
      <c r="EQ576" s="33"/>
      <c r="ER576" s="33"/>
      <c r="ES576" s="33"/>
      <c r="ET576" s="33"/>
      <c r="EU576" s="33"/>
      <c r="EV576" s="33"/>
      <c r="EW576" s="33"/>
      <c r="EX576" s="33"/>
      <c r="EY576" s="33"/>
      <c r="EZ576" s="33"/>
      <c r="FA576" s="33"/>
      <c r="FB576" s="33"/>
      <c r="FC576" s="33"/>
      <c r="FD576" s="33"/>
      <c r="FE576" s="33"/>
      <c r="FF576" s="33"/>
      <c r="FG576" s="33"/>
      <c r="FH576" s="33"/>
      <c r="FI576" s="33"/>
      <c r="FJ576" s="33"/>
      <c r="FK576" s="33"/>
      <c r="FL576" s="33"/>
      <c r="FM576" s="33"/>
      <c r="FN576" s="33"/>
      <c r="FO576" s="33"/>
      <c r="FP576" s="33"/>
      <c r="FQ576" s="33"/>
      <c r="FR576" s="33"/>
      <c r="FS576" s="33"/>
      <c r="FT576" s="33"/>
      <c r="FU576" s="33"/>
      <c r="FV576" s="33"/>
      <c r="FW576" s="33"/>
      <c r="FX576" s="33"/>
      <c r="FY576" s="33"/>
    </row>
    <row r="577" spans="1:181" ht="15.75" customHeight="1" x14ac:dyDescent="0.25">
      <c r="A577" s="25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 t="s">
        <v>1525</v>
      </c>
      <c r="V577" s="33"/>
      <c r="W577" s="33"/>
      <c r="X577" s="33"/>
      <c r="Y577" s="33"/>
      <c r="Z577" s="33"/>
      <c r="AA577" s="33"/>
      <c r="AB577" s="33"/>
      <c r="AC577" s="33" t="s">
        <v>421</v>
      </c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CW577" s="33"/>
      <c r="CX577" s="33"/>
      <c r="CY577" s="33"/>
      <c r="CZ577" s="33"/>
      <c r="DA577" s="33"/>
      <c r="DB577" s="33"/>
      <c r="DC577" s="33"/>
      <c r="DD577" s="33"/>
      <c r="DE577" s="33"/>
      <c r="DF577" s="33"/>
      <c r="DG577" s="33"/>
      <c r="DH577" s="33"/>
      <c r="DI577" s="33"/>
      <c r="DJ577" s="33"/>
      <c r="DK577" s="33"/>
      <c r="DL577" s="33"/>
      <c r="DM577" s="33"/>
      <c r="DN577" s="33"/>
      <c r="DO577" s="33"/>
      <c r="DP577" s="33"/>
      <c r="DQ577" s="33"/>
      <c r="DR577" s="33"/>
      <c r="DS577" s="33"/>
      <c r="DT577" s="33"/>
      <c r="DU577" s="33"/>
      <c r="DV577" s="33"/>
      <c r="DW577" s="33"/>
      <c r="DX577" s="33"/>
      <c r="DY577" s="33"/>
      <c r="DZ577" s="33"/>
      <c r="EA577" s="33"/>
      <c r="EB577" s="33"/>
      <c r="EC577" s="33"/>
      <c r="ED577" s="33"/>
      <c r="EE577" s="33"/>
      <c r="EF577" s="33"/>
      <c r="EG577" s="33"/>
      <c r="EH577" s="33"/>
      <c r="EI577" s="33"/>
      <c r="EJ577" s="33"/>
      <c r="EK577" s="33"/>
      <c r="EL577" s="33"/>
      <c r="EM577" s="33"/>
      <c r="EN577" s="33"/>
      <c r="EO577" s="33"/>
      <c r="EP577" s="33"/>
      <c r="EQ577" s="33"/>
      <c r="ER577" s="33"/>
      <c r="ES577" s="33"/>
      <c r="ET577" s="33"/>
      <c r="EU577" s="33"/>
      <c r="EV577" s="33"/>
      <c r="EW577" s="33"/>
      <c r="EX577" s="33"/>
      <c r="EY577" s="33"/>
      <c r="EZ577" s="33"/>
      <c r="FA577" s="33"/>
      <c r="FB577" s="33"/>
      <c r="FC577" s="33"/>
      <c r="FD577" s="33"/>
      <c r="FE577" s="33"/>
      <c r="FF577" s="33"/>
      <c r="FG577" s="33"/>
      <c r="FH577" s="33"/>
      <c r="FI577" s="33"/>
      <c r="FJ577" s="33"/>
      <c r="FK577" s="33"/>
      <c r="FL577" s="33"/>
      <c r="FM577" s="33"/>
      <c r="FN577" s="33"/>
      <c r="FO577" s="33"/>
      <c r="FP577" s="33"/>
      <c r="FQ577" s="33"/>
      <c r="FR577" s="33"/>
      <c r="FS577" s="33"/>
      <c r="FT577" s="33"/>
      <c r="FU577" s="33"/>
      <c r="FV577" s="33"/>
      <c r="FW577" s="33"/>
      <c r="FX577" s="33"/>
      <c r="FY577" s="33"/>
    </row>
    <row r="578" spans="1:181" ht="15.75" customHeight="1" x14ac:dyDescent="0.25">
      <c r="A578" s="25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 t="s">
        <v>1526</v>
      </c>
      <c r="V578" s="33"/>
      <c r="W578" s="33"/>
      <c r="X578" s="33"/>
      <c r="Y578" s="33"/>
      <c r="Z578" s="33"/>
      <c r="AA578" s="33"/>
      <c r="AB578" s="33"/>
      <c r="AC578" s="33" t="s">
        <v>421</v>
      </c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CW578" s="33"/>
      <c r="CX578" s="33"/>
      <c r="CY578" s="33"/>
      <c r="CZ578" s="33"/>
      <c r="DA578" s="33"/>
      <c r="DB578" s="33"/>
      <c r="DC578" s="33"/>
      <c r="DD578" s="33"/>
      <c r="DE578" s="33"/>
      <c r="DF578" s="33"/>
      <c r="DG578" s="33"/>
      <c r="DH578" s="33"/>
      <c r="DI578" s="33"/>
      <c r="DJ578" s="33"/>
      <c r="DK578" s="33"/>
      <c r="DL578" s="33"/>
      <c r="DM578" s="33"/>
      <c r="DN578" s="33"/>
      <c r="DO578" s="33"/>
      <c r="DP578" s="33"/>
      <c r="DQ578" s="33"/>
      <c r="DR578" s="33"/>
      <c r="DS578" s="33"/>
      <c r="DT578" s="33"/>
      <c r="DU578" s="33"/>
      <c r="DV578" s="33"/>
      <c r="DW578" s="33"/>
      <c r="DX578" s="33"/>
      <c r="DY578" s="33"/>
      <c r="DZ578" s="33"/>
      <c r="EA578" s="33"/>
      <c r="EB578" s="33"/>
      <c r="EC578" s="33"/>
      <c r="ED578" s="33"/>
      <c r="EE578" s="33"/>
      <c r="EF578" s="33"/>
      <c r="EG578" s="33"/>
      <c r="EH578" s="33"/>
      <c r="EI578" s="33"/>
      <c r="EJ578" s="33"/>
      <c r="EK578" s="33"/>
      <c r="EL578" s="33"/>
      <c r="EM578" s="33"/>
      <c r="EN578" s="33"/>
      <c r="EO578" s="33"/>
      <c r="EP578" s="33"/>
      <c r="EQ578" s="33"/>
      <c r="ER578" s="33"/>
      <c r="ES578" s="33"/>
      <c r="ET578" s="33"/>
      <c r="EU578" s="33"/>
      <c r="EV578" s="33"/>
      <c r="EW578" s="33"/>
      <c r="EX578" s="33"/>
      <c r="EY578" s="33"/>
      <c r="EZ578" s="33"/>
      <c r="FA578" s="33"/>
      <c r="FB578" s="33"/>
      <c r="FC578" s="33"/>
      <c r="FD578" s="33"/>
      <c r="FE578" s="33"/>
      <c r="FF578" s="33"/>
      <c r="FG578" s="33"/>
      <c r="FH578" s="33"/>
      <c r="FI578" s="33"/>
      <c r="FJ578" s="33"/>
      <c r="FK578" s="33"/>
      <c r="FL578" s="33"/>
      <c r="FM578" s="33"/>
      <c r="FN578" s="33"/>
      <c r="FO578" s="33"/>
      <c r="FP578" s="33"/>
      <c r="FQ578" s="33"/>
      <c r="FR578" s="33"/>
      <c r="FS578" s="33"/>
      <c r="FT578" s="33"/>
      <c r="FU578" s="33"/>
      <c r="FV578" s="33"/>
      <c r="FW578" s="33"/>
      <c r="FX578" s="33"/>
      <c r="FY578" s="33"/>
    </row>
    <row r="579" spans="1:181" ht="15.75" customHeight="1" x14ac:dyDescent="0.25">
      <c r="A579" s="25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 t="s">
        <v>1527</v>
      </c>
      <c r="V579" s="33"/>
      <c r="W579" s="33"/>
      <c r="X579" s="33"/>
      <c r="Y579" s="33"/>
      <c r="Z579" s="33"/>
      <c r="AA579" s="33"/>
      <c r="AB579" s="33"/>
      <c r="AC579" s="33" t="s">
        <v>685</v>
      </c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  <c r="DO579" s="33"/>
      <c r="DP579" s="33"/>
      <c r="DQ579" s="33"/>
      <c r="DR579" s="33"/>
      <c r="DS579" s="33"/>
      <c r="DT579" s="33"/>
      <c r="DU579" s="33"/>
      <c r="DV579" s="33"/>
      <c r="DW579" s="33"/>
      <c r="DX579" s="33"/>
      <c r="DY579" s="33"/>
      <c r="DZ579" s="33"/>
      <c r="EA579" s="33"/>
      <c r="EB579" s="33"/>
      <c r="EC579" s="33"/>
      <c r="ED579" s="33"/>
      <c r="EE579" s="33"/>
      <c r="EF579" s="33"/>
      <c r="EG579" s="33"/>
      <c r="EH579" s="33"/>
      <c r="EI579" s="33"/>
      <c r="EJ579" s="33"/>
      <c r="EK579" s="33"/>
      <c r="EL579" s="33"/>
      <c r="EM579" s="33"/>
      <c r="EN579" s="33"/>
      <c r="EO579" s="33"/>
      <c r="EP579" s="33"/>
      <c r="EQ579" s="33"/>
      <c r="ER579" s="33"/>
      <c r="ES579" s="33"/>
      <c r="ET579" s="33"/>
      <c r="EU579" s="33"/>
      <c r="EV579" s="33"/>
      <c r="EW579" s="33"/>
      <c r="EX579" s="33"/>
      <c r="EY579" s="33"/>
      <c r="EZ579" s="33"/>
      <c r="FA579" s="33"/>
      <c r="FB579" s="33"/>
      <c r="FC579" s="33"/>
      <c r="FD579" s="33"/>
      <c r="FE579" s="33"/>
      <c r="FF579" s="33"/>
      <c r="FG579" s="33"/>
      <c r="FH579" s="33"/>
      <c r="FI579" s="33"/>
      <c r="FJ579" s="33"/>
      <c r="FK579" s="33"/>
      <c r="FL579" s="33"/>
      <c r="FM579" s="33"/>
      <c r="FN579" s="33"/>
      <c r="FO579" s="33"/>
      <c r="FP579" s="33"/>
      <c r="FQ579" s="33"/>
      <c r="FR579" s="33"/>
      <c r="FS579" s="33"/>
      <c r="FT579" s="33"/>
      <c r="FU579" s="33"/>
      <c r="FV579" s="33"/>
      <c r="FW579" s="33"/>
      <c r="FX579" s="33"/>
      <c r="FY579" s="33"/>
    </row>
    <row r="580" spans="1:181" ht="15.75" customHeight="1" x14ac:dyDescent="0.25">
      <c r="A580" s="25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 t="s">
        <v>1528</v>
      </c>
      <c r="V580" s="33"/>
      <c r="W580" s="33"/>
      <c r="X580" s="33"/>
      <c r="Y580" s="33"/>
      <c r="Z580" s="33"/>
      <c r="AA580" s="33"/>
      <c r="AB580" s="33"/>
      <c r="AC580" s="33" t="s">
        <v>685</v>
      </c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  <c r="DT580" s="33"/>
      <c r="DU580" s="33"/>
      <c r="DV580" s="33"/>
      <c r="DW580" s="33"/>
      <c r="DX580" s="33"/>
      <c r="DY580" s="33"/>
      <c r="DZ580" s="33"/>
      <c r="EA580" s="33"/>
      <c r="EB580" s="33"/>
      <c r="EC580" s="33"/>
      <c r="ED580" s="33"/>
      <c r="EE580" s="33"/>
      <c r="EF580" s="33"/>
      <c r="EG580" s="33"/>
      <c r="EH580" s="33"/>
      <c r="EI580" s="33"/>
      <c r="EJ580" s="33"/>
      <c r="EK580" s="33"/>
      <c r="EL580" s="33"/>
      <c r="EM580" s="33"/>
      <c r="EN580" s="33"/>
      <c r="EO580" s="33"/>
      <c r="EP580" s="33"/>
      <c r="EQ580" s="33"/>
      <c r="ER580" s="33"/>
      <c r="ES580" s="33"/>
      <c r="ET580" s="33"/>
      <c r="EU580" s="33"/>
      <c r="EV580" s="33"/>
      <c r="EW580" s="33"/>
      <c r="EX580" s="33"/>
      <c r="EY580" s="33"/>
      <c r="EZ580" s="33"/>
      <c r="FA580" s="33"/>
      <c r="FB580" s="33"/>
      <c r="FC580" s="33"/>
      <c r="FD580" s="33"/>
      <c r="FE580" s="33"/>
      <c r="FF580" s="33"/>
      <c r="FG580" s="33"/>
      <c r="FH580" s="33"/>
      <c r="FI580" s="33"/>
      <c r="FJ580" s="33"/>
      <c r="FK580" s="33"/>
      <c r="FL580" s="33"/>
      <c r="FM580" s="33"/>
      <c r="FN580" s="33"/>
      <c r="FO580" s="33"/>
      <c r="FP580" s="33"/>
      <c r="FQ580" s="33"/>
      <c r="FR580" s="33"/>
      <c r="FS580" s="33"/>
      <c r="FT580" s="33"/>
      <c r="FU580" s="33"/>
      <c r="FV580" s="33"/>
      <c r="FW580" s="33"/>
      <c r="FX580" s="33"/>
      <c r="FY580" s="33"/>
    </row>
    <row r="581" spans="1:181" ht="15.75" customHeight="1" x14ac:dyDescent="0.25">
      <c r="A581" s="25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 t="s">
        <v>1529</v>
      </c>
      <c r="V581" s="33"/>
      <c r="W581" s="33"/>
      <c r="X581" s="33"/>
      <c r="Y581" s="33"/>
      <c r="Z581" s="33"/>
      <c r="AA581" s="33"/>
      <c r="AB581" s="33"/>
      <c r="AC581" s="33" t="s">
        <v>354</v>
      </c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CW581" s="33"/>
      <c r="CX581" s="33"/>
      <c r="CY581" s="33"/>
      <c r="CZ581" s="33"/>
      <c r="DA581" s="33"/>
      <c r="DB581" s="33"/>
      <c r="DC581" s="33"/>
      <c r="DD581" s="33"/>
      <c r="DE581" s="33"/>
      <c r="DF581" s="33"/>
      <c r="DG581" s="33"/>
      <c r="DH581" s="33"/>
      <c r="DI581" s="33"/>
      <c r="DJ581" s="33"/>
      <c r="DK581" s="33"/>
      <c r="DL581" s="33"/>
      <c r="DM581" s="33"/>
      <c r="DN581" s="33"/>
      <c r="DO581" s="33"/>
      <c r="DP581" s="33"/>
      <c r="DQ581" s="33"/>
      <c r="DR581" s="33"/>
      <c r="DS581" s="33"/>
      <c r="DT581" s="33"/>
      <c r="DU581" s="33"/>
      <c r="DV581" s="33"/>
      <c r="DW581" s="33"/>
      <c r="DX581" s="33"/>
      <c r="DY581" s="33"/>
      <c r="DZ581" s="33"/>
      <c r="EA581" s="33"/>
      <c r="EB581" s="33"/>
      <c r="EC581" s="33"/>
      <c r="ED581" s="33"/>
      <c r="EE581" s="33"/>
      <c r="EF581" s="33"/>
      <c r="EG581" s="33"/>
      <c r="EH581" s="33"/>
      <c r="EI581" s="33"/>
      <c r="EJ581" s="33"/>
      <c r="EK581" s="33"/>
      <c r="EL581" s="33"/>
      <c r="EM581" s="33"/>
      <c r="EN581" s="33"/>
      <c r="EO581" s="33"/>
      <c r="EP581" s="33"/>
      <c r="EQ581" s="33"/>
      <c r="ER581" s="33"/>
      <c r="ES581" s="33"/>
      <c r="ET581" s="33"/>
      <c r="EU581" s="33"/>
      <c r="EV581" s="33"/>
      <c r="EW581" s="33"/>
      <c r="EX581" s="33"/>
      <c r="EY581" s="33"/>
      <c r="EZ581" s="33"/>
      <c r="FA581" s="33"/>
      <c r="FB581" s="33"/>
      <c r="FC581" s="33"/>
      <c r="FD581" s="33"/>
      <c r="FE581" s="33"/>
      <c r="FF581" s="33"/>
      <c r="FG581" s="33"/>
      <c r="FH581" s="33"/>
      <c r="FI581" s="33"/>
      <c r="FJ581" s="33"/>
      <c r="FK581" s="33"/>
      <c r="FL581" s="33"/>
      <c r="FM581" s="33"/>
      <c r="FN581" s="33"/>
      <c r="FO581" s="33"/>
      <c r="FP581" s="33"/>
      <c r="FQ581" s="33"/>
      <c r="FR581" s="33"/>
      <c r="FS581" s="33"/>
      <c r="FT581" s="33"/>
      <c r="FU581" s="33"/>
      <c r="FV581" s="33"/>
      <c r="FW581" s="33"/>
      <c r="FX581" s="33"/>
      <c r="FY581" s="33"/>
    </row>
    <row r="582" spans="1:181" ht="15.75" customHeight="1" x14ac:dyDescent="0.25">
      <c r="A582" s="25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 t="s">
        <v>1530</v>
      </c>
      <c r="V582" s="33"/>
      <c r="W582" s="33"/>
      <c r="X582" s="33"/>
      <c r="Y582" s="33"/>
      <c r="Z582" s="33"/>
      <c r="AA582" s="33"/>
      <c r="AB582" s="33"/>
      <c r="AC582" s="33" t="s">
        <v>531</v>
      </c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  <c r="DO582" s="33"/>
      <c r="DP582" s="33"/>
      <c r="DQ582" s="33"/>
      <c r="DR582" s="33"/>
      <c r="DS582" s="33"/>
      <c r="DT582" s="33"/>
      <c r="DU582" s="33"/>
      <c r="DV582" s="33"/>
      <c r="DW582" s="33"/>
      <c r="DX582" s="33"/>
      <c r="DY582" s="33"/>
      <c r="DZ582" s="33"/>
      <c r="EA582" s="33"/>
      <c r="EB582" s="33"/>
      <c r="EC582" s="33"/>
      <c r="ED582" s="33"/>
      <c r="EE582" s="33"/>
      <c r="EF582" s="33"/>
      <c r="EG582" s="33"/>
      <c r="EH582" s="33"/>
      <c r="EI582" s="33"/>
      <c r="EJ582" s="33"/>
      <c r="EK582" s="33"/>
      <c r="EL582" s="33"/>
      <c r="EM582" s="33"/>
      <c r="EN582" s="33"/>
      <c r="EO582" s="33"/>
      <c r="EP582" s="33"/>
      <c r="EQ582" s="33"/>
      <c r="ER582" s="33"/>
      <c r="ES582" s="33"/>
      <c r="ET582" s="33"/>
      <c r="EU582" s="33"/>
      <c r="EV582" s="33"/>
      <c r="EW582" s="33"/>
      <c r="EX582" s="33"/>
      <c r="EY582" s="33"/>
      <c r="EZ582" s="33"/>
      <c r="FA582" s="33"/>
      <c r="FB582" s="33"/>
      <c r="FC582" s="33"/>
      <c r="FD582" s="33"/>
      <c r="FE582" s="33"/>
      <c r="FF582" s="33"/>
      <c r="FG582" s="33"/>
      <c r="FH582" s="33"/>
      <c r="FI582" s="33"/>
      <c r="FJ582" s="33"/>
      <c r="FK582" s="33"/>
      <c r="FL582" s="33"/>
      <c r="FM582" s="33"/>
      <c r="FN582" s="33"/>
      <c r="FO582" s="33"/>
      <c r="FP582" s="33"/>
      <c r="FQ582" s="33"/>
      <c r="FR582" s="33"/>
      <c r="FS582" s="33"/>
      <c r="FT582" s="33"/>
      <c r="FU582" s="33"/>
      <c r="FV582" s="33"/>
      <c r="FW582" s="33"/>
      <c r="FX582" s="33"/>
      <c r="FY582" s="33"/>
    </row>
    <row r="583" spans="1:181" ht="15.75" customHeight="1" x14ac:dyDescent="0.25">
      <c r="A583" s="25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 t="s">
        <v>1531</v>
      </c>
      <c r="V583" s="33"/>
      <c r="W583" s="33"/>
      <c r="X583" s="33"/>
      <c r="Y583" s="33"/>
      <c r="Z583" s="33"/>
      <c r="AA583" s="33"/>
      <c r="AB583" s="33"/>
      <c r="AC583" s="33" t="s">
        <v>408</v>
      </c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  <c r="DT583" s="33"/>
      <c r="DU583" s="33"/>
      <c r="DV583" s="33"/>
      <c r="DW583" s="33"/>
      <c r="DX583" s="33"/>
      <c r="DY583" s="33"/>
      <c r="DZ583" s="33"/>
      <c r="EA583" s="33"/>
      <c r="EB583" s="33"/>
      <c r="EC583" s="33"/>
      <c r="ED583" s="33"/>
      <c r="EE583" s="33"/>
      <c r="EF583" s="33"/>
      <c r="EG583" s="33"/>
      <c r="EH583" s="33"/>
      <c r="EI583" s="33"/>
      <c r="EJ583" s="33"/>
      <c r="EK583" s="33"/>
      <c r="EL583" s="33"/>
      <c r="EM583" s="33"/>
      <c r="EN583" s="33"/>
      <c r="EO583" s="33"/>
      <c r="EP583" s="33"/>
      <c r="EQ583" s="33"/>
      <c r="ER583" s="33"/>
      <c r="ES583" s="33"/>
      <c r="ET583" s="33"/>
      <c r="EU583" s="33"/>
      <c r="EV583" s="33"/>
      <c r="EW583" s="33"/>
      <c r="EX583" s="33"/>
      <c r="EY583" s="33"/>
      <c r="EZ583" s="33"/>
      <c r="FA583" s="33"/>
      <c r="FB583" s="33"/>
      <c r="FC583" s="33"/>
      <c r="FD583" s="33"/>
      <c r="FE583" s="33"/>
      <c r="FF583" s="33"/>
      <c r="FG583" s="33"/>
      <c r="FH583" s="33"/>
      <c r="FI583" s="33"/>
      <c r="FJ583" s="33"/>
      <c r="FK583" s="33"/>
      <c r="FL583" s="33"/>
      <c r="FM583" s="33"/>
      <c r="FN583" s="33"/>
      <c r="FO583" s="33"/>
      <c r="FP583" s="33"/>
      <c r="FQ583" s="33"/>
      <c r="FR583" s="33"/>
      <c r="FS583" s="33"/>
      <c r="FT583" s="33"/>
      <c r="FU583" s="33"/>
      <c r="FV583" s="33"/>
      <c r="FW583" s="33"/>
      <c r="FX583" s="33"/>
      <c r="FY583" s="33"/>
    </row>
    <row r="584" spans="1:181" ht="15.75" customHeight="1" x14ac:dyDescent="0.25">
      <c r="A584" s="25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 t="s">
        <v>1532</v>
      </c>
      <c r="V584" s="33"/>
      <c r="W584" s="33"/>
      <c r="X584" s="33"/>
      <c r="Y584" s="33"/>
      <c r="Z584" s="33"/>
      <c r="AA584" s="33"/>
      <c r="AB584" s="33"/>
      <c r="AC584" s="33" t="s">
        <v>421</v>
      </c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  <c r="DO584" s="33"/>
      <c r="DP584" s="33"/>
      <c r="DQ584" s="33"/>
      <c r="DR584" s="33"/>
      <c r="DS584" s="33"/>
      <c r="DT584" s="33"/>
      <c r="DU584" s="33"/>
      <c r="DV584" s="33"/>
      <c r="DW584" s="33"/>
      <c r="DX584" s="33"/>
      <c r="DY584" s="33"/>
      <c r="DZ584" s="33"/>
      <c r="EA584" s="33"/>
      <c r="EB584" s="33"/>
      <c r="EC584" s="33"/>
      <c r="ED584" s="33"/>
      <c r="EE584" s="33"/>
      <c r="EF584" s="33"/>
      <c r="EG584" s="33"/>
      <c r="EH584" s="33"/>
      <c r="EI584" s="33"/>
      <c r="EJ584" s="33"/>
      <c r="EK584" s="33"/>
      <c r="EL584" s="33"/>
      <c r="EM584" s="33"/>
      <c r="EN584" s="33"/>
      <c r="EO584" s="33"/>
      <c r="EP584" s="33"/>
      <c r="EQ584" s="33"/>
      <c r="ER584" s="33"/>
      <c r="ES584" s="33"/>
      <c r="ET584" s="33"/>
      <c r="EU584" s="33"/>
      <c r="EV584" s="33"/>
      <c r="EW584" s="33"/>
      <c r="EX584" s="33"/>
      <c r="EY584" s="33"/>
      <c r="EZ584" s="33"/>
      <c r="FA584" s="33"/>
      <c r="FB584" s="33"/>
      <c r="FC584" s="33"/>
      <c r="FD584" s="33"/>
      <c r="FE584" s="33"/>
      <c r="FF584" s="33"/>
      <c r="FG584" s="33"/>
      <c r="FH584" s="33"/>
      <c r="FI584" s="33"/>
      <c r="FJ584" s="33"/>
      <c r="FK584" s="33"/>
      <c r="FL584" s="33"/>
      <c r="FM584" s="33"/>
      <c r="FN584" s="33"/>
      <c r="FO584" s="33"/>
      <c r="FP584" s="33"/>
      <c r="FQ584" s="33"/>
      <c r="FR584" s="33"/>
      <c r="FS584" s="33"/>
      <c r="FT584" s="33"/>
      <c r="FU584" s="33"/>
      <c r="FV584" s="33"/>
      <c r="FW584" s="33"/>
      <c r="FX584" s="33"/>
      <c r="FY584" s="33"/>
    </row>
    <row r="585" spans="1:181" ht="15.75" customHeight="1" x14ac:dyDescent="0.25">
      <c r="A585" s="25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 t="s">
        <v>1533</v>
      </c>
      <c r="V585" s="33"/>
      <c r="W585" s="33"/>
      <c r="X585" s="33"/>
      <c r="Y585" s="33"/>
      <c r="Z585" s="33"/>
      <c r="AA585" s="33"/>
      <c r="AB585" s="33"/>
      <c r="AC585" s="33" t="s">
        <v>362</v>
      </c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CW585" s="33"/>
      <c r="CX585" s="33"/>
      <c r="CY585" s="33"/>
      <c r="CZ585" s="33"/>
      <c r="DA585" s="33"/>
      <c r="DB585" s="33"/>
      <c r="DC585" s="33"/>
      <c r="DD585" s="33"/>
      <c r="DE585" s="33"/>
      <c r="DF585" s="33"/>
      <c r="DG585" s="33"/>
      <c r="DH585" s="33"/>
      <c r="DI585" s="33"/>
      <c r="DJ585" s="33"/>
      <c r="DK585" s="33"/>
      <c r="DL585" s="33"/>
      <c r="DM585" s="33"/>
      <c r="DN585" s="33"/>
      <c r="DO585" s="33"/>
      <c r="DP585" s="33"/>
      <c r="DQ585" s="33"/>
      <c r="DR585" s="33"/>
      <c r="DS585" s="33"/>
      <c r="DT585" s="33"/>
      <c r="DU585" s="33"/>
      <c r="DV585" s="33"/>
      <c r="DW585" s="33"/>
      <c r="DX585" s="33"/>
      <c r="DY585" s="33"/>
      <c r="DZ585" s="33"/>
      <c r="EA585" s="33"/>
      <c r="EB585" s="33"/>
      <c r="EC585" s="33"/>
      <c r="ED585" s="33"/>
      <c r="EE585" s="33"/>
      <c r="EF585" s="33"/>
      <c r="EG585" s="33"/>
      <c r="EH585" s="33"/>
      <c r="EI585" s="33"/>
      <c r="EJ585" s="33"/>
      <c r="EK585" s="33"/>
      <c r="EL585" s="33"/>
      <c r="EM585" s="33"/>
      <c r="EN585" s="33"/>
      <c r="EO585" s="33"/>
      <c r="EP585" s="33"/>
      <c r="EQ585" s="33"/>
      <c r="ER585" s="33"/>
      <c r="ES585" s="33"/>
      <c r="ET585" s="33"/>
      <c r="EU585" s="33"/>
      <c r="EV585" s="33"/>
      <c r="EW585" s="33"/>
      <c r="EX585" s="33"/>
      <c r="EY585" s="33"/>
      <c r="EZ585" s="33"/>
      <c r="FA585" s="33"/>
      <c r="FB585" s="33"/>
      <c r="FC585" s="33"/>
      <c r="FD585" s="33"/>
      <c r="FE585" s="33"/>
      <c r="FF585" s="33"/>
      <c r="FG585" s="33"/>
      <c r="FH585" s="33"/>
      <c r="FI585" s="33"/>
      <c r="FJ585" s="33"/>
      <c r="FK585" s="33"/>
      <c r="FL585" s="33"/>
      <c r="FM585" s="33"/>
      <c r="FN585" s="33"/>
      <c r="FO585" s="33"/>
      <c r="FP585" s="33"/>
      <c r="FQ585" s="33"/>
      <c r="FR585" s="33"/>
      <c r="FS585" s="33"/>
      <c r="FT585" s="33"/>
      <c r="FU585" s="33"/>
      <c r="FV585" s="33"/>
      <c r="FW585" s="33"/>
      <c r="FX585" s="33"/>
      <c r="FY585" s="33"/>
    </row>
    <row r="586" spans="1:181" ht="15.75" customHeight="1" x14ac:dyDescent="0.25">
      <c r="A586" s="25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 t="s">
        <v>1534</v>
      </c>
      <c r="V586" s="33"/>
      <c r="W586" s="33"/>
      <c r="X586" s="33"/>
      <c r="Y586" s="33"/>
      <c r="Z586" s="33"/>
      <c r="AA586" s="33"/>
      <c r="AB586" s="33"/>
      <c r="AC586" s="33" t="s">
        <v>375</v>
      </c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  <c r="DO586" s="33"/>
      <c r="DP586" s="33"/>
      <c r="DQ586" s="33"/>
      <c r="DR586" s="33"/>
      <c r="DS586" s="33"/>
      <c r="DT586" s="33"/>
      <c r="DU586" s="33"/>
      <c r="DV586" s="33"/>
      <c r="DW586" s="33"/>
      <c r="DX586" s="33"/>
      <c r="DY586" s="33"/>
      <c r="DZ586" s="33"/>
      <c r="EA586" s="33"/>
      <c r="EB586" s="33"/>
      <c r="EC586" s="33"/>
      <c r="ED586" s="33"/>
      <c r="EE586" s="33"/>
      <c r="EF586" s="33"/>
      <c r="EG586" s="33"/>
      <c r="EH586" s="33"/>
      <c r="EI586" s="33"/>
      <c r="EJ586" s="33"/>
      <c r="EK586" s="33"/>
      <c r="EL586" s="33"/>
      <c r="EM586" s="33"/>
      <c r="EN586" s="33"/>
      <c r="EO586" s="33"/>
      <c r="EP586" s="33"/>
      <c r="EQ586" s="33"/>
      <c r="ER586" s="33"/>
      <c r="ES586" s="33"/>
      <c r="ET586" s="33"/>
      <c r="EU586" s="33"/>
      <c r="EV586" s="33"/>
      <c r="EW586" s="33"/>
      <c r="EX586" s="33"/>
      <c r="EY586" s="33"/>
      <c r="EZ586" s="33"/>
      <c r="FA586" s="33"/>
      <c r="FB586" s="33"/>
      <c r="FC586" s="33"/>
      <c r="FD586" s="33"/>
      <c r="FE586" s="33"/>
      <c r="FF586" s="33"/>
      <c r="FG586" s="33"/>
      <c r="FH586" s="33"/>
      <c r="FI586" s="33"/>
      <c r="FJ586" s="33"/>
      <c r="FK586" s="33"/>
      <c r="FL586" s="33"/>
      <c r="FM586" s="33"/>
      <c r="FN586" s="33"/>
      <c r="FO586" s="33"/>
      <c r="FP586" s="33"/>
      <c r="FQ586" s="33"/>
      <c r="FR586" s="33"/>
      <c r="FS586" s="33"/>
      <c r="FT586" s="33"/>
      <c r="FU586" s="33"/>
      <c r="FV586" s="33"/>
      <c r="FW586" s="33"/>
      <c r="FX586" s="33"/>
      <c r="FY586" s="33"/>
    </row>
    <row r="587" spans="1:181" ht="15.75" customHeight="1" x14ac:dyDescent="0.25">
      <c r="A587" s="25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 t="s">
        <v>1535</v>
      </c>
      <c r="V587" s="33"/>
      <c r="W587" s="33"/>
      <c r="X587" s="33"/>
      <c r="Y587" s="33"/>
      <c r="Z587" s="33"/>
      <c r="AA587" s="33"/>
      <c r="AB587" s="33"/>
      <c r="AC587" s="33" t="s">
        <v>421</v>
      </c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CW587" s="33"/>
      <c r="CX587" s="33"/>
      <c r="CY587" s="33"/>
      <c r="CZ587" s="33"/>
      <c r="DA587" s="33"/>
      <c r="DB587" s="33"/>
      <c r="DC587" s="33"/>
      <c r="DD587" s="33"/>
      <c r="DE587" s="33"/>
      <c r="DF587" s="33"/>
      <c r="DG587" s="33"/>
      <c r="DH587" s="33"/>
      <c r="DI587" s="33"/>
      <c r="DJ587" s="33"/>
      <c r="DK587" s="33"/>
      <c r="DL587" s="33"/>
      <c r="DM587" s="33"/>
      <c r="DN587" s="33"/>
      <c r="DO587" s="33"/>
      <c r="DP587" s="33"/>
      <c r="DQ587" s="33"/>
      <c r="DR587" s="33"/>
      <c r="DS587" s="33"/>
      <c r="DT587" s="33"/>
      <c r="DU587" s="33"/>
      <c r="DV587" s="33"/>
      <c r="DW587" s="33"/>
      <c r="DX587" s="33"/>
      <c r="DY587" s="33"/>
      <c r="DZ587" s="33"/>
      <c r="EA587" s="33"/>
      <c r="EB587" s="33"/>
      <c r="EC587" s="33"/>
      <c r="ED587" s="33"/>
      <c r="EE587" s="33"/>
      <c r="EF587" s="33"/>
      <c r="EG587" s="33"/>
      <c r="EH587" s="33"/>
      <c r="EI587" s="33"/>
      <c r="EJ587" s="33"/>
      <c r="EK587" s="33"/>
      <c r="EL587" s="33"/>
      <c r="EM587" s="33"/>
      <c r="EN587" s="33"/>
      <c r="EO587" s="33"/>
      <c r="EP587" s="33"/>
      <c r="EQ587" s="33"/>
      <c r="ER587" s="33"/>
      <c r="ES587" s="33"/>
      <c r="ET587" s="33"/>
      <c r="EU587" s="33"/>
      <c r="EV587" s="33"/>
      <c r="EW587" s="33"/>
      <c r="EX587" s="33"/>
      <c r="EY587" s="33"/>
      <c r="EZ587" s="33"/>
      <c r="FA587" s="33"/>
      <c r="FB587" s="33"/>
      <c r="FC587" s="33"/>
      <c r="FD587" s="33"/>
      <c r="FE587" s="33"/>
      <c r="FF587" s="33"/>
      <c r="FG587" s="33"/>
      <c r="FH587" s="33"/>
      <c r="FI587" s="33"/>
      <c r="FJ587" s="33"/>
      <c r="FK587" s="33"/>
      <c r="FL587" s="33"/>
      <c r="FM587" s="33"/>
      <c r="FN587" s="33"/>
      <c r="FO587" s="33"/>
      <c r="FP587" s="33"/>
      <c r="FQ587" s="33"/>
      <c r="FR587" s="33"/>
      <c r="FS587" s="33"/>
      <c r="FT587" s="33"/>
      <c r="FU587" s="33"/>
      <c r="FV587" s="33"/>
      <c r="FW587" s="33"/>
      <c r="FX587" s="33"/>
      <c r="FY587" s="33"/>
    </row>
    <row r="588" spans="1:181" ht="15.75" customHeight="1" x14ac:dyDescent="0.25">
      <c r="A588" s="25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 t="s">
        <v>1536</v>
      </c>
      <c r="V588" s="33"/>
      <c r="W588" s="33"/>
      <c r="X588" s="33"/>
      <c r="Y588" s="33"/>
      <c r="Z588" s="33"/>
      <c r="AA588" s="33"/>
      <c r="AB588" s="33"/>
      <c r="AC588" s="33" t="s">
        <v>375</v>
      </c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  <c r="DO588" s="33"/>
      <c r="DP588" s="33"/>
      <c r="DQ588" s="33"/>
      <c r="DR588" s="33"/>
      <c r="DS588" s="33"/>
      <c r="DT588" s="33"/>
      <c r="DU588" s="33"/>
      <c r="DV588" s="33"/>
      <c r="DW588" s="33"/>
      <c r="DX588" s="33"/>
      <c r="DY588" s="33"/>
      <c r="DZ588" s="33"/>
      <c r="EA588" s="33"/>
      <c r="EB588" s="33"/>
      <c r="EC588" s="33"/>
      <c r="ED588" s="33"/>
      <c r="EE588" s="33"/>
      <c r="EF588" s="33"/>
      <c r="EG588" s="33"/>
      <c r="EH588" s="33"/>
      <c r="EI588" s="33"/>
      <c r="EJ588" s="33"/>
      <c r="EK588" s="33"/>
      <c r="EL588" s="33"/>
      <c r="EM588" s="33"/>
      <c r="EN588" s="33"/>
      <c r="EO588" s="33"/>
      <c r="EP588" s="33"/>
      <c r="EQ588" s="33"/>
      <c r="ER588" s="33"/>
      <c r="ES588" s="33"/>
      <c r="ET588" s="33"/>
      <c r="EU588" s="33"/>
      <c r="EV588" s="33"/>
      <c r="EW588" s="33"/>
      <c r="EX588" s="33"/>
      <c r="EY588" s="33"/>
      <c r="EZ588" s="33"/>
      <c r="FA588" s="33"/>
      <c r="FB588" s="33"/>
      <c r="FC588" s="33"/>
      <c r="FD588" s="33"/>
      <c r="FE588" s="33"/>
      <c r="FF588" s="33"/>
      <c r="FG588" s="33"/>
      <c r="FH588" s="33"/>
      <c r="FI588" s="33"/>
      <c r="FJ588" s="33"/>
      <c r="FK588" s="33"/>
      <c r="FL588" s="33"/>
      <c r="FM588" s="33"/>
      <c r="FN588" s="33"/>
      <c r="FO588" s="33"/>
      <c r="FP588" s="33"/>
      <c r="FQ588" s="33"/>
      <c r="FR588" s="33"/>
      <c r="FS588" s="33"/>
      <c r="FT588" s="33"/>
      <c r="FU588" s="33"/>
      <c r="FV588" s="33"/>
      <c r="FW588" s="33"/>
      <c r="FX588" s="33"/>
      <c r="FY588" s="33"/>
    </row>
    <row r="589" spans="1:181" ht="15.75" customHeight="1" x14ac:dyDescent="0.25">
      <c r="A589" s="25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 t="s">
        <v>1537</v>
      </c>
      <c r="V589" s="33"/>
      <c r="W589" s="33"/>
      <c r="X589" s="33"/>
      <c r="Y589" s="33"/>
      <c r="Z589" s="33"/>
      <c r="AA589" s="33"/>
      <c r="AB589" s="33"/>
      <c r="AC589" s="33" t="s">
        <v>375</v>
      </c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  <c r="DO589" s="33"/>
      <c r="DP589" s="33"/>
      <c r="DQ589" s="33"/>
      <c r="DR589" s="33"/>
      <c r="DS589" s="33"/>
      <c r="DT589" s="33"/>
      <c r="DU589" s="33"/>
      <c r="DV589" s="33"/>
      <c r="DW589" s="33"/>
      <c r="DX589" s="33"/>
      <c r="DY589" s="33"/>
      <c r="DZ589" s="33"/>
      <c r="EA589" s="33"/>
      <c r="EB589" s="33"/>
      <c r="EC589" s="33"/>
      <c r="ED589" s="33"/>
      <c r="EE589" s="33"/>
      <c r="EF589" s="33"/>
      <c r="EG589" s="33"/>
      <c r="EH589" s="33"/>
      <c r="EI589" s="33"/>
      <c r="EJ589" s="33"/>
      <c r="EK589" s="33"/>
      <c r="EL589" s="33"/>
      <c r="EM589" s="33"/>
      <c r="EN589" s="33"/>
      <c r="EO589" s="33"/>
      <c r="EP589" s="33"/>
      <c r="EQ589" s="33"/>
      <c r="ER589" s="33"/>
      <c r="ES589" s="33"/>
      <c r="ET589" s="33"/>
      <c r="EU589" s="33"/>
      <c r="EV589" s="33"/>
      <c r="EW589" s="33"/>
      <c r="EX589" s="33"/>
      <c r="EY589" s="33"/>
      <c r="EZ589" s="33"/>
      <c r="FA589" s="33"/>
      <c r="FB589" s="33"/>
      <c r="FC589" s="33"/>
      <c r="FD589" s="33"/>
      <c r="FE589" s="33"/>
      <c r="FF589" s="33"/>
      <c r="FG589" s="33"/>
      <c r="FH589" s="33"/>
      <c r="FI589" s="33"/>
      <c r="FJ589" s="33"/>
      <c r="FK589" s="33"/>
      <c r="FL589" s="33"/>
      <c r="FM589" s="33"/>
      <c r="FN589" s="33"/>
      <c r="FO589" s="33"/>
      <c r="FP589" s="33"/>
      <c r="FQ589" s="33"/>
      <c r="FR589" s="33"/>
      <c r="FS589" s="33"/>
      <c r="FT589" s="33"/>
      <c r="FU589" s="33"/>
      <c r="FV589" s="33"/>
      <c r="FW589" s="33"/>
      <c r="FX589" s="33"/>
      <c r="FY589" s="33"/>
    </row>
    <row r="590" spans="1:181" ht="15.75" customHeight="1" x14ac:dyDescent="0.25">
      <c r="A590" s="25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 t="s">
        <v>1538</v>
      </c>
      <c r="V590" s="33"/>
      <c r="W590" s="33"/>
      <c r="X590" s="33"/>
      <c r="Y590" s="33"/>
      <c r="Z590" s="33"/>
      <c r="AA590" s="33"/>
      <c r="AB590" s="33"/>
      <c r="AC590" s="33" t="s">
        <v>375</v>
      </c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  <c r="DO590" s="33"/>
      <c r="DP590" s="33"/>
      <c r="DQ590" s="33"/>
      <c r="DR590" s="33"/>
      <c r="DS590" s="33"/>
      <c r="DT590" s="33"/>
      <c r="DU590" s="33"/>
      <c r="DV590" s="33"/>
      <c r="DW590" s="33"/>
      <c r="DX590" s="33"/>
      <c r="DY590" s="33"/>
      <c r="DZ590" s="33"/>
      <c r="EA590" s="33"/>
      <c r="EB590" s="33"/>
      <c r="EC590" s="33"/>
      <c r="ED590" s="33"/>
      <c r="EE590" s="33"/>
      <c r="EF590" s="33"/>
      <c r="EG590" s="33"/>
      <c r="EH590" s="33"/>
      <c r="EI590" s="33"/>
      <c r="EJ590" s="33"/>
      <c r="EK590" s="33"/>
      <c r="EL590" s="33"/>
      <c r="EM590" s="33"/>
      <c r="EN590" s="33"/>
      <c r="EO590" s="33"/>
      <c r="EP590" s="33"/>
      <c r="EQ590" s="33"/>
      <c r="ER590" s="33"/>
      <c r="ES590" s="33"/>
      <c r="ET590" s="33"/>
      <c r="EU590" s="33"/>
      <c r="EV590" s="33"/>
      <c r="EW590" s="33"/>
      <c r="EX590" s="33"/>
      <c r="EY590" s="33"/>
      <c r="EZ590" s="33"/>
      <c r="FA590" s="33"/>
      <c r="FB590" s="33"/>
      <c r="FC590" s="33"/>
      <c r="FD590" s="33"/>
      <c r="FE590" s="33"/>
      <c r="FF590" s="33"/>
      <c r="FG590" s="33"/>
      <c r="FH590" s="33"/>
      <c r="FI590" s="33"/>
      <c r="FJ590" s="33"/>
      <c r="FK590" s="33"/>
      <c r="FL590" s="33"/>
      <c r="FM590" s="33"/>
      <c r="FN590" s="33"/>
      <c r="FO590" s="33"/>
      <c r="FP590" s="33"/>
      <c r="FQ590" s="33"/>
      <c r="FR590" s="33"/>
      <c r="FS590" s="33"/>
      <c r="FT590" s="33"/>
      <c r="FU590" s="33"/>
      <c r="FV590" s="33"/>
      <c r="FW590" s="33"/>
      <c r="FX590" s="33"/>
      <c r="FY590" s="33"/>
    </row>
    <row r="591" spans="1:181" ht="15.75" customHeight="1" x14ac:dyDescent="0.25">
      <c r="A591" s="25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 t="s">
        <v>1539</v>
      </c>
      <c r="V591" s="33"/>
      <c r="W591" s="33"/>
      <c r="X591" s="33"/>
      <c r="Y591" s="33"/>
      <c r="Z591" s="33"/>
      <c r="AA591" s="33"/>
      <c r="AB591" s="33"/>
      <c r="AC591" s="33" t="s">
        <v>598</v>
      </c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  <c r="DO591" s="33"/>
      <c r="DP591" s="33"/>
      <c r="DQ591" s="33"/>
      <c r="DR591" s="33"/>
      <c r="DS591" s="33"/>
      <c r="DT591" s="33"/>
      <c r="DU591" s="33"/>
      <c r="DV591" s="33"/>
      <c r="DW591" s="33"/>
      <c r="DX591" s="33"/>
      <c r="DY591" s="33"/>
      <c r="DZ591" s="33"/>
      <c r="EA591" s="33"/>
      <c r="EB591" s="33"/>
      <c r="EC591" s="33"/>
      <c r="ED591" s="33"/>
      <c r="EE591" s="33"/>
      <c r="EF591" s="33"/>
      <c r="EG591" s="33"/>
      <c r="EH591" s="33"/>
      <c r="EI591" s="33"/>
      <c r="EJ591" s="33"/>
      <c r="EK591" s="33"/>
      <c r="EL591" s="33"/>
      <c r="EM591" s="33"/>
      <c r="EN591" s="33"/>
      <c r="EO591" s="33"/>
      <c r="EP591" s="33"/>
      <c r="EQ591" s="33"/>
      <c r="ER591" s="33"/>
      <c r="ES591" s="33"/>
      <c r="ET591" s="33"/>
      <c r="EU591" s="33"/>
      <c r="EV591" s="33"/>
      <c r="EW591" s="33"/>
      <c r="EX591" s="33"/>
      <c r="EY591" s="33"/>
      <c r="EZ591" s="33"/>
      <c r="FA591" s="33"/>
      <c r="FB591" s="33"/>
      <c r="FC591" s="33"/>
      <c r="FD591" s="33"/>
      <c r="FE591" s="33"/>
      <c r="FF591" s="33"/>
      <c r="FG591" s="33"/>
      <c r="FH591" s="33"/>
      <c r="FI591" s="33"/>
      <c r="FJ591" s="33"/>
      <c r="FK591" s="33"/>
      <c r="FL591" s="33"/>
      <c r="FM591" s="33"/>
      <c r="FN591" s="33"/>
      <c r="FO591" s="33"/>
      <c r="FP591" s="33"/>
      <c r="FQ591" s="33"/>
      <c r="FR591" s="33"/>
      <c r="FS591" s="33"/>
      <c r="FT591" s="33"/>
      <c r="FU591" s="33"/>
      <c r="FV591" s="33"/>
      <c r="FW591" s="33"/>
      <c r="FX591" s="33"/>
      <c r="FY591" s="33"/>
    </row>
    <row r="592" spans="1:181" ht="15.75" customHeight="1" x14ac:dyDescent="0.25">
      <c r="A592" s="25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 t="s">
        <v>1540</v>
      </c>
      <c r="V592" s="33"/>
      <c r="W592" s="33"/>
      <c r="X592" s="33"/>
      <c r="Y592" s="33"/>
      <c r="Z592" s="33"/>
      <c r="AA592" s="33"/>
      <c r="AB592" s="33"/>
      <c r="AC592" s="33" t="s">
        <v>421</v>
      </c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CW592" s="33"/>
      <c r="CX592" s="33"/>
      <c r="CY592" s="33"/>
      <c r="CZ592" s="33"/>
      <c r="DA592" s="33"/>
      <c r="DB592" s="33"/>
      <c r="DC592" s="33"/>
      <c r="DD592" s="33"/>
      <c r="DE592" s="33"/>
      <c r="DF592" s="33"/>
      <c r="DG592" s="33"/>
      <c r="DH592" s="33"/>
      <c r="DI592" s="33"/>
      <c r="DJ592" s="33"/>
      <c r="DK592" s="33"/>
      <c r="DL592" s="33"/>
      <c r="DM592" s="33"/>
      <c r="DN592" s="33"/>
      <c r="DO592" s="33"/>
      <c r="DP592" s="33"/>
      <c r="DQ592" s="33"/>
      <c r="DR592" s="33"/>
      <c r="DS592" s="33"/>
      <c r="DT592" s="33"/>
      <c r="DU592" s="33"/>
      <c r="DV592" s="33"/>
      <c r="DW592" s="33"/>
      <c r="DX592" s="33"/>
      <c r="DY592" s="33"/>
      <c r="DZ592" s="33"/>
      <c r="EA592" s="33"/>
      <c r="EB592" s="33"/>
      <c r="EC592" s="33"/>
      <c r="ED592" s="33"/>
      <c r="EE592" s="33"/>
      <c r="EF592" s="33"/>
      <c r="EG592" s="33"/>
      <c r="EH592" s="33"/>
      <c r="EI592" s="33"/>
      <c r="EJ592" s="33"/>
      <c r="EK592" s="33"/>
      <c r="EL592" s="33"/>
      <c r="EM592" s="33"/>
      <c r="EN592" s="33"/>
      <c r="EO592" s="33"/>
      <c r="EP592" s="33"/>
      <c r="EQ592" s="33"/>
      <c r="ER592" s="33"/>
      <c r="ES592" s="33"/>
      <c r="ET592" s="33"/>
      <c r="EU592" s="33"/>
      <c r="EV592" s="33"/>
      <c r="EW592" s="33"/>
      <c r="EX592" s="33"/>
      <c r="EY592" s="33"/>
      <c r="EZ592" s="33"/>
      <c r="FA592" s="33"/>
      <c r="FB592" s="33"/>
      <c r="FC592" s="33"/>
      <c r="FD592" s="33"/>
      <c r="FE592" s="33"/>
      <c r="FF592" s="33"/>
      <c r="FG592" s="33"/>
      <c r="FH592" s="33"/>
      <c r="FI592" s="33"/>
      <c r="FJ592" s="33"/>
      <c r="FK592" s="33"/>
      <c r="FL592" s="33"/>
      <c r="FM592" s="33"/>
      <c r="FN592" s="33"/>
      <c r="FO592" s="33"/>
      <c r="FP592" s="33"/>
      <c r="FQ592" s="33"/>
      <c r="FR592" s="33"/>
      <c r="FS592" s="33"/>
      <c r="FT592" s="33"/>
      <c r="FU592" s="33"/>
      <c r="FV592" s="33"/>
      <c r="FW592" s="33"/>
      <c r="FX592" s="33"/>
      <c r="FY592" s="33"/>
    </row>
    <row r="593" spans="1:181" ht="15.75" customHeight="1" x14ac:dyDescent="0.25">
      <c r="A593" s="25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 t="s">
        <v>1541</v>
      </c>
      <c r="V593" s="33"/>
      <c r="W593" s="33"/>
      <c r="X593" s="33"/>
      <c r="Y593" s="33"/>
      <c r="Z593" s="33"/>
      <c r="AA593" s="33"/>
      <c r="AB593" s="33"/>
      <c r="AC593" s="33" t="s">
        <v>421</v>
      </c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  <c r="DF593" s="33"/>
      <c r="DG593" s="33"/>
      <c r="DH593" s="33"/>
      <c r="DI593" s="33"/>
      <c r="DJ593" s="33"/>
      <c r="DK593" s="33"/>
      <c r="DL593" s="33"/>
      <c r="DM593" s="33"/>
      <c r="DN593" s="33"/>
      <c r="DO593" s="33"/>
      <c r="DP593" s="33"/>
      <c r="DQ593" s="33"/>
      <c r="DR593" s="33"/>
      <c r="DS593" s="33"/>
      <c r="DT593" s="33"/>
      <c r="DU593" s="33"/>
      <c r="DV593" s="33"/>
      <c r="DW593" s="33"/>
      <c r="DX593" s="33"/>
      <c r="DY593" s="33"/>
      <c r="DZ593" s="33"/>
      <c r="EA593" s="33"/>
      <c r="EB593" s="33"/>
      <c r="EC593" s="33"/>
      <c r="ED593" s="33"/>
      <c r="EE593" s="33"/>
      <c r="EF593" s="33"/>
      <c r="EG593" s="33"/>
      <c r="EH593" s="33"/>
      <c r="EI593" s="33"/>
      <c r="EJ593" s="33"/>
      <c r="EK593" s="33"/>
      <c r="EL593" s="33"/>
      <c r="EM593" s="33"/>
      <c r="EN593" s="33"/>
      <c r="EO593" s="33"/>
      <c r="EP593" s="33"/>
      <c r="EQ593" s="33"/>
      <c r="ER593" s="33"/>
      <c r="ES593" s="33"/>
      <c r="ET593" s="33"/>
      <c r="EU593" s="33"/>
      <c r="EV593" s="33"/>
      <c r="EW593" s="33"/>
      <c r="EX593" s="33"/>
      <c r="EY593" s="33"/>
      <c r="EZ593" s="33"/>
      <c r="FA593" s="33"/>
      <c r="FB593" s="33"/>
      <c r="FC593" s="33"/>
      <c r="FD593" s="33"/>
      <c r="FE593" s="33"/>
      <c r="FF593" s="33"/>
      <c r="FG593" s="33"/>
      <c r="FH593" s="33"/>
      <c r="FI593" s="33"/>
      <c r="FJ593" s="33"/>
      <c r="FK593" s="33"/>
      <c r="FL593" s="33"/>
      <c r="FM593" s="33"/>
      <c r="FN593" s="33"/>
      <c r="FO593" s="33"/>
      <c r="FP593" s="33"/>
      <c r="FQ593" s="33"/>
      <c r="FR593" s="33"/>
      <c r="FS593" s="33"/>
      <c r="FT593" s="33"/>
      <c r="FU593" s="33"/>
      <c r="FV593" s="33"/>
      <c r="FW593" s="33"/>
      <c r="FX593" s="33"/>
      <c r="FY593" s="33"/>
    </row>
    <row r="594" spans="1:181" ht="15.75" customHeight="1" x14ac:dyDescent="0.25">
      <c r="A594" s="25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 t="s">
        <v>1542</v>
      </c>
      <c r="V594" s="33"/>
      <c r="W594" s="33"/>
      <c r="X594" s="33"/>
      <c r="Y594" s="33"/>
      <c r="Z594" s="33"/>
      <c r="AA594" s="33"/>
      <c r="AB594" s="33"/>
      <c r="AC594" s="33" t="s">
        <v>421</v>
      </c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  <c r="DO594" s="33"/>
      <c r="DP594" s="33"/>
      <c r="DQ594" s="33"/>
      <c r="DR594" s="33"/>
      <c r="DS594" s="33"/>
      <c r="DT594" s="33"/>
      <c r="DU594" s="33"/>
      <c r="DV594" s="33"/>
      <c r="DW594" s="33"/>
      <c r="DX594" s="33"/>
      <c r="DY594" s="33"/>
      <c r="DZ594" s="33"/>
      <c r="EA594" s="33"/>
      <c r="EB594" s="33"/>
      <c r="EC594" s="33"/>
      <c r="ED594" s="33"/>
      <c r="EE594" s="33"/>
      <c r="EF594" s="33"/>
      <c r="EG594" s="33"/>
      <c r="EH594" s="33"/>
      <c r="EI594" s="33"/>
      <c r="EJ594" s="33"/>
      <c r="EK594" s="33"/>
      <c r="EL594" s="33"/>
      <c r="EM594" s="33"/>
      <c r="EN594" s="33"/>
      <c r="EO594" s="33"/>
      <c r="EP594" s="33"/>
      <c r="EQ594" s="33"/>
      <c r="ER594" s="33"/>
      <c r="ES594" s="33"/>
      <c r="ET594" s="33"/>
      <c r="EU594" s="33"/>
      <c r="EV594" s="33"/>
      <c r="EW594" s="33"/>
      <c r="EX594" s="33"/>
      <c r="EY594" s="33"/>
      <c r="EZ594" s="33"/>
      <c r="FA594" s="33"/>
      <c r="FB594" s="33"/>
      <c r="FC594" s="33"/>
      <c r="FD594" s="33"/>
      <c r="FE594" s="33"/>
      <c r="FF594" s="33"/>
      <c r="FG594" s="33"/>
      <c r="FH594" s="33"/>
      <c r="FI594" s="33"/>
      <c r="FJ594" s="33"/>
      <c r="FK594" s="33"/>
      <c r="FL594" s="33"/>
      <c r="FM594" s="33"/>
      <c r="FN594" s="33"/>
      <c r="FO594" s="33"/>
      <c r="FP594" s="33"/>
      <c r="FQ594" s="33"/>
      <c r="FR594" s="33"/>
      <c r="FS594" s="33"/>
      <c r="FT594" s="33"/>
      <c r="FU594" s="33"/>
      <c r="FV594" s="33"/>
      <c r="FW594" s="33"/>
      <c r="FX594" s="33"/>
      <c r="FY594" s="33"/>
    </row>
    <row r="595" spans="1:181" ht="15.75" customHeight="1" x14ac:dyDescent="0.25">
      <c r="A595" s="25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 t="s">
        <v>1543</v>
      </c>
      <c r="V595" s="33"/>
      <c r="W595" s="33"/>
      <c r="X595" s="33"/>
      <c r="Y595" s="33"/>
      <c r="Z595" s="33"/>
      <c r="AA595" s="33"/>
      <c r="AB595" s="33"/>
      <c r="AC595" s="33" t="s">
        <v>685</v>
      </c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  <c r="DF595" s="33"/>
      <c r="DG595" s="33"/>
      <c r="DH595" s="33"/>
      <c r="DI595" s="33"/>
      <c r="DJ595" s="33"/>
      <c r="DK595" s="33"/>
      <c r="DL595" s="33"/>
      <c r="DM595" s="33"/>
      <c r="DN595" s="33"/>
      <c r="DO595" s="33"/>
      <c r="DP595" s="33"/>
      <c r="DQ595" s="33"/>
      <c r="DR595" s="33"/>
      <c r="DS595" s="33"/>
      <c r="DT595" s="33"/>
      <c r="DU595" s="33"/>
      <c r="DV595" s="33"/>
      <c r="DW595" s="33"/>
      <c r="DX595" s="33"/>
      <c r="DY595" s="33"/>
      <c r="DZ595" s="33"/>
      <c r="EA595" s="33"/>
      <c r="EB595" s="33"/>
      <c r="EC595" s="33"/>
      <c r="ED595" s="33"/>
      <c r="EE595" s="33"/>
      <c r="EF595" s="33"/>
      <c r="EG595" s="33"/>
      <c r="EH595" s="33"/>
      <c r="EI595" s="33"/>
      <c r="EJ595" s="33"/>
      <c r="EK595" s="33"/>
      <c r="EL595" s="33"/>
      <c r="EM595" s="33"/>
      <c r="EN595" s="33"/>
      <c r="EO595" s="33"/>
      <c r="EP595" s="33"/>
      <c r="EQ595" s="33"/>
      <c r="ER595" s="33"/>
      <c r="ES595" s="33"/>
      <c r="ET595" s="33"/>
      <c r="EU595" s="33"/>
      <c r="EV595" s="33"/>
      <c r="EW595" s="33"/>
      <c r="EX595" s="33"/>
      <c r="EY595" s="33"/>
      <c r="EZ595" s="33"/>
      <c r="FA595" s="33"/>
      <c r="FB595" s="33"/>
      <c r="FC595" s="33"/>
      <c r="FD595" s="33"/>
      <c r="FE595" s="33"/>
      <c r="FF595" s="33"/>
      <c r="FG595" s="33"/>
      <c r="FH595" s="33"/>
      <c r="FI595" s="33"/>
      <c r="FJ595" s="33"/>
      <c r="FK595" s="33"/>
      <c r="FL595" s="33"/>
      <c r="FM595" s="33"/>
      <c r="FN595" s="33"/>
      <c r="FO595" s="33"/>
      <c r="FP595" s="33"/>
      <c r="FQ595" s="33"/>
      <c r="FR595" s="33"/>
      <c r="FS595" s="33"/>
      <c r="FT595" s="33"/>
      <c r="FU595" s="33"/>
      <c r="FV595" s="33"/>
      <c r="FW595" s="33"/>
      <c r="FX595" s="33"/>
      <c r="FY595" s="33"/>
    </row>
    <row r="596" spans="1:181" ht="15.75" customHeight="1" x14ac:dyDescent="0.25">
      <c r="A596" s="25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 t="s">
        <v>1544</v>
      </c>
      <c r="V596" s="33"/>
      <c r="W596" s="33"/>
      <c r="X596" s="33"/>
      <c r="Y596" s="33"/>
      <c r="Z596" s="33"/>
      <c r="AA596" s="33"/>
      <c r="AB596" s="33"/>
      <c r="AC596" s="33" t="s">
        <v>375</v>
      </c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  <c r="DF596" s="33"/>
      <c r="DG596" s="33"/>
      <c r="DH596" s="33"/>
      <c r="DI596" s="33"/>
      <c r="DJ596" s="33"/>
      <c r="DK596" s="33"/>
      <c r="DL596" s="33"/>
      <c r="DM596" s="33"/>
      <c r="DN596" s="33"/>
      <c r="DO596" s="33"/>
      <c r="DP596" s="33"/>
      <c r="DQ596" s="33"/>
      <c r="DR596" s="33"/>
      <c r="DS596" s="33"/>
      <c r="DT596" s="33"/>
      <c r="DU596" s="33"/>
      <c r="DV596" s="33"/>
      <c r="DW596" s="33"/>
      <c r="DX596" s="33"/>
      <c r="DY596" s="33"/>
      <c r="DZ596" s="33"/>
      <c r="EA596" s="33"/>
      <c r="EB596" s="33"/>
      <c r="EC596" s="33"/>
      <c r="ED596" s="33"/>
      <c r="EE596" s="33"/>
      <c r="EF596" s="33"/>
      <c r="EG596" s="33"/>
      <c r="EH596" s="33"/>
      <c r="EI596" s="33"/>
      <c r="EJ596" s="33"/>
      <c r="EK596" s="33"/>
      <c r="EL596" s="33"/>
      <c r="EM596" s="33"/>
      <c r="EN596" s="33"/>
      <c r="EO596" s="33"/>
      <c r="EP596" s="33"/>
      <c r="EQ596" s="33"/>
      <c r="ER596" s="33"/>
      <c r="ES596" s="33"/>
      <c r="ET596" s="33"/>
      <c r="EU596" s="33"/>
      <c r="EV596" s="33"/>
      <c r="EW596" s="33"/>
      <c r="EX596" s="33"/>
      <c r="EY596" s="33"/>
      <c r="EZ596" s="33"/>
      <c r="FA596" s="33"/>
      <c r="FB596" s="33"/>
      <c r="FC596" s="33"/>
      <c r="FD596" s="33"/>
      <c r="FE596" s="33"/>
      <c r="FF596" s="33"/>
      <c r="FG596" s="33"/>
      <c r="FH596" s="33"/>
      <c r="FI596" s="33"/>
      <c r="FJ596" s="33"/>
      <c r="FK596" s="33"/>
      <c r="FL596" s="33"/>
      <c r="FM596" s="33"/>
      <c r="FN596" s="33"/>
      <c r="FO596" s="33"/>
      <c r="FP596" s="33"/>
      <c r="FQ596" s="33"/>
      <c r="FR596" s="33"/>
      <c r="FS596" s="33"/>
      <c r="FT596" s="33"/>
      <c r="FU596" s="33"/>
      <c r="FV596" s="33"/>
      <c r="FW596" s="33"/>
      <c r="FX596" s="33"/>
      <c r="FY596" s="33"/>
    </row>
    <row r="597" spans="1:181" ht="15.75" customHeight="1" x14ac:dyDescent="0.25">
      <c r="A597" s="25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 t="s">
        <v>1545</v>
      </c>
      <c r="V597" s="33"/>
      <c r="W597" s="33"/>
      <c r="X597" s="33"/>
      <c r="Y597" s="33"/>
      <c r="Z597" s="33"/>
      <c r="AA597" s="33"/>
      <c r="AB597" s="33"/>
      <c r="AC597" s="33" t="s">
        <v>375</v>
      </c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  <c r="DF597" s="33"/>
      <c r="DG597" s="33"/>
      <c r="DH597" s="33"/>
      <c r="DI597" s="33"/>
      <c r="DJ597" s="33"/>
      <c r="DK597" s="33"/>
      <c r="DL597" s="33"/>
      <c r="DM597" s="33"/>
      <c r="DN597" s="33"/>
      <c r="DO597" s="33"/>
      <c r="DP597" s="33"/>
      <c r="DQ597" s="33"/>
      <c r="DR597" s="33"/>
      <c r="DS597" s="33"/>
      <c r="DT597" s="33"/>
      <c r="DU597" s="33"/>
      <c r="DV597" s="33"/>
      <c r="DW597" s="33"/>
      <c r="DX597" s="33"/>
      <c r="DY597" s="33"/>
      <c r="DZ597" s="33"/>
      <c r="EA597" s="33"/>
      <c r="EB597" s="33"/>
      <c r="EC597" s="33"/>
      <c r="ED597" s="33"/>
      <c r="EE597" s="33"/>
      <c r="EF597" s="33"/>
      <c r="EG597" s="33"/>
      <c r="EH597" s="33"/>
      <c r="EI597" s="33"/>
      <c r="EJ597" s="33"/>
      <c r="EK597" s="33"/>
      <c r="EL597" s="33"/>
      <c r="EM597" s="33"/>
      <c r="EN597" s="33"/>
      <c r="EO597" s="33"/>
      <c r="EP597" s="33"/>
      <c r="EQ597" s="33"/>
      <c r="ER597" s="33"/>
      <c r="ES597" s="33"/>
      <c r="ET597" s="33"/>
      <c r="EU597" s="33"/>
      <c r="EV597" s="33"/>
      <c r="EW597" s="33"/>
      <c r="EX597" s="33"/>
      <c r="EY597" s="33"/>
      <c r="EZ597" s="33"/>
      <c r="FA597" s="33"/>
      <c r="FB597" s="33"/>
      <c r="FC597" s="33"/>
      <c r="FD597" s="33"/>
      <c r="FE597" s="33"/>
      <c r="FF597" s="33"/>
      <c r="FG597" s="33"/>
      <c r="FH597" s="33"/>
      <c r="FI597" s="33"/>
      <c r="FJ597" s="33"/>
      <c r="FK597" s="33"/>
      <c r="FL597" s="33"/>
      <c r="FM597" s="33"/>
      <c r="FN597" s="33"/>
      <c r="FO597" s="33"/>
      <c r="FP597" s="33"/>
      <c r="FQ597" s="33"/>
      <c r="FR597" s="33"/>
      <c r="FS597" s="33"/>
      <c r="FT597" s="33"/>
      <c r="FU597" s="33"/>
      <c r="FV597" s="33"/>
      <c r="FW597" s="33"/>
      <c r="FX597" s="33"/>
      <c r="FY597" s="33"/>
    </row>
    <row r="598" spans="1:181" ht="15.75" customHeight="1" x14ac:dyDescent="0.25">
      <c r="A598" s="25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 t="s">
        <v>1546</v>
      </c>
      <c r="V598" s="33"/>
      <c r="W598" s="33"/>
      <c r="X598" s="33"/>
      <c r="Y598" s="33"/>
      <c r="Z598" s="33"/>
      <c r="AA598" s="33"/>
      <c r="AB598" s="33"/>
      <c r="AC598" s="33" t="s">
        <v>531</v>
      </c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  <c r="DO598" s="33"/>
      <c r="DP598" s="33"/>
      <c r="DQ598" s="33"/>
      <c r="DR598" s="33"/>
      <c r="DS598" s="33"/>
      <c r="DT598" s="33"/>
      <c r="DU598" s="33"/>
      <c r="DV598" s="33"/>
      <c r="DW598" s="33"/>
      <c r="DX598" s="33"/>
      <c r="DY598" s="33"/>
      <c r="DZ598" s="33"/>
      <c r="EA598" s="33"/>
      <c r="EB598" s="33"/>
      <c r="EC598" s="33"/>
      <c r="ED598" s="33"/>
      <c r="EE598" s="33"/>
      <c r="EF598" s="33"/>
      <c r="EG598" s="33"/>
      <c r="EH598" s="33"/>
      <c r="EI598" s="33"/>
      <c r="EJ598" s="33"/>
      <c r="EK598" s="33"/>
      <c r="EL598" s="33"/>
      <c r="EM598" s="33"/>
      <c r="EN598" s="33"/>
      <c r="EO598" s="33"/>
      <c r="EP598" s="33"/>
      <c r="EQ598" s="33"/>
      <c r="ER598" s="33"/>
      <c r="ES598" s="33"/>
      <c r="ET598" s="33"/>
      <c r="EU598" s="33"/>
      <c r="EV598" s="33"/>
      <c r="EW598" s="33"/>
      <c r="EX598" s="33"/>
      <c r="EY598" s="33"/>
      <c r="EZ598" s="33"/>
      <c r="FA598" s="33"/>
      <c r="FB598" s="33"/>
      <c r="FC598" s="33"/>
      <c r="FD598" s="33"/>
      <c r="FE598" s="33"/>
      <c r="FF598" s="33"/>
      <c r="FG598" s="33"/>
      <c r="FH598" s="33"/>
      <c r="FI598" s="33"/>
      <c r="FJ598" s="33"/>
      <c r="FK598" s="33"/>
      <c r="FL598" s="33"/>
      <c r="FM598" s="33"/>
      <c r="FN598" s="33"/>
      <c r="FO598" s="33"/>
      <c r="FP598" s="33"/>
      <c r="FQ598" s="33"/>
      <c r="FR598" s="33"/>
      <c r="FS598" s="33"/>
      <c r="FT598" s="33"/>
      <c r="FU598" s="33"/>
      <c r="FV598" s="33"/>
      <c r="FW598" s="33"/>
      <c r="FX598" s="33"/>
      <c r="FY598" s="33"/>
    </row>
    <row r="599" spans="1:181" ht="15.75" customHeight="1" x14ac:dyDescent="0.25">
      <c r="A599" s="25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 t="s">
        <v>1547</v>
      </c>
      <c r="V599" s="33"/>
      <c r="W599" s="33"/>
      <c r="X599" s="33"/>
      <c r="Y599" s="33"/>
      <c r="Z599" s="33"/>
      <c r="AA599" s="33"/>
      <c r="AB599" s="33"/>
      <c r="AC599" s="33" t="s">
        <v>375</v>
      </c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  <c r="DO599" s="33"/>
      <c r="DP599" s="33"/>
      <c r="DQ599" s="33"/>
      <c r="DR599" s="33"/>
      <c r="DS599" s="33"/>
      <c r="DT599" s="33"/>
      <c r="DU599" s="33"/>
      <c r="DV599" s="33"/>
      <c r="DW599" s="33"/>
      <c r="DX599" s="33"/>
      <c r="DY599" s="33"/>
      <c r="DZ599" s="33"/>
      <c r="EA599" s="33"/>
      <c r="EB599" s="33"/>
      <c r="EC599" s="33"/>
      <c r="ED599" s="33"/>
      <c r="EE599" s="33"/>
      <c r="EF599" s="33"/>
      <c r="EG599" s="33"/>
      <c r="EH599" s="33"/>
      <c r="EI599" s="33"/>
      <c r="EJ599" s="33"/>
      <c r="EK599" s="33"/>
      <c r="EL599" s="33"/>
      <c r="EM599" s="33"/>
      <c r="EN599" s="33"/>
      <c r="EO599" s="33"/>
      <c r="EP599" s="33"/>
      <c r="EQ599" s="33"/>
      <c r="ER599" s="33"/>
      <c r="ES599" s="33"/>
      <c r="ET599" s="33"/>
      <c r="EU599" s="33"/>
      <c r="EV599" s="33"/>
      <c r="EW599" s="33"/>
      <c r="EX599" s="33"/>
      <c r="EY599" s="33"/>
      <c r="EZ599" s="33"/>
      <c r="FA599" s="33"/>
      <c r="FB599" s="33"/>
      <c r="FC599" s="33"/>
      <c r="FD599" s="33"/>
      <c r="FE599" s="33"/>
      <c r="FF599" s="33"/>
      <c r="FG599" s="33"/>
      <c r="FH599" s="33"/>
      <c r="FI599" s="33"/>
      <c r="FJ599" s="33"/>
      <c r="FK599" s="33"/>
      <c r="FL599" s="33"/>
      <c r="FM599" s="33"/>
      <c r="FN599" s="33"/>
      <c r="FO599" s="33"/>
      <c r="FP599" s="33"/>
      <c r="FQ599" s="33"/>
      <c r="FR599" s="33"/>
      <c r="FS599" s="33"/>
      <c r="FT599" s="33"/>
      <c r="FU599" s="33"/>
      <c r="FV599" s="33"/>
      <c r="FW599" s="33"/>
      <c r="FX599" s="33"/>
      <c r="FY599" s="33"/>
    </row>
    <row r="600" spans="1:181" ht="15.75" customHeight="1" x14ac:dyDescent="0.25">
      <c r="A600" s="25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 t="s">
        <v>1548</v>
      </c>
      <c r="V600" s="33"/>
      <c r="W600" s="33"/>
      <c r="X600" s="33"/>
      <c r="Y600" s="33"/>
      <c r="Z600" s="33"/>
      <c r="AA600" s="33"/>
      <c r="AB600" s="33"/>
      <c r="AC600" s="33" t="s">
        <v>346</v>
      </c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  <c r="DT600" s="33"/>
      <c r="DU600" s="33"/>
      <c r="DV600" s="33"/>
      <c r="DW600" s="33"/>
      <c r="DX600" s="33"/>
      <c r="DY600" s="33"/>
      <c r="DZ600" s="33"/>
      <c r="EA600" s="33"/>
      <c r="EB600" s="33"/>
      <c r="EC600" s="33"/>
      <c r="ED600" s="33"/>
      <c r="EE600" s="33"/>
      <c r="EF600" s="33"/>
      <c r="EG600" s="33"/>
      <c r="EH600" s="33"/>
      <c r="EI600" s="33"/>
      <c r="EJ600" s="33"/>
      <c r="EK600" s="33"/>
      <c r="EL600" s="33"/>
      <c r="EM600" s="33"/>
      <c r="EN600" s="33"/>
      <c r="EO600" s="33"/>
      <c r="EP600" s="33"/>
      <c r="EQ600" s="33"/>
      <c r="ER600" s="33"/>
      <c r="ES600" s="33"/>
      <c r="ET600" s="33"/>
      <c r="EU600" s="33"/>
      <c r="EV600" s="33"/>
      <c r="EW600" s="33"/>
      <c r="EX600" s="33"/>
      <c r="EY600" s="33"/>
      <c r="EZ600" s="33"/>
      <c r="FA600" s="33"/>
      <c r="FB600" s="33"/>
      <c r="FC600" s="33"/>
      <c r="FD600" s="33"/>
      <c r="FE600" s="33"/>
      <c r="FF600" s="33"/>
      <c r="FG600" s="33"/>
      <c r="FH600" s="33"/>
      <c r="FI600" s="33"/>
      <c r="FJ600" s="33"/>
      <c r="FK600" s="33"/>
      <c r="FL600" s="33"/>
      <c r="FM600" s="33"/>
      <c r="FN600" s="33"/>
      <c r="FO600" s="33"/>
      <c r="FP600" s="33"/>
      <c r="FQ600" s="33"/>
      <c r="FR600" s="33"/>
      <c r="FS600" s="33"/>
      <c r="FT600" s="33"/>
      <c r="FU600" s="33"/>
      <c r="FV600" s="33"/>
      <c r="FW600" s="33"/>
      <c r="FX600" s="33"/>
      <c r="FY600" s="33"/>
    </row>
    <row r="601" spans="1:181" ht="15.75" customHeight="1" x14ac:dyDescent="0.25">
      <c r="A601" s="25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 t="s">
        <v>1549</v>
      </c>
      <c r="V601" s="33"/>
      <c r="W601" s="33"/>
      <c r="X601" s="33"/>
      <c r="Y601" s="33"/>
      <c r="Z601" s="33"/>
      <c r="AA601" s="33"/>
      <c r="AB601" s="33"/>
      <c r="AC601" s="33" t="s">
        <v>685</v>
      </c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CW601" s="33"/>
      <c r="CX601" s="33"/>
      <c r="CY601" s="33"/>
      <c r="CZ601" s="33"/>
      <c r="DA601" s="33"/>
      <c r="DB601" s="33"/>
      <c r="DC601" s="33"/>
      <c r="DD601" s="33"/>
      <c r="DE601" s="33"/>
      <c r="DF601" s="33"/>
      <c r="DG601" s="33"/>
      <c r="DH601" s="33"/>
      <c r="DI601" s="33"/>
      <c r="DJ601" s="33"/>
      <c r="DK601" s="33"/>
      <c r="DL601" s="33"/>
      <c r="DM601" s="33"/>
      <c r="DN601" s="33"/>
      <c r="DO601" s="33"/>
      <c r="DP601" s="33"/>
      <c r="DQ601" s="33"/>
      <c r="DR601" s="33"/>
      <c r="DS601" s="33"/>
      <c r="DT601" s="33"/>
      <c r="DU601" s="33"/>
      <c r="DV601" s="33"/>
      <c r="DW601" s="33"/>
      <c r="DX601" s="33"/>
      <c r="DY601" s="33"/>
      <c r="DZ601" s="33"/>
      <c r="EA601" s="33"/>
      <c r="EB601" s="33"/>
      <c r="EC601" s="33"/>
      <c r="ED601" s="33"/>
      <c r="EE601" s="33"/>
      <c r="EF601" s="33"/>
      <c r="EG601" s="33"/>
      <c r="EH601" s="33"/>
      <c r="EI601" s="33"/>
      <c r="EJ601" s="33"/>
      <c r="EK601" s="33"/>
      <c r="EL601" s="33"/>
      <c r="EM601" s="33"/>
      <c r="EN601" s="33"/>
      <c r="EO601" s="33"/>
      <c r="EP601" s="33"/>
      <c r="EQ601" s="33"/>
      <c r="ER601" s="33"/>
      <c r="ES601" s="33"/>
      <c r="ET601" s="33"/>
      <c r="EU601" s="33"/>
      <c r="EV601" s="33"/>
      <c r="EW601" s="33"/>
      <c r="EX601" s="33"/>
      <c r="EY601" s="33"/>
      <c r="EZ601" s="33"/>
      <c r="FA601" s="33"/>
      <c r="FB601" s="33"/>
      <c r="FC601" s="33"/>
      <c r="FD601" s="33"/>
      <c r="FE601" s="33"/>
      <c r="FF601" s="33"/>
      <c r="FG601" s="33"/>
      <c r="FH601" s="33"/>
      <c r="FI601" s="33"/>
      <c r="FJ601" s="33"/>
      <c r="FK601" s="33"/>
      <c r="FL601" s="33"/>
      <c r="FM601" s="33"/>
      <c r="FN601" s="33"/>
      <c r="FO601" s="33"/>
      <c r="FP601" s="33"/>
      <c r="FQ601" s="33"/>
      <c r="FR601" s="33"/>
      <c r="FS601" s="33"/>
      <c r="FT601" s="33"/>
      <c r="FU601" s="33"/>
      <c r="FV601" s="33"/>
      <c r="FW601" s="33"/>
      <c r="FX601" s="33"/>
      <c r="FY601" s="33"/>
    </row>
    <row r="602" spans="1:181" ht="15.75" customHeight="1" x14ac:dyDescent="0.25">
      <c r="A602" s="25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 t="s">
        <v>1550</v>
      </c>
      <c r="V602" s="33"/>
      <c r="W602" s="33"/>
      <c r="X602" s="33"/>
      <c r="Y602" s="33"/>
      <c r="Z602" s="33"/>
      <c r="AA602" s="33"/>
      <c r="AB602" s="33"/>
      <c r="AC602" s="33" t="s">
        <v>421</v>
      </c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CW602" s="33"/>
      <c r="CX602" s="33"/>
      <c r="CY602" s="33"/>
      <c r="CZ602" s="33"/>
      <c r="DA602" s="33"/>
      <c r="DB602" s="33"/>
      <c r="DC602" s="33"/>
      <c r="DD602" s="33"/>
      <c r="DE602" s="33"/>
      <c r="DF602" s="33"/>
      <c r="DG602" s="33"/>
      <c r="DH602" s="33"/>
      <c r="DI602" s="33"/>
      <c r="DJ602" s="33"/>
      <c r="DK602" s="33"/>
      <c r="DL602" s="33"/>
      <c r="DM602" s="33"/>
      <c r="DN602" s="33"/>
      <c r="DO602" s="33"/>
      <c r="DP602" s="33"/>
      <c r="DQ602" s="33"/>
      <c r="DR602" s="33"/>
      <c r="DS602" s="33"/>
      <c r="DT602" s="33"/>
      <c r="DU602" s="33"/>
      <c r="DV602" s="33"/>
      <c r="DW602" s="33"/>
      <c r="DX602" s="33"/>
      <c r="DY602" s="33"/>
      <c r="DZ602" s="33"/>
      <c r="EA602" s="33"/>
      <c r="EB602" s="33"/>
      <c r="EC602" s="33"/>
      <c r="ED602" s="33"/>
      <c r="EE602" s="33"/>
      <c r="EF602" s="33"/>
      <c r="EG602" s="33"/>
      <c r="EH602" s="33"/>
      <c r="EI602" s="33"/>
      <c r="EJ602" s="33"/>
      <c r="EK602" s="33"/>
      <c r="EL602" s="33"/>
      <c r="EM602" s="33"/>
      <c r="EN602" s="33"/>
      <c r="EO602" s="33"/>
      <c r="EP602" s="33"/>
      <c r="EQ602" s="33"/>
      <c r="ER602" s="33"/>
      <c r="ES602" s="33"/>
      <c r="ET602" s="33"/>
      <c r="EU602" s="33"/>
      <c r="EV602" s="33"/>
      <c r="EW602" s="33"/>
      <c r="EX602" s="33"/>
      <c r="EY602" s="33"/>
      <c r="EZ602" s="33"/>
      <c r="FA602" s="33"/>
      <c r="FB602" s="33"/>
      <c r="FC602" s="33"/>
      <c r="FD602" s="33"/>
      <c r="FE602" s="33"/>
      <c r="FF602" s="33"/>
      <c r="FG602" s="33"/>
      <c r="FH602" s="33"/>
      <c r="FI602" s="33"/>
      <c r="FJ602" s="33"/>
      <c r="FK602" s="33"/>
      <c r="FL602" s="33"/>
      <c r="FM602" s="33"/>
      <c r="FN602" s="33"/>
      <c r="FO602" s="33"/>
      <c r="FP602" s="33"/>
      <c r="FQ602" s="33"/>
      <c r="FR602" s="33"/>
      <c r="FS602" s="33"/>
      <c r="FT602" s="33"/>
      <c r="FU602" s="33"/>
      <c r="FV602" s="33"/>
      <c r="FW602" s="33"/>
      <c r="FX602" s="33"/>
      <c r="FY602" s="33"/>
    </row>
    <row r="603" spans="1:181" ht="15.75" customHeight="1" x14ac:dyDescent="0.25">
      <c r="A603" s="25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 t="s">
        <v>1551</v>
      </c>
      <c r="V603" s="33"/>
      <c r="W603" s="33"/>
      <c r="X603" s="33"/>
      <c r="Y603" s="33"/>
      <c r="Z603" s="33"/>
      <c r="AA603" s="33"/>
      <c r="AB603" s="33"/>
      <c r="AC603" s="33" t="s">
        <v>354</v>
      </c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  <c r="DF603" s="33"/>
      <c r="DG603" s="33"/>
      <c r="DH603" s="33"/>
      <c r="DI603" s="33"/>
      <c r="DJ603" s="33"/>
      <c r="DK603" s="33"/>
      <c r="DL603" s="33"/>
      <c r="DM603" s="33"/>
      <c r="DN603" s="33"/>
      <c r="DO603" s="33"/>
      <c r="DP603" s="33"/>
      <c r="DQ603" s="33"/>
      <c r="DR603" s="33"/>
      <c r="DS603" s="33"/>
      <c r="DT603" s="33"/>
      <c r="DU603" s="33"/>
      <c r="DV603" s="33"/>
      <c r="DW603" s="33"/>
      <c r="DX603" s="33"/>
      <c r="DY603" s="33"/>
      <c r="DZ603" s="33"/>
      <c r="EA603" s="33"/>
      <c r="EB603" s="33"/>
      <c r="EC603" s="33"/>
      <c r="ED603" s="33"/>
      <c r="EE603" s="33"/>
      <c r="EF603" s="33"/>
      <c r="EG603" s="33"/>
      <c r="EH603" s="33"/>
      <c r="EI603" s="33"/>
      <c r="EJ603" s="33"/>
      <c r="EK603" s="33"/>
      <c r="EL603" s="33"/>
      <c r="EM603" s="33"/>
      <c r="EN603" s="33"/>
      <c r="EO603" s="33"/>
      <c r="EP603" s="33"/>
      <c r="EQ603" s="33"/>
      <c r="ER603" s="33"/>
      <c r="ES603" s="33"/>
      <c r="ET603" s="33"/>
      <c r="EU603" s="33"/>
      <c r="EV603" s="33"/>
      <c r="EW603" s="33"/>
      <c r="EX603" s="33"/>
      <c r="EY603" s="33"/>
      <c r="EZ603" s="33"/>
      <c r="FA603" s="33"/>
      <c r="FB603" s="33"/>
      <c r="FC603" s="33"/>
      <c r="FD603" s="33"/>
      <c r="FE603" s="33"/>
      <c r="FF603" s="33"/>
      <c r="FG603" s="33"/>
      <c r="FH603" s="33"/>
      <c r="FI603" s="33"/>
      <c r="FJ603" s="33"/>
      <c r="FK603" s="33"/>
      <c r="FL603" s="33"/>
      <c r="FM603" s="33"/>
      <c r="FN603" s="33"/>
      <c r="FO603" s="33"/>
      <c r="FP603" s="33"/>
      <c r="FQ603" s="33"/>
      <c r="FR603" s="33"/>
      <c r="FS603" s="33"/>
      <c r="FT603" s="33"/>
      <c r="FU603" s="33"/>
      <c r="FV603" s="33"/>
      <c r="FW603" s="33"/>
      <c r="FX603" s="33"/>
      <c r="FY603" s="33"/>
    </row>
    <row r="604" spans="1:181" ht="15.75" customHeight="1" x14ac:dyDescent="0.25">
      <c r="A604" s="25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 t="s">
        <v>1552</v>
      </c>
      <c r="V604" s="33"/>
      <c r="W604" s="33"/>
      <c r="X604" s="33"/>
      <c r="Y604" s="33"/>
      <c r="Z604" s="33"/>
      <c r="AA604" s="33"/>
      <c r="AB604" s="33"/>
      <c r="AC604" s="33" t="s">
        <v>531</v>
      </c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  <c r="DO604" s="33"/>
      <c r="DP604" s="33"/>
      <c r="DQ604" s="33"/>
      <c r="DR604" s="33"/>
      <c r="DS604" s="33"/>
      <c r="DT604" s="33"/>
      <c r="DU604" s="33"/>
      <c r="DV604" s="33"/>
      <c r="DW604" s="33"/>
      <c r="DX604" s="33"/>
      <c r="DY604" s="33"/>
      <c r="DZ604" s="33"/>
      <c r="EA604" s="33"/>
      <c r="EB604" s="33"/>
      <c r="EC604" s="33"/>
      <c r="ED604" s="33"/>
      <c r="EE604" s="33"/>
      <c r="EF604" s="33"/>
      <c r="EG604" s="33"/>
      <c r="EH604" s="33"/>
      <c r="EI604" s="33"/>
      <c r="EJ604" s="33"/>
      <c r="EK604" s="33"/>
      <c r="EL604" s="33"/>
      <c r="EM604" s="33"/>
      <c r="EN604" s="33"/>
      <c r="EO604" s="33"/>
      <c r="EP604" s="33"/>
      <c r="EQ604" s="33"/>
      <c r="ER604" s="33"/>
      <c r="ES604" s="33"/>
      <c r="ET604" s="33"/>
      <c r="EU604" s="33"/>
      <c r="EV604" s="33"/>
      <c r="EW604" s="33"/>
      <c r="EX604" s="33"/>
      <c r="EY604" s="33"/>
      <c r="EZ604" s="33"/>
      <c r="FA604" s="33"/>
      <c r="FB604" s="33"/>
      <c r="FC604" s="33"/>
      <c r="FD604" s="33"/>
      <c r="FE604" s="33"/>
      <c r="FF604" s="33"/>
      <c r="FG604" s="33"/>
      <c r="FH604" s="33"/>
      <c r="FI604" s="33"/>
      <c r="FJ604" s="33"/>
      <c r="FK604" s="33"/>
      <c r="FL604" s="33"/>
      <c r="FM604" s="33"/>
      <c r="FN604" s="33"/>
      <c r="FO604" s="33"/>
      <c r="FP604" s="33"/>
      <c r="FQ604" s="33"/>
      <c r="FR604" s="33"/>
      <c r="FS604" s="33"/>
      <c r="FT604" s="33"/>
      <c r="FU604" s="33"/>
      <c r="FV604" s="33"/>
      <c r="FW604" s="33"/>
      <c r="FX604" s="33"/>
      <c r="FY604" s="33"/>
    </row>
    <row r="605" spans="1:181" ht="15.75" customHeight="1" x14ac:dyDescent="0.25">
      <c r="A605" s="25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 t="s">
        <v>1553</v>
      </c>
      <c r="V605" s="33"/>
      <c r="W605" s="33"/>
      <c r="X605" s="33"/>
      <c r="Y605" s="33"/>
      <c r="Z605" s="33"/>
      <c r="AA605" s="33"/>
      <c r="AB605" s="33"/>
      <c r="AC605" s="33" t="s">
        <v>375</v>
      </c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  <c r="DF605" s="33"/>
      <c r="DG605" s="33"/>
      <c r="DH605" s="33"/>
      <c r="DI605" s="33"/>
      <c r="DJ605" s="33"/>
      <c r="DK605" s="33"/>
      <c r="DL605" s="33"/>
      <c r="DM605" s="33"/>
      <c r="DN605" s="33"/>
      <c r="DO605" s="33"/>
      <c r="DP605" s="33"/>
      <c r="DQ605" s="33"/>
      <c r="DR605" s="33"/>
      <c r="DS605" s="33"/>
      <c r="DT605" s="33"/>
      <c r="DU605" s="33"/>
      <c r="DV605" s="33"/>
      <c r="DW605" s="33"/>
      <c r="DX605" s="33"/>
      <c r="DY605" s="33"/>
      <c r="DZ605" s="33"/>
      <c r="EA605" s="33"/>
      <c r="EB605" s="33"/>
      <c r="EC605" s="33"/>
      <c r="ED605" s="33"/>
      <c r="EE605" s="33"/>
      <c r="EF605" s="33"/>
      <c r="EG605" s="33"/>
      <c r="EH605" s="33"/>
      <c r="EI605" s="33"/>
      <c r="EJ605" s="33"/>
      <c r="EK605" s="33"/>
      <c r="EL605" s="33"/>
      <c r="EM605" s="33"/>
      <c r="EN605" s="33"/>
      <c r="EO605" s="33"/>
      <c r="EP605" s="33"/>
      <c r="EQ605" s="33"/>
      <c r="ER605" s="33"/>
      <c r="ES605" s="33"/>
      <c r="ET605" s="33"/>
      <c r="EU605" s="33"/>
      <c r="EV605" s="33"/>
      <c r="EW605" s="33"/>
      <c r="EX605" s="33"/>
      <c r="EY605" s="33"/>
      <c r="EZ605" s="33"/>
      <c r="FA605" s="33"/>
      <c r="FB605" s="33"/>
      <c r="FC605" s="33"/>
      <c r="FD605" s="33"/>
      <c r="FE605" s="33"/>
      <c r="FF605" s="33"/>
      <c r="FG605" s="33"/>
      <c r="FH605" s="33"/>
      <c r="FI605" s="33"/>
      <c r="FJ605" s="33"/>
      <c r="FK605" s="33"/>
      <c r="FL605" s="33"/>
      <c r="FM605" s="33"/>
      <c r="FN605" s="33"/>
      <c r="FO605" s="33"/>
      <c r="FP605" s="33"/>
      <c r="FQ605" s="33"/>
      <c r="FR605" s="33"/>
      <c r="FS605" s="33"/>
      <c r="FT605" s="33"/>
      <c r="FU605" s="33"/>
      <c r="FV605" s="33"/>
      <c r="FW605" s="33"/>
      <c r="FX605" s="33"/>
      <c r="FY605" s="33"/>
    </row>
    <row r="606" spans="1:181" ht="15.75" customHeight="1" x14ac:dyDescent="0.25">
      <c r="A606" s="25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 t="s">
        <v>1554</v>
      </c>
      <c r="V606" s="33"/>
      <c r="W606" s="33"/>
      <c r="X606" s="33"/>
      <c r="Y606" s="33"/>
      <c r="Z606" s="33"/>
      <c r="AA606" s="33"/>
      <c r="AB606" s="33"/>
      <c r="AC606" s="33" t="s">
        <v>375</v>
      </c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  <c r="DF606" s="33"/>
      <c r="DG606" s="33"/>
      <c r="DH606" s="33"/>
      <c r="DI606" s="33"/>
      <c r="DJ606" s="33"/>
      <c r="DK606" s="33"/>
      <c r="DL606" s="33"/>
      <c r="DM606" s="33"/>
      <c r="DN606" s="33"/>
      <c r="DO606" s="33"/>
      <c r="DP606" s="33"/>
      <c r="DQ606" s="33"/>
      <c r="DR606" s="33"/>
      <c r="DS606" s="33"/>
      <c r="DT606" s="33"/>
      <c r="DU606" s="33"/>
      <c r="DV606" s="33"/>
      <c r="DW606" s="33"/>
      <c r="DX606" s="33"/>
      <c r="DY606" s="33"/>
      <c r="DZ606" s="33"/>
      <c r="EA606" s="33"/>
      <c r="EB606" s="33"/>
      <c r="EC606" s="33"/>
      <c r="ED606" s="33"/>
      <c r="EE606" s="33"/>
      <c r="EF606" s="33"/>
      <c r="EG606" s="33"/>
      <c r="EH606" s="33"/>
      <c r="EI606" s="33"/>
      <c r="EJ606" s="33"/>
      <c r="EK606" s="33"/>
      <c r="EL606" s="33"/>
      <c r="EM606" s="33"/>
      <c r="EN606" s="33"/>
      <c r="EO606" s="33"/>
      <c r="EP606" s="33"/>
      <c r="EQ606" s="33"/>
      <c r="ER606" s="33"/>
      <c r="ES606" s="33"/>
      <c r="ET606" s="33"/>
      <c r="EU606" s="33"/>
      <c r="EV606" s="33"/>
      <c r="EW606" s="33"/>
      <c r="EX606" s="33"/>
      <c r="EY606" s="33"/>
      <c r="EZ606" s="33"/>
      <c r="FA606" s="33"/>
      <c r="FB606" s="33"/>
      <c r="FC606" s="33"/>
      <c r="FD606" s="33"/>
      <c r="FE606" s="33"/>
      <c r="FF606" s="33"/>
      <c r="FG606" s="33"/>
      <c r="FH606" s="33"/>
      <c r="FI606" s="33"/>
      <c r="FJ606" s="33"/>
      <c r="FK606" s="33"/>
      <c r="FL606" s="33"/>
      <c r="FM606" s="33"/>
      <c r="FN606" s="33"/>
      <c r="FO606" s="33"/>
      <c r="FP606" s="33"/>
      <c r="FQ606" s="33"/>
      <c r="FR606" s="33"/>
      <c r="FS606" s="33"/>
      <c r="FT606" s="33"/>
      <c r="FU606" s="33"/>
      <c r="FV606" s="33"/>
      <c r="FW606" s="33"/>
      <c r="FX606" s="33"/>
      <c r="FY606" s="33"/>
    </row>
    <row r="607" spans="1:181" ht="15.75" customHeight="1" x14ac:dyDescent="0.25">
      <c r="A607" s="25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 t="s">
        <v>1555</v>
      </c>
      <c r="V607" s="33"/>
      <c r="W607" s="33"/>
      <c r="X607" s="33"/>
      <c r="Y607" s="33"/>
      <c r="Z607" s="33"/>
      <c r="AA607" s="33"/>
      <c r="AB607" s="33"/>
      <c r="AC607" s="33" t="s">
        <v>685</v>
      </c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CW607" s="33"/>
      <c r="CX607" s="33"/>
      <c r="CY607" s="33"/>
      <c r="CZ607" s="33"/>
      <c r="DA607" s="33"/>
      <c r="DB607" s="33"/>
      <c r="DC607" s="33"/>
      <c r="DD607" s="33"/>
      <c r="DE607" s="33"/>
      <c r="DF607" s="33"/>
      <c r="DG607" s="33"/>
      <c r="DH607" s="33"/>
      <c r="DI607" s="33"/>
      <c r="DJ607" s="33"/>
      <c r="DK607" s="33"/>
      <c r="DL607" s="33"/>
      <c r="DM607" s="33"/>
      <c r="DN607" s="33"/>
      <c r="DO607" s="33"/>
      <c r="DP607" s="33"/>
      <c r="DQ607" s="33"/>
      <c r="DR607" s="33"/>
      <c r="DS607" s="33"/>
      <c r="DT607" s="33"/>
      <c r="DU607" s="33"/>
      <c r="DV607" s="33"/>
      <c r="DW607" s="33"/>
      <c r="DX607" s="33"/>
      <c r="DY607" s="33"/>
      <c r="DZ607" s="33"/>
      <c r="EA607" s="33"/>
      <c r="EB607" s="33"/>
      <c r="EC607" s="33"/>
      <c r="ED607" s="33"/>
      <c r="EE607" s="33"/>
      <c r="EF607" s="33"/>
      <c r="EG607" s="33"/>
      <c r="EH607" s="33"/>
      <c r="EI607" s="33"/>
      <c r="EJ607" s="33"/>
      <c r="EK607" s="33"/>
      <c r="EL607" s="33"/>
      <c r="EM607" s="33"/>
      <c r="EN607" s="33"/>
      <c r="EO607" s="33"/>
      <c r="EP607" s="33"/>
      <c r="EQ607" s="33"/>
      <c r="ER607" s="33"/>
      <c r="ES607" s="33"/>
      <c r="ET607" s="33"/>
      <c r="EU607" s="33"/>
      <c r="EV607" s="33"/>
      <c r="EW607" s="33"/>
      <c r="EX607" s="33"/>
      <c r="EY607" s="33"/>
      <c r="EZ607" s="33"/>
      <c r="FA607" s="33"/>
      <c r="FB607" s="33"/>
      <c r="FC607" s="33"/>
      <c r="FD607" s="33"/>
      <c r="FE607" s="33"/>
      <c r="FF607" s="33"/>
      <c r="FG607" s="33"/>
      <c r="FH607" s="33"/>
      <c r="FI607" s="33"/>
      <c r="FJ607" s="33"/>
      <c r="FK607" s="33"/>
      <c r="FL607" s="33"/>
      <c r="FM607" s="33"/>
      <c r="FN607" s="33"/>
      <c r="FO607" s="33"/>
      <c r="FP607" s="33"/>
      <c r="FQ607" s="33"/>
      <c r="FR607" s="33"/>
      <c r="FS607" s="33"/>
      <c r="FT607" s="33"/>
      <c r="FU607" s="33"/>
      <c r="FV607" s="33"/>
      <c r="FW607" s="33"/>
      <c r="FX607" s="33"/>
      <c r="FY607" s="33"/>
    </row>
    <row r="608" spans="1:181" ht="15.75" customHeight="1" x14ac:dyDescent="0.25">
      <c r="A608" s="25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 t="s">
        <v>1556</v>
      </c>
      <c r="V608" s="33"/>
      <c r="W608" s="33"/>
      <c r="X608" s="33"/>
      <c r="Y608" s="33"/>
      <c r="Z608" s="33"/>
      <c r="AA608" s="33"/>
      <c r="AB608" s="33"/>
      <c r="AC608" s="33" t="s">
        <v>362</v>
      </c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  <c r="DF608" s="33"/>
      <c r="DG608" s="33"/>
      <c r="DH608" s="33"/>
      <c r="DI608" s="33"/>
      <c r="DJ608" s="33"/>
      <c r="DK608" s="33"/>
      <c r="DL608" s="33"/>
      <c r="DM608" s="33"/>
      <c r="DN608" s="33"/>
      <c r="DO608" s="33"/>
      <c r="DP608" s="33"/>
      <c r="DQ608" s="33"/>
      <c r="DR608" s="33"/>
      <c r="DS608" s="33"/>
      <c r="DT608" s="33"/>
      <c r="DU608" s="33"/>
      <c r="DV608" s="33"/>
      <c r="DW608" s="33"/>
      <c r="DX608" s="33"/>
      <c r="DY608" s="33"/>
      <c r="DZ608" s="33"/>
      <c r="EA608" s="33"/>
      <c r="EB608" s="33"/>
      <c r="EC608" s="33"/>
      <c r="ED608" s="33"/>
      <c r="EE608" s="33"/>
      <c r="EF608" s="33"/>
      <c r="EG608" s="33"/>
      <c r="EH608" s="33"/>
      <c r="EI608" s="33"/>
      <c r="EJ608" s="33"/>
      <c r="EK608" s="33"/>
      <c r="EL608" s="33"/>
      <c r="EM608" s="33"/>
      <c r="EN608" s="33"/>
      <c r="EO608" s="33"/>
      <c r="EP608" s="33"/>
      <c r="EQ608" s="33"/>
      <c r="ER608" s="33"/>
      <c r="ES608" s="33"/>
      <c r="ET608" s="33"/>
      <c r="EU608" s="33"/>
      <c r="EV608" s="33"/>
      <c r="EW608" s="33"/>
      <c r="EX608" s="33"/>
      <c r="EY608" s="33"/>
      <c r="EZ608" s="33"/>
      <c r="FA608" s="33"/>
      <c r="FB608" s="33"/>
      <c r="FC608" s="33"/>
      <c r="FD608" s="33"/>
      <c r="FE608" s="33"/>
      <c r="FF608" s="33"/>
      <c r="FG608" s="33"/>
      <c r="FH608" s="33"/>
      <c r="FI608" s="33"/>
      <c r="FJ608" s="33"/>
      <c r="FK608" s="33"/>
      <c r="FL608" s="33"/>
      <c r="FM608" s="33"/>
      <c r="FN608" s="33"/>
      <c r="FO608" s="33"/>
      <c r="FP608" s="33"/>
      <c r="FQ608" s="33"/>
      <c r="FR608" s="33"/>
      <c r="FS608" s="33"/>
      <c r="FT608" s="33"/>
      <c r="FU608" s="33"/>
      <c r="FV608" s="33"/>
      <c r="FW608" s="33"/>
      <c r="FX608" s="33"/>
      <c r="FY608" s="33"/>
    </row>
    <row r="609" spans="1:181" ht="15.75" customHeight="1" x14ac:dyDescent="0.25">
      <c r="A609" s="25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 t="s">
        <v>1557</v>
      </c>
      <c r="V609" s="33"/>
      <c r="W609" s="33"/>
      <c r="X609" s="33"/>
      <c r="Y609" s="33"/>
      <c r="Z609" s="33"/>
      <c r="AA609" s="33"/>
      <c r="AB609" s="33"/>
      <c r="AC609" s="33" t="s">
        <v>685</v>
      </c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  <c r="DF609" s="33"/>
      <c r="DG609" s="33"/>
      <c r="DH609" s="33"/>
      <c r="DI609" s="33"/>
      <c r="DJ609" s="33"/>
      <c r="DK609" s="33"/>
      <c r="DL609" s="33"/>
      <c r="DM609" s="33"/>
      <c r="DN609" s="33"/>
      <c r="DO609" s="33"/>
      <c r="DP609" s="33"/>
      <c r="DQ609" s="33"/>
      <c r="DR609" s="33"/>
      <c r="DS609" s="33"/>
      <c r="DT609" s="33"/>
      <c r="DU609" s="33"/>
      <c r="DV609" s="33"/>
      <c r="DW609" s="33"/>
      <c r="DX609" s="33"/>
      <c r="DY609" s="33"/>
      <c r="DZ609" s="33"/>
      <c r="EA609" s="33"/>
      <c r="EB609" s="33"/>
      <c r="EC609" s="33"/>
      <c r="ED609" s="33"/>
      <c r="EE609" s="33"/>
      <c r="EF609" s="33"/>
      <c r="EG609" s="33"/>
      <c r="EH609" s="33"/>
      <c r="EI609" s="33"/>
      <c r="EJ609" s="33"/>
      <c r="EK609" s="33"/>
      <c r="EL609" s="33"/>
      <c r="EM609" s="33"/>
      <c r="EN609" s="33"/>
      <c r="EO609" s="33"/>
      <c r="EP609" s="33"/>
      <c r="EQ609" s="33"/>
      <c r="ER609" s="33"/>
      <c r="ES609" s="33"/>
      <c r="ET609" s="33"/>
      <c r="EU609" s="33"/>
      <c r="EV609" s="33"/>
      <c r="EW609" s="33"/>
      <c r="EX609" s="33"/>
      <c r="EY609" s="33"/>
      <c r="EZ609" s="33"/>
      <c r="FA609" s="33"/>
      <c r="FB609" s="33"/>
      <c r="FC609" s="33"/>
      <c r="FD609" s="33"/>
      <c r="FE609" s="33"/>
      <c r="FF609" s="33"/>
      <c r="FG609" s="33"/>
      <c r="FH609" s="33"/>
      <c r="FI609" s="33"/>
      <c r="FJ609" s="33"/>
      <c r="FK609" s="33"/>
      <c r="FL609" s="33"/>
      <c r="FM609" s="33"/>
      <c r="FN609" s="33"/>
      <c r="FO609" s="33"/>
      <c r="FP609" s="33"/>
      <c r="FQ609" s="33"/>
      <c r="FR609" s="33"/>
      <c r="FS609" s="33"/>
      <c r="FT609" s="33"/>
      <c r="FU609" s="33"/>
      <c r="FV609" s="33"/>
      <c r="FW609" s="33"/>
      <c r="FX609" s="33"/>
      <c r="FY609" s="33"/>
    </row>
    <row r="610" spans="1:181" ht="15.75" customHeight="1" x14ac:dyDescent="0.25">
      <c r="A610" s="25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 t="s">
        <v>1558</v>
      </c>
      <c r="V610" s="33"/>
      <c r="W610" s="33"/>
      <c r="X610" s="33"/>
      <c r="Y610" s="33"/>
      <c r="Z610" s="33"/>
      <c r="AA610" s="33"/>
      <c r="AB610" s="33"/>
      <c r="AC610" s="33" t="s">
        <v>421</v>
      </c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  <c r="DF610" s="33"/>
      <c r="DG610" s="33"/>
      <c r="DH610" s="33"/>
      <c r="DI610" s="33"/>
      <c r="DJ610" s="33"/>
      <c r="DK610" s="33"/>
      <c r="DL610" s="33"/>
      <c r="DM610" s="33"/>
      <c r="DN610" s="33"/>
      <c r="DO610" s="33"/>
      <c r="DP610" s="33"/>
      <c r="DQ610" s="33"/>
      <c r="DR610" s="33"/>
      <c r="DS610" s="33"/>
      <c r="DT610" s="33"/>
      <c r="DU610" s="33"/>
      <c r="DV610" s="33"/>
      <c r="DW610" s="33"/>
      <c r="DX610" s="33"/>
      <c r="DY610" s="33"/>
      <c r="DZ610" s="33"/>
      <c r="EA610" s="33"/>
      <c r="EB610" s="33"/>
      <c r="EC610" s="33"/>
      <c r="ED610" s="33"/>
      <c r="EE610" s="33"/>
      <c r="EF610" s="33"/>
      <c r="EG610" s="33"/>
      <c r="EH610" s="33"/>
      <c r="EI610" s="33"/>
      <c r="EJ610" s="33"/>
      <c r="EK610" s="33"/>
      <c r="EL610" s="33"/>
      <c r="EM610" s="33"/>
      <c r="EN610" s="33"/>
      <c r="EO610" s="33"/>
      <c r="EP610" s="33"/>
      <c r="EQ610" s="33"/>
      <c r="ER610" s="33"/>
      <c r="ES610" s="33"/>
      <c r="ET610" s="33"/>
      <c r="EU610" s="33"/>
      <c r="EV610" s="33"/>
      <c r="EW610" s="33"/>
      <c r="EX610" s="33"/>
      <c r="EY610" s="33"/>
      <c r="EZ610" s="33"/>
      <c r="FA610" s="33"/>
      <c r="FB610" s="33"/>
      <c r="FC610" s="33"/>
      <c r="FD610" s="33"/>
      <c r="FE610" s="33"/>
      <c r="FF610" s="33"/>
      <c r="FG610" s="33"/>
      <c r="FH610" s="33"/>
      <c r="FI610" s="33"/>
      <c r="FJ610" s="33"/>
      <c r="FK610" s="33"/>
      <c r="FL610" s="33"/>
      <c r="FM610" s="33"/>
      <c r="FN610" s="33"/>
      <c r="FO610" s="33"/>
      <c r="FP610" s="33"/>
      <c r="FQ610" s="33"/>
      <c r="FR610" s="33"/>
      <c r="FS610" s="33"/>
      <c r="FT610" s="33"/>
      <c r="FU610" s="33"/>
      <c r="FV610" s="33"/>
      <c r="FW610" s="33"/>
      <c r="FX610" s="33"/>
      <c r="FY610" s="33"/>
    </row>
    <row r="611" spans="1:181" ht="15.75" customHeight="1" x14ac:dyDescent="0.25">
      <c r="A611" s="25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 t="s">
        <v>1559</v>
      </c>
      <c r="V611" s="33"/>
      <c r="W611" s="33"/>
      <c r="X611" s="33"/>
      <c r="Y611" s="33"/>
      <c r="Z611" s="33"/>
      <c r="AA611" s="33"/>
      <c r="AB611" s="33"/>
      <c r="AC611" s="33" t="s">
        <v>354</v>
      </c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CW611" s="33"/>
      <c r="CX611" s="33"/>
      <c r="CY611" s="33"/>
      <c r="CZ611" s="33"/>
      <c r="DA611" s="33"/>
      <c r="DB611" s="33"/>
      <c r="DC611" s="33"/>
      <c r="DD611" s="33"/>
      <c r="DE611" s="33"/>
      <c r="DF611" s="33"/>
      <c r="DG611" s="33"/>
      <c r="DH611" s="33"/>
      <c r="DI611" s="33"/>
      <c r="DJ611" s="33"/>
      <c r="DK611" s="33"/>
      <c r="DL611" s="33"/>
      <c r="DM611" s="33"/>
      <c r="DN611" s="33"/>
      <c r="DO611" s="33"/>
      <c r="DP611" s="33"/>
      <c r="DQ611" s="33"/>
      <c r="DR611" s="33"/>
      <c r="DS611" s="33"/>
      <c r="DT611" s="33"/>
      <c r="DU611" s="33"/>
      <c r="DV611" s="33"/>
      <c r="DW611" s="33"/>
      <c r="DX611" s="33"/>
      <c r="DY611" s="33"/>
      <c r="DZ611" s="33"/>
      <c r="EA611" s="33"/>
      <c r="EB611" s="33"/>
      <c r="EC611" s="33"/>
      <c r="ED611" s="33"/>
      <c r="EE611" s="33"/>
      <c r="EF611" s="33"/>
      <c r="EG611" s="33"/>
      <c r="EH611" s="33"/>
      <c r="EI611" s="33"/>
      <c r="EJ611" s="33"/>
      <c r="EK611" s="33"/>
      <c r="EL611" s="33"/>
      <c r="EM611" s="33"/>
      <c r="EN611" s="33"/>
      <c r="EO611" s="33"/>
      <c r="EP611" s="33"/>
      <c r="EQ611" s="33"/>
      <c r="ER611" s="33"/>
      <c r="ES611" s="33"/>
      <c r="ET611" s="33"/>
      <c r="EU611" s="33"/>
      <c r="EV611" s="33"/>
      <c r="EW611" s="33"/>
      <c r="EX611" s="33"/>
      <c r="EY611" s="33"/>
      <c r="EZ611" s="33"/>
      <c r="FA611" s="33"/>
      <c r="FB611" s="33"/>
      <c r="FC611" s="33"/>
      <c r="FD611" s="33"/>
      <c r="FE611" s="33"/>
      <c r="FF611" s="33"/>
      <c r="FG611" s="33"/>
      <c r="FH611" s="33"/>
      <c r="FI611" s="33"/>
      <c r="FJ611" s="33"/>
      <c r="FK611" s="33"/>
      <c r="FL611" s="33"/>
      <c r="FM611" s="33"/>
      <c r="FN611" s="33"/>
      <c r="FO611" s="33"/>
      <c r="FP611" s="33"/>
      <c r="FQ611" s="33"/>
      <c r="FR611" s="33"/>
      <c r="FS611" s="33"/>
      <c r="FT611" s="33"/>
      <c r="FU611" s="33"/>
      <c r="FV611" s="33"/>
      <c r="FW611" s="33"/>
      <c r="FX611" s="33"/>
      <c r="FY611" s="33"/>
    </row>
    <row r="612" spans="1:181" ht="15.75" customHeight="1" x14ac:dyDescent="0.25">
      <c r="A612" s="25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 t="s">
        <v>1560</v>
      </c>
      <c r="V612" s="33"/>
      <c r="W612" s="33"/>
      <c r="X612" s="33"/>
      <c r="Y612" s="33"/>
      <c r="Z612" s="33"/>
      <c r="AA612" s="33"/>
      <c r="AB612" s="33"/>
      <c r="AC612" s="33" t="s">
        <v>362</v>
      </c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  <c r="DF612" s="33"/>
      <c r="DG612" s="33"/>
      <c r="DH612" s="33"/>
      <c r="DI612" s="33"/>
      <c r="DJ612" s="33"/>
      <c r="DK612" s="33"/>
      <c r="DL612" s="33"/>
      <c r="DM612" s="33"/>
      <c r="DN612" s="33"/>
      <c r="DO612" s="33"/>
      <c r="DP612" s="33"/>
      <c r="DQ612" s="33"/>
      <c r="DR612" s="33"/>
      <c r="DS612" s="33"/>
      <c r="DT612" s="33"/>
      <c r="DU612" s="33"/>
      <c r="DV612" s="33"/>
      <c r="DW612" s="33"/>
      <c r="DX612" s="33"/>
      <c r="DY612" s="33"/>
      <c r="DZ612" s="33"/>
      <c r="EA612" s="33"/>
      <c r="EB612" s="33"/>
      <c r="EC612" s="33"/>
      <c r="ED612" s="33"/>
      <c r="EE612" s="33"/>
      <c r="EF612" s="33"/>
      <c r="EG612" s="33"/>
      <c r="EH612" s="33"/>
      <c r="EI612" s="33"/>
      <c r="EJ612" s="33"/>
      <c r="EK612" s="33"/>
      <c r="EL612" s="33"/>
      <c r="EM612" s="33"/>
      <c r="EN612" s="33"/>
      <c r="EO612" s="33"/>
      <c r="EP612" s="33"/>
      <c r="EQ612" s="33"/>
      <c r="ER612" s="33"/>
      <c r="ES612" s="33"/>
      <c r="ET612" s="33"/>
      <c r="EU612" s="33"/>
      <c r="EV612" s="33"/>
      <c r="EW612" s="33"/>
      <c r="EX612" s="33"/>
      <c r="EY612" s="33"/>
      <c r="EZ612" s="33"/>
      <c r="FA612" s="33"/>
      <c r="FB612" s="33"/>
      <c r="FC612" s="33"/>
      <c r="FD612" s="33"/>
      <c r="FE612" s="33"/>
      <c r="FF612" s="33"/>
      <c r="FG612" s="33"/>
      <c r="FH612" s="33"/>
      <c r="FI612" s="33"/>
      <c r="FJ612" s="33"/>
      <c r="FK612" s="33"/>
      <c r="FL612" s="33"/>
      <c r="FM612" s="33"/>
      <c r="FN612" s="33"/>
      <c r="FO612" s="33"/>
      <c r="FP612" s="33"/>
      <c r="FQ612" s="33"/>
      <c r="FR612" s="33"/>
      <c r="FS612" s="33"/>
      <c r="FT612" s="33"/>
      <c r="FU612" s="33"/>
      <c r="FV612" s="33"/>
      <c r="FW612" s="33"/>
      <c r="FX612" s="33"/>
      <c r="FY612" s="33"/>
    </row>
    <row r="613" spans="1:181" ht="15.75" customHeight="1" x14ac:dyDescent="0.25">
      <c r="A613" s="25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 t="s">
        <v>1561</v>
      </c>
      <c r="V613" s="33"/>
      <c r="W613" s="33"/>
      <c r="X613" s="33"/>
      <c r="Y613" s="33"/>
      <c r="Z613" s="33"/>
      <c r="AA613" s="33"/>
      <c r="AB613" s="33"/>
      <c r="AC613" s="33" t="s">
        <v>354</v>
      </c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  <c r="DT613" s="33"/>
      <c r="DU613" s="33"/>
      <c r="DV613" s="33"/>
      <c r="DW613" s="33"/>
      <c r="DX613" s="33"/>
      <c r="DY613" s="33"/>
      <c r="DZ613" s="33"/>
      <c r="EA613" s="33"/>
      <c r="EB613" s="33"/>
      <c r="EC613" s="33"/>
      <c r="ED613" s="33"/>
      <c r="EE613" s="33"/>
      <c r="EF613" s="33"/>
      <c r="EG613" s="33"/>
      <c r="EH613" s="33"/>
      <c r="EI613" s="33"/>
      <c r="EJ613" s="33"/>
      <c r="EK613" s="33"/>
      <c r="EL613" s="33"/>
      <c r="EM613" s="33"/>
      <c r="EN613" s="33"/>
      <c r="EO613" s="33"/>
      <c r="EP613" s="33"/>
      <c r="EQ613" s="33"/>
      <c r="ER613" s="33"/>
      <c r="ES613" s="33"/>
      <c r="ET613" s="33"/>
      <c r="EU613" s="33"/>
      <c r="EV613" s="33"/>
      <c r="EW613" s="33"/>
      <c r="EX613" s="33"/>
      <c r="EY613" s="33"/>
      <c r="EZ613" s="33"/>
      <c r="FA613" s="33"/>
      <c r="FB613" s="33"/>
      <c r="FC613" s="33"/>
      <c r="FD613" s="33"/>
      <c r="FE613" s="33"/>
      <c r="FF613" s="33"/>
      <c r="FG613" s="33"/>
      <c r="FH613" s="33"/>
      <c r="FI613" s="33"/>
      <c r="FJ613" s="33"/>
      <c r="FK613" s="33"/>
      <c r="FL613" s="33"/>
      <c r="FM613" s="33"/>
      <c r="FN613" s="33"/>
      <c r="FO613" s="33"/>
      <c r="FP613" s="33"/>
      <c r="FQ613" s="33"/>
      <c r="FR613" s="33"/>
      <c r="FS613" s="33"/>
      <c r="FT613" s="33"/>
      <c r="FU613" s="33"/>
      <c r="FV613" s="33"/>
      <c r="FW613" s="33"/>
      <c r="FX613" s="33"/>
      <c r="FY613" s="33"/>
    </row>
    <row r="614" spans="1:181" ht="15.75" customHeight="1" x14ac:dyDescent="0.25">
      <c r="A614" s="25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 t="s">
        <v>1562</v>
      </c>
      <c r="V614" s="33"/>
      <c r="W614" s="33"/>
      <c r="X614" s="33"/>
      <c r="Y614" s="33"/>
      <c r="Z614" s="33"/>
      <c r="AA614" s="33"/>
      <c r="AB614" s="33"/>
      <c r="AC614" s="33" t="s">
        <v>362</v>
      </c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  <c r="DF614" s="33"/>
      <c r="DG614" s="33"/>
      <c r="DH614" s="33"/>
      <c r="DI614" s="33"/>
      <c r="DJ614" s="33"/>
      <c r="DK614" s="33"/>
      <c r="DL614" s="33"/>
      <c r="DM614" s="33"/>
      <c r="DN614" s="33"/>
      <c r="DO614" s="33"/>
      <c r="DP614" s="33"/>
      <c r="DQ614" s="33"/>
      <c r="DR614" s="33"/>
      <c r="DS614" s="33"/>
      <c r="DT614" s="33"/>
      <c r="DU614" s="33"/>
      <c r="DV614" s="33"/>
      <c r="DW614" s="33"/>
      <c r="DX614" s="33"/>
      <c r="DY614" s="33"/>
      <c r="DZ614" s="33"/>
      <c r="EA614" s="33"/>
      <c r="EB614" s="33"/>
      <c r="EC614" s="33"/>
      <c r="ED614" s="33"/>
      <c r="EE614" s="33"/>
      <c r="EF614" s="33"/>
      <c r="EG614" s="33"/>
      <c r="EH614" s="33"/>
      <c r="EI614" s="33"/>
      <c r="EJ614" s="33"/>
      <c r="EK614" s="33"/>
      <c r="EL614" s="33"/>
      <c r="EM614" s="33"/>
      <c r="EN614" s="33"/>
      <c r="EO614" s="33"/>
      <c r="EP614" s="33"/>
      <c r="EQ614" s="33"/>
      <c r="ER614" s="33"/>
      <c r="ES614" s="33"/>
      <c r="ET614" s="33"/>
      <c r="EU614" s="33"/>
      <c r="EV614" s="33"/>
      <c r="EW614" s="33"/>
      <c r="EX614" s="33"/>
      <c r="EY614" s="33"/>
      <c r="EZ614" s="33"/>
      <c r="FA614" s="33"/>
      <c r="FB614" s="33"/>
      <c r="FC614" s="33"/>
      <c r="FD614" s="33"/>
      <c r="FE614" s="33"/>
      <c r="FF614" s="33"/>
      <c r="FG614" s="33"/>
      <c r="FH614" s="33"/>
      <c r="FI614" s="33"/>
      <c r="FJ614" s="33"/>
      <c r="FK614" s="33"/>
      <c r="FL614" s="33"/>
      <c r="FM614" s="33"/>
      <c r="FN614" s="33"/>
      <c r="FO614" s="33"/>
      <c r="FP614" s="33"/>
      <c r="FQ614" s="33"/>
      <c r="FR614" s="33"/>
      <c r="FS614" s="33"/>
      <c r="FT614" s="33"/>
      <c r="FU614" s="33"/>
      <c r="FV614" s="33"/>
      <c r="FW614" s="33"/>
      <c r="FX614" s="33"/>
      <c r="FY614" s="33"/>
    </row>
    <row r="615" spans="1:181" ht="15.75" customHeight="1" x14ac:dyDescent="0.25">
      <c r="A615" s="25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 t="s">
        <v>1563</v>
      </c>
      <c r="V615" s="33"/>
      <c r="W615" s="33"/>
      <c r="X615" s="33"/>
      <c r="Y615" s="33"/>
      <c r="Z615" s="33"/>
      <c r="AA615" s="33"/>
      <c r="AB615" s="33"/>
      <c r="AC615" s="33" t="s">
        <v>362</v>
      </c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  <c r="DF615" s="33"/>
      <c r="DG615" s="33"/>
      <c r="DH615" s="33"/>
      <c r="DI615" s="33"/>
      <c r="DJ615" s="33"/>
      <c r="DK615" s="33"/>
      <c r="DL615" s="33"/>
      <c r="DM615" s="33"/>
      <c r="DN615" s="33"/>
      <c r="DO615" s="33"/>
      <c r="DP615" s="33"/>
      <c r="DQ615" s="33"/>
      <c r="DR615" s="33"/>
      <c r="DS615" s="33"/>
      <c r="DT615" s="33"/>
      <c r="DU615" s="33"/>
      <c r="DV615" s="33"/>
      <c r="DW615" s="33"/>
      <c r="DX615" s="33"/>
      <c r="DY615" s="33"/>
      <c r="DZ615" s="33"/>
      <c r="EA615" s="33"/>
      <c r="EB615" s="33"/>
      <c r="EC615" s="33"/>
      <c r="ED615" s="33"/>
      <c r="EE615" s="33"/>
      <c r="EF615" s="33"/>
      <c r="EG615" s="33"/>
      <c r="EH615" s="33"/>
      <c r="EI615" s="33"/>
      <c r="EJ615" s="33"/>
      <c r="EK615" s="33"/>
      <c r="EL615" s="33"/>
      <c r="EM615" s="33"/>
      <c r="EN615" s="33"/>
      <c r="EO615" s="33"/>
      <c r="EP615" s="33"/>
      <c r="EQ615" s="33"/>
      <c r="ER615" s="33"/>
      <c r="ES615" s="33"/>
      <c r="ET615" s="33"/>
      <c r="EU615" s="33"/>
      <c r="EV615" s="33"/>
      <c r="EW615" s="33"/>
      <c r="EX615" s="33"/>
      <c r="EY615" s="33"/>
      <c r="EZ615" s="33"/>
      <c r="FA615" s="33"/>
      <c r="FB615" s="33"/>
      <c r="FC615" s="33"/>
      <c r="FD615" s="33"/>
      <c r="FE615" s="33"/>
      <c r="FF615" s="33"/>
      <c r="FG615" s="33"/>
      <c r="FH615" s="33"/>
      <c r="FI615" s="33"/>
      <c r="FJ615" s="33"/>
      <c r="FK615" s="33"/>
      <c r="FL615" s="33"/>
      <c r="FM615" s="33"/>
      <c r="FN615" s="33"/>
      <c r="FO615" s="33"/>
      <c r="FP615" s="33"/>
      <c r="FQ615" s="33"/>
      <c r="FR615" s="33"/>
      <c r="FS615" s="33"/>
      <c r="FT615" s="33"/>
      <c r="FU615" s="33"/>
      <c r="FV615" s="33"/>
      <c r="FW615" s="33"/>
      <c r="FX615" s="33"/>
      <c r="FY615" s="33"/>
    </row>
    <row r="616" spans="1:181" ht="15.75" customHeight="1" x14ac:dyDescent="0.25">
      <c r="A616" s="25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 t="s">
        <v>1564</v>
      </c>
      <c r="V616" s="33"/>
      <c r="W616" s="33"/>
      <c r="X616" s="33"/>
      <c r="Y616" s="33"/>
      <c r="Z616" s="33"/>
      <c r="AA616" s="33"/>
      <c r="AB616" s="33"/>
      <c r="AC616" s="33" t="s">
        <v>531</v>
      </c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CW616" s="33"/>
      <c r="CX616" s="33"/>
      <c r="CY616" s="33"/>
      <c r="CZ616" s="33"/>
      <c r="DA616" s="33"/>
      <c r="DB616" s="33"/>
      <c r="DC616" s="33"/>
      <c r="DD616" s="33"/>
      <c r="DE616" s="33"/>
      <c r="DF616" s="33"/>
      <c r="DG616" s="33"/>
      <c r="DH616" s="33"/>
      <c r="DI616" s="33"/>
      <c r="DJ616" s="33"/>
      <c r="DK616" s="33"/>
      <c r="DL616" s="33"/>
      <c r="DM616" s="33"/>
      <c r="DN616" s="33"/>
      <c r="DO616" s="33"/>
      <c r="DP616" s="33"/>
      <c r="DQ616" s="33"/>
      <c r="DR616" s="33"/>
      <c r="DS616" s="33"/>
      <c r="DT616" s="33"/>
      <c r="DU616" s="33"/>
      <c r="DV616" s="33"/>
      <c r="DW616" s="33"/>
      <c r="DX616" s="33"/>
      <c r="DY616" s="33"/>
      <c r="DZ616" s="33"/>
      <c r="EA616" s="33"/>
      <c r="EB616" s="33"/>
      <c r="EC616" s="33"/>
      <c r="ED616" s="33"/>
      <c r="EE616" s="33"/>
      <c r="EF616" s="33"/>
      <c r="EG616" s="33"/>
      <c r="EH616" s="33"/>
      <c r="EI616" s="33"/>
      <c r="EJ616" s="33"/>
      <c r="EK616" s="33"/>
      <c r="EL616" s="33"/>
      <c r="EM616" s="33"/>
      <c r="EN616" s="33"/>
      <c r="EO616" s="33"/>
      <c r="EP616" s="33"/>
      <c r="EQ616" s="33"/>
      <c r="ER616" s="33"/>
      <c r="ES616" s="33"/>
      <c r="ET616" s="33"/>
      <c r="EU616" s="33"/>
      <c r="EV616" s="33"/>
      <c r="EW616" s="33"/>
      <c r="EX616" s="33"/>
      <c r="EY616" s="33"/>
      <c r="EZ616" s="33"/>
      <c r="FA616" s="33"/>
      <c r="FB616" s="33"/>
      <c r="FC616" s="33"/>
      <c r="FD616" s="33"/>
      <c r="FE616" s="33"/>
      <c r="FF616" s="33"/>
      <c r="FG616" s="33"/>
      <c r="FH616" s="33"/>
      <c r="FI616" s="33"/>
      <c r="FJ616" s="33"/>
      <c r="FK616" s="33"/>
      <c r="FL616" s="33"/>
      <c r="FM616" s="33"/>
      <c r="FN616" s="33"/>
      <c r="FO616" s="33"/>
      <c r="FP616" s="33"/>
      <c r="FQ616" s="33"/>
      <c r="FR616" s="33"/>
      <c r="FS616" s="33"/>
      <c r="FT616" s="33"/>
      <c r="FU616" s="33"/>
      <c r="FV616" s="33"/>
      <c r="FW616" s="33"/>
      <c r="FX616" s="33"/>
      <c r="FY616" s="33"/>
    </row>
    <row r="617" spans="1:181" ht="15.75" customHeight="1" x14ac:dyDescent="0.25">
      <c r="A617" s="25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 t="s">
        <v>1565</v>
      </c>
      <c r="V617" s="33"/>
      <c r="W617" s="33"/>
      <c r="X617" s="33"/>
      <c r="Y617" s="33"/>
      <c r="Z617" s="33"/>
      <c r="AA617" s="33"/>
      <c r="AB617" s="33"/>
      <c r="AC617" s="33" t="s">
        <v>421</v>
      </c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CW617" s="33"/>
      <c r="CX617" s="33"/>
      <c r="CY617" s="33"/>
      <c r="CZ617" s="33"/>
      <c r="DA617" s="33"/>
      <c r="DB617" s="33"/>
      <c r="DC617" s="33"/>
      <c r="DD617" s="33"/>
      <c r="DE617" s="33"/>
      <c r="DF617" s="33"/>
      <c r="DG617" s="33"/>
      <c r="DH617" s="33"/>
      <c r="DI617" s="33"/>
      <c r="DJ617" s="33"/>
      <c r="DK617" s="33"/>
      <c r="DL617" s="33"/>
      <c r="DM617" s="33"/>
      <c r="DN617" s="33"/>
      <c r="DO617" s="33"/>
      <c r="DP617" s="33"/>
      <c r="DQ617" s="33"/>
      <c r="DR617" s="33"/>
      <c r="DS617" s="33"/>
      <c r="DT617" s="33"/>
      <c r="DU617" s="33"/>
      <c r="DV617" s="33"/>
      <c r="DW617" s="33"/>
      <c r="DX617" s="33"/>
      <c r="DY617" s="33"/>
      <c r="DZ617" s="33"/>
      <c r="EA617" s="33"/>
      <c r="EB617" s="33"/>
      <c r="EC617" s="33"/>
      <c r="ED617" s="33"/>
      <c r="EE617" s="33"/>
      <c r="EF617" s="33"/>
      <c r="EG617" s="33"/>
      <c r="EH617" s="33"/>
      <c r="EI617" s="33"/>
      <c r="EJ617" s="33"/>
      <c r="EK617" s="33"/>
      <c r="EL617" s="33"/>
      <c r="EM617" s="33"/>
      <c r="EN617" s="33"/>
      <c r="EO617" s="33"/>
      <c r="EP617" s="33"/>
      <c r="EQ617" s="33"/>
      <c r="ER617" s="33"/>
      <c r="ES617" s="33"/>
      <c r="ET617" s="33"/>
      <c r="EU617" s="33"/>
      <c r="EV617" s="33"/>
      <c r="EW617" s="33"/>
      <c r="EX617" s="33"/>
      <c r="EY617" s="33"/>
      <c r="EZ617" s="33"/>
      <c r="FA617" s="33"/>
      <c r="FB617" s="33"/>
      <c r="FC617" s="33"/>
      <c r="FD617" s="33"/>
      <c r="FE617" s="33"/>
      <c r="FF617" s="33"/>
      <c r="FG617" s="33"/>
      <c r="FH617" s="33"/>
      <c r="FI617" s="33"/>
      <c r="FJ617" s="33"/>
      <c r="FK617" s="33"/>
      <c r="FL617" s="33"/>
      <c r="FM617" s="33"/>
      <c r="FN617" s="33"/>
      <c r="FO617" s="33"/>
      <c r="FP617" s="33"/>
      <c r="FQ617" s="33"/>
      <c r="FR617" s="33"/>
      <c r="FS617" s="33"/>
      <c r="FT617" s="33"/>
      <c r="FU617" s="33"/>
      <c r="FV617" s="33"/>
      <c r="FW617" s="33"/>
      <c r="FX617" s="33"/>
      <c r="FY617" s="33"/>
    </row>
    <row r="618" spans="1:181" ht="15.75" customHeight="1" x14ac:dyDescent="0.25">
      <c r="A618" s="25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 t="s">
        <v>1566</v>
      </c>
      <c r="V618" s="33"/>
      <c r="W618" s="33"/>
      <c r="X618" s="33"/>
      <c r="Y618" s="33"/>
      <c r="Z618" s="33"/>
      <c r="AA618" s="33"/>
      <c r="AB618" s="33"/>
      <c r="AC618" s="33" t="s">
        <v>531</v>
      </c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33"/>
      <c r="DP618" s="33"/>
      <c r="DQ618" s="33"/>
      <c r="DR618" s="33"/>
      <c r="DS618" s="33"/>
      <c r="DT618" s="33"/>
      <c r="DU618" s="33"/>
      <c r="DV618" s="33"/>
      <c r="DW618" s="33"/>
      <c r="DX618" s="33"/>
      <c r="DY618" s="33"/>
      <c r="DZ618" s="33"/>
      <c r="EA618" s="33"/>
      <c r="EB618" s="33"/>
      <c r="EC618" s="33"/>
      <c r="ED618" s="33"/>
      <c r="EE618" s="33"/>
      <c r="EF618" s="33"/>
      <c r="EG618" s="33"/>
      <c r="EH618" s="33"/>
      <c r="EI618" s="33"/>
      <c r="EJ618" s="33"/>
      <c r="EK618" s="33"/>
      <c r="EL618" s="33"/>
      <c r="EM618" s="33"/>
      <c r="EN618" s="33"/>
      <c r="EO618" s="33"/>
      <c r="EP618" s="33"/>
      <c r="EQ618" s="33"/>
      <c r="ER618" s="33"/>
      <c r="ES618" s="33"/>
      <c r="ET618" s="33"/>
      <c r="EU618" s="33"/>
      <c r="EV618" s="33"/>
      <c r="EW618" s="33"/>
      <c r="EX618" s="33"/>
      <c r="EY618" s="33"/>
      <c r="EZ618" s="33"/>
      <c r="FA618" s="33"/>
      <c r="FB618" s="33"/>
      <c r="FC618" s="33"/>
      <c r="FD618" s="33"/>
      <c r="FE618" s="33"/>
      <c r="FF618" s="33"/>
      <c r="FG618" s="33"/>
      <c r="FH618" s="33"/>
      <c r="FI618" s="33"/>
      <c r="FJ618" s="33"/>
      <c r="FK618" s="33"/>
      <c r="FL618" s="33"/>
      <c r="FM618" s="33"/>
      <c r="FN618" s="33"/>
      <c r="FO618" s="33"/>
      <c r="FP618" s="33"/>
      <c r="FQ618" s="33"/>
      <c r="FR618" s="33"/>
      <c r="FS618" s="33"/>
      <c r="FT618" s="33"/>
      <c r="FU618" s="33"/>
      <c r="FV618" s="33"/>
      <c r="FW618" s="33"/>
      <c r="FX618" s="33"/>
      <c r="FY618" s="33"/>
    </row>
    <row r="619" spans="1:181" ht="15.75" customHeight="1" x14ac:dyDescent="0.25">
      <c r="A619" s="25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 t="s">
        <v>1567</v>
      </c>
      <c r="V619" s="33"/>
      <c r="W619" s="33"/>
      <c r="X619" s="33"/>
      <c r="Y619" s="33"/>
      <c r="Z619" s="33"/>
      <c r="AA619" s="33"/>
      <c r="AB619" s="33"/>
      <c r="AC619" s="33" t="s">
        <v>375</v>
      </c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  <c r="DF619" s="33"/>
      <c r="DG619" s="33"/>
      <c r="DH619" s="33"/>
      <c r="DI619" s="33"/>
      <c r="DJ619" s="33"/>
      <c r="DK619" s="33"/>
      <c r="DL619" s="33"/>
      <c r="DM619" s="33"/>
      <c r="DN619" s="33"/>
      <c r="DO619" s="33"/>
      <c r="DP619" s="33"/>
      <c r="DQ619" s="33"/>
      <c r="DR619" s="33"/>
      <c r="DS619" s="33"/>
      <c r="DT619" s="33"/>
      <c r="DU619" s="33"/>
      <c r="DV619" s="33"/>
      <c r="DW619" s="33"/>
      <c r="DX619" s="33"/>
      <c r="DY619" s="33"/>
      <c r="DZ619" s="33"/>
      <c r="EA619" s="33"/>
      <c r="EB619" s="33"/>
      <c r="EC619" s="33"/>
      <c r="ED619" s="33"/>
      <c r="EE619" s="33"/>
      <c r="EF619" s="33"/>
      <c r="EG619" s="33"/>
      <c r="EH619" s="33"/>
      <c r="EI619" s="33"/>
      <c r="EJ619" s="33"/>
      <c r="EK619" s="33"/>
      <c r="EL619" s="33"/>
      <c r="EM619" s="33"/>
      <c r="EN619" s="33"/>
      <c r="EO619" s="33"/>
      <c r="EP619" s="33"/>
      <c r="EQ619" s="33"/>
      <c r="ER619" s="33"/>
      <c r="ES619" s="33"/>
      <c r="ET619" s="33"/>
      <c r="EU619" s="33"/>
      <c r="EV619" s="33"/>
      <c r="EW619" s="33"/>
      <c r="EX619" s="33"/>
      <c r="EY619" s="33"/>
      <c r="EZ619" s="33"/>
      <c r="FA619" s="33"/>
      <c r="FB619" s="33"/>
      <c r="FC619" s="33"/>
      <c r="FD619" s="33"/>
      <c r="FE619" s="33"/>
      <c r="FF619" s="33"/>
      <c r="FG619" s="33"/>
      <c r="FH619" s="33"/>
      <c r="FI619" s="33"/>
      <c r="FJ619" s="33"/>
      <c r="FK619" s="33"/>
      <c r="FL619" s="33"/>
      <c r="FM619" s="33"/>
      <c r="FN619" s="33"/>
      <c r="FO619" s="33"/>
      <c r="FP619" s="33"/>
      <c r="FQ619" s="33"/>
      <c r="FR619" s="33"/>
      <c r="FS619" s="33"/>
      <c r="FT619" s="33"/>
      <c r="FU619" s="33"/>
      <c r="FV619" s="33"/>
      <c r="FW619" s="33"/>
      <c r="FX619" s="33"/>
      <c r="FY619" s="33"/>
    </row>
    <row r="620" spans="1:181" ht="15.75" customHeight="1" x14ac:dyDescent="0.25">
      <c r="A620" s="25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 t="s">
        <v>1568</v>
      </c>
      <c r="V620" s="33"/>
      <c r="W620" s="33"/>
      <c r="X620" s="33"/>
      <c r="Y620" s="33"/>
      <c r="Z620" s="33"/>
      <c r="AA620" s="33"/>
      <c r="AB620" s="33"/>
      <c r="AC620" s="33" t="s">
        <v>685</v>
      </c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  <c r="DF620" s="33"/>
      <c r="DG620" s="33"/>
      <c r="DH620" s="33"/>
      <c r="DI620" s="33"/>
      <c r="DJ620" s="33"/>
      <c r="DK620" s="33"/>
      <c r="DL620" s="33"/>
      <c r="DM620" s="33"/>
      <c r="DN620" s="33"/>
      <c r="DO620" s="33"/>
      <c r="DP620" s="33"/>
      <c r="DQ620" s="33"/>
      <c r="DR620" s="33"/>
      <c r="DS620" s="33"/>
      <c r="DT620" s="33"/>
      <c r="DU620" s="33"/>
      <c r="DV620" s="33"/>
      <c r="DW620" s="33"/>
      <c r="DX620" s="33"/>
      <c r="DY620" s="33"/>
      <c r="DZ620" s="33"/>
      <c r="EA620" s="33"/>
      <c r="EB620" s="33"/>
      <c r="EC620" s="33"/>
      <c r="ED620" s="33"/>
      <c r="EE620" s="33"/>
      <c r="EF620" s="33"/>
      <c r="EG620" s="33"/>
      <c r="EH620" s="33"/>
      <c r="EI620" s="33"/>
      <c r="EJ620" s="33"/>
      <c r="EK620" s="33"/>
      <c r="EL620" s="33"/>
      <c r="EM620" s="33"/>
      <c r="EN620" s="33"/>
      <c r="EO620" s="33"/>
      <c r="EP620" s="33"/>
      <c r="EQ620" s="33"/>
      <c r="ER620" s="33"/>
      <c r="ES620" s="33"/>
      <c r="ET620" s="33"/>
      <c r="EU620" s="33"/>
      <c r="EV620" s="33"/>
      <c r="EW620" s="33"/>
      <c r="EX620" s="33"/>
      <c r="EY620" s="33"/>
      <c r="EZ620" s="33"/>
      <c r="FA620" s="33"/>
      <c r="FB620" s="33"/>
      <c r="FC620" s="33"/>
      <c r="FD620" s="33"/>
      <c r="FE620" s="33"/>
      <c r="FF620" s="33"/>
      <c r="FG620" s="33"/>
      <c r="FH620" s="33"/>
      <c r="FI620" s="33"/>
      <c r="FJ620" s="33"/>
      <c r="FK620" s="33"/>
      <c r="FL620" s="33"/>
      <c r="FM620" s="33"/>
      <c r="FN620" s="33"/>
      <c r="FO620" s="33"/>
      <c r="FP620" s="33"/>
      <c r="FQ620" s="33"/>
      <c r="FR620" s="33"/>
      <c r="FS620" s="33"/>
      <c r="FT620" s="33"/>
      <c r="FU620" s="33"/>
      <c r="FV620" s="33"/>
      <c r="FW620" s="33"/>
      <c r="FX620" s="33"/>
      <c r="FY620" s="33"/>
    </row>
    <row r="621" spans="1:181" ht="15.75" customHeight="1" x14ac:dyDescent="0.25">
      <c r="A621" s="25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 t="s">
        <v>1569</v>
      </c>
      <c r="V621" s="33"/>
      <c r="W621" s="33"/>
      <c r="X621" s="33"/>
      <c r="Y621" s="33"/>
      <c r="Z621" s="33"/>
      <c r="AA621" s="33"/>
      <c r="AB621" s="33"/>
      <c r="AC621" s="33" t="s">
        <v>408</v>
      </c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CW621" s="33"/>
      <c r="CX621" s="33"/>
      <c r="CY621" s="33"/>
      <c r="CZ621" s="33"/>
      <c r="DA621" s="33"/>
      <c r="DB621" s="33"/>
      <c r="DC621" s="33"/>
      <c r="DD621" s="33"/>
      <c r="DE621" s="33"/>
      <c r="DF621" s="33"/>
      <c r="DG621" s="33"/>
      <c r="DH621" s="33"/>
      <c r="DI621" s="33"/>
      <c r="DJ621" s="33"/>
      <c r="DK621" s="33"/>
      <c r="DL621" s="33"/>
      <c r="DM621" s="33"/>
      <c r="DN621" s="33"/>
      <c r="DO621" s="33"/>
      <c r="DP621" s="33"/>
      <c r="DQ621" s="33"/>
      <c r="DR621" s="33"/>
      <c r="DS621" s="33"/>
      <c r="DT621" s="33"/>
      <c r="DU621" s="33"/>
      <c r="DV621" s="33"/>
      <c r="DW621" s="33"/>
      <c r="DX621" s="33"/>
      <c r="DY621" s="33"/>
      <c r="DZ621" s="33"/>
      <c r="EA621" s="33"/>
      <c r="EB621" s="33"/>
      <c r="EC621" s="33"/>
      <c r="ED621" s="33"/>
      <c r="EE621" s="33"/>
      <c r="EF621" s="33"/>
      <c r="EG621" s="33"/>
      <c r="EH621" s="33"/>
      <c r="EI621" s="33"/>
      <c r="EJ621" s="33"/>
      <c r="EK621" s="33"/>
      <c r="EL621" s="33"/>
      <c r="EM621" s="33"/>
      <c r="EN621" s="33"/>
      <c r="EO621" s="33"/>
      <c r="EP621" s="33"/>
      <c r="EQ621" s="33"/>
      <c r="ER621" s="33"/>
      <c r="ES621" s="33"/>
      <c r="ET621" s="33"/>
      <c r="EU621" s="33"/>
      <c r="EV621" s="33"/>
      <c r="EW621" s="33"/>
      <c r="EX621" s="33"/>
      <c r="EY621" s="33"/>
      <c r="EZ621" s="33"/>
      <c r="FA621" s="33"/>
      <c r="FB621" s="33"/>
      <c r="FC621" s="33"/>
      <c r="FD621" s="33"/>
      <c r="FE621" s="33"/>
      <c r="FF621" s="33"/>
      <c r="FG621" s="33"/>
      <c r="FH621" s="33"/>
      <c r="FI621" s="33"/>
      <c r="FJ621" s="33"/>
      <c r="FK621" s="33"/>
      <c r="FL621" s="33"/>
      <c r="FM621" s="33"/>
      <c r="FN621" s="33"/>
      <c r="FO621" s="33"/>
      <c r="FP621" s="33"/>
      <c r="FQ621" s="33"/>
      <c r="FR621" s="33"/>
      <c r="FS621" s="33"/>
      <c r="FT621" s="33"/>
      <c r="FU621" s="33"/>
      <c r="FV621" s="33"/>
      <c r="FW621" s="33"/>
      <c r="FX621" s="33"/>
      <c r="FY621" s="33"/>
    </row>
    <row r="622" spans="1:181" ht="15.75" customHeight="1" x14ac:dyDescent="0.25">
      <c r="A622" s="25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 t="s">
        <v>1570</v>
      </c>
      <c r="V622" s="33"/>
      <c r="W622" s="33"/>
      <c r="X622" s="33"/>
      <c r="Y622" s="33"/>
      <c r="Z622" s="33"/>
      <c r="AA622" s="33"/>
      <c r="AB622" s="33"/>
      <c r="AC622" s="33" t="s">
        <v>685</v>
      </c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CW622" s="33"/>
      <c r="CX622" s="33"/>
      <c r="CY622" s="33"/>
      <c r="CZ622" s="33"/>
      <c r="DA622" s="33"/>
      <c r="DB622" s="33"/>
      <c r="DC622" s="33"/>
      <c r="DD622" s="33"/>
      <c r="DE622" s="33"/>
      <c r="DF622" s="33"/>
      <c r="DG622" s="33"/>
      <c r="DH622" s="33"/>
      <c r="DI622" s="33"/>
      <c r="DJ622" s="33"/>
      <c r="DK622" s="33"/>
      <c r="DL622" s="33"/>
      <c r="DM622" s="33"/>
      <c r="DN622" s="33"/>
      <c r="DO622" s="33"/>
      <c r="DP622" s="33"/>
      <c r="DQ622" s="33"/>
      <c r="DR622" s="33"/>
      <c r="DS622" s="33"/>
      <c r="DT622" s="33"/>
      <c r="DU622" s="33"/>
      <c r="DV622" s="33"/>
      <c r="DW622" s="33"/>
      <c r="DX622" s="33"/>
      <c r="DY622" s="33"/>
      <c r="DZ622" s="33"/>
      <c r="EA622" s="33"/>
      <c r="EB622" s="33"/>
      <c r="EC622" s="33"/>
      <c r="ED622" s="33"/>
      <c r="EE622" s="33"/>
      <c r="EF622" s="33"/>
      <c r="EG622" s="33"/>
      <c r="EH622" s="33"/>
      <c r="EI622" s="33"/>
      <c r="EJ622" s="33"/>
      <c r="EK622" s="33"/>
      <c r="EL622" s="33"/>
      <c r="EM622" s="33"/>
      <c r="EN622" s="33"/>
      <c r="EO622" s="33"/>
      <c r="EP622" s="33"/>
      <c r="EQ622" s="33"/>
      <c r="ER622" s="33"/>
      <c r="ES622" s="33"/>
      <c r="ET622" s="33"/>
      <c r="EU622" s="33"/>
      <c r="EV622" s="33"/>
      <c r="EW622" s="33"/>
      <c r="EX622" s="33"/>
      <c r="EY622" s="33"/>
      <c r="EZ622" s="33"/>
      <c r="FA622" s="33"/>
      <c r="FB622" s="33"/>
      <c r="FC622" s="33"/>
      <c r="FD622" s="33"/>
      <c r="FE622" s="33"/>
      <c r="FF622" s="33"/>
      <c r="FG622" s="33"/>
      <c r="FH622" s="33"/>
      <c r="FI622" s="33"/>
      <c r="FJ622" s="33"/>
      <c r="FK622" s="33"/>
      <c r="FL622" s="33"/>
      <c r="FM622" s="33"/>
      <c r="FN622" s="33"/>
      <c r="FO622" s="33"/>
      <c r="FP622" s="33"/>
      <c r="FQ622" s="33"/>
      <c r="FR622" s="33"/>
      <c r="FS622" s="33"/>
      <c r="FT622" s="33"/>
      <c r="FU622" s="33"/>
      <c r="FV622" s="33"/>
      <c r="FW622" s="33"/>
      <c r="FX622" s="33"/>
      <c r="FY622" s="33"/>
    </row>
    <row r="623" spans="1:181" ht="15.75" customHeight="1" x14ac:dyDescent="0.25">
      <c r="A623" s="25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 t="s">
        <v>1571</v>
      </c>
      <c r="V623" s="33"/>
      <c r="W623" s="33"/>
      <c r="X623" s="33"/>
      <c r="Y623" s="33"/>
      <c r="Z623" s="33"/>
      <c r="AA623" s="33"/>
      <c r="AB623" s="33"/>
      <c r="AC623" s="33" t="s">
        <v>354</v>
      </c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CW623" s="33"/>
      <c r="CX623" s="33"/>
      <c r="CY623" s="33"/>
      <c r="CZ623" s="33"/>
      <c r="DA623" s="33"/>
      <c r="DB623" s="33"/>
      <c r="DC623" s="33"/>
      <c r="DD623" s="33"/>
      <c r="DE623" s="33"/>
      <c r="DF623" s="33"/>
      <c r="DG623" s="33"/>
      <c r="DH623" s="33"/>
      <c r="DI623" s="33"/>
      <c r="DJ623" s="33"/>
      <c r="DK623" s="33"/>
      <c r="DL623" s="33"/>
      <c r="DM623" s="33"/>
      <c r="DN623" s="33"/>
      <c r="DO623" s="33"/>
      <c r="DP623" s="33"/>
      <c r="DQ623" s="33"/>
      <c r="DR623" s="33"/>
      <c r="DS623" s="33"/>
      <c r="DT623" s="33"/>
      <c r="DU623" s="33"/>
      <c r="DV623" s="33"/>
      <c r="DW623" s="33"/>
      <c r="DX623" s="33"/>
      <c r="DY623" s="33"/>
      <c r="DZ623" s="33"/>
      <c r="EA623" s="33"/>
      <c r="EB623" s="33"/>
      <c r="EC623" s="33"/>
      <c r="ED623" s="33"/>
      <c r="EE623" s="33"/>
      <c r="EF623" s="33"/>
      <c r="EG623" s="33"/>
      <c r="EH623" s="33"/>
      <c r="EI623" s="33"/>
      <c r="EJ623" s="33"/>
      <c r="EK623" s="33"/>
      <c r="EL623" s="33"/>
      <c r="EM623" s="33"/>
      <c r="EN623" s="33"/>
      <c r="EO623" s="33"/>
      <c r="EP623" s="33"/>
      <c r="EQ623" s="33"/>
      <c r="ER623" s="33"/>
      <c r="ES623" s="33"/>
      <c r="ET623" s="33"/>
      <c r="EU623" s="33"/>
      <c r="EV623" s="33"/>
      <c r="EW623" s="33"/>
      <c r="EX623" s="33"/>
      <c r="EY623" s="33"/>
      <c r="EZ623" s="33"/>
      <c r="FA623" s="33"/>
      <c r="FB623" s="33"/>
      <c r="FC623" s="33"/>
      <c r="FD623" s="33"/>
      <c r="FE623" s="33"/>
      <c r="FF623" s="33"/>
      <c r="FG623" s="33"/>
      <c r="FH623" s="33"/>
      <c r="FI623" s="33"/>
      <c r="FJ623" s="33"/>
      <c r="FK623" s="33"/>
      <c r="FL623" s="33"/>
      <c r="FM623" s="33"/>
      <c r="FN623" s="33"/>
      <c r="FO623" s="33"/>
      <c r="FP623" s="33"/>
      <c r="FQ623" s="33"/>
      <c r="FR623" s="33"/>
      <c r="FS623" s="33"/>
      <c r="FT623" s="33"/>
      <c r="FU623" s="33"/>
      <c r="FV623" s="33"/>
      <c r="FW623" s="33"/>
      <c r="FX623" s="33"/>
      <c r="FY623" s="33"/>
    </row>
    <row r="624" spans="1:181" ht="15.75" customHeight="1" x14ac:dyDescent="0.25">
      <c r="A624" s="25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 t="s">
        <v>1572</v>
      </c>
      <c r="V624" s="33"/>
      <c r="W624" s="33"/>
      <c r="X624" s="33"/>
      <c r="Y624" s="33"/>
      <c r="Z624" s="33"/>
      <c r="AA624" s="33"/>
      <c r="AB624" s="33"/>
      <c r="AC624" s="33" t="s">
        <v>354</v>
      </c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  <c r="DF624" s="33"/>
      <c r="DG624" s="33"/>
      <c r="DH624" s="33"/>
      <c r="DI624" s="33"/>
      <c r="DJ624" s="33"/>
      <c r="DK624" s="33"/>
      <c r="DL624" s="33"/>
      <c r="DM624" s="33"/>
      <c r="DN624" s="33"/>
      <c r="DO624" s="33"/>
      <c r="DP624" s="33"/>
      <c r="DQ624" s="33"/>
      <c r="DR624" s="33"/>
      <c r="DS624" s="33"/>
      <c r="DT624" s="33"/>
      <c r="DU624" s="33"/>
      <c r="DV624" s="33"/>
      <c r="DW624" s="33"/>
      <c r="DX624" s="33"/>
      <c r="DY624" s="33"/>
      <c r="DZ624" s="33"/>
      <c r="EA624" s="33"/>
      <c r="EB624" s="33"/>
      <c r="EC624" s="33"/>
      <c r="ED624" s="33"/>
      <c r="EE624" s="33"/>
      <c r="EF624" s="33"/>
      <c r="EG624" s="33"/>
      <c r="EH624" s="33"/>
      <c r="EI624" s="33"/>
      <c r="EJ624" s="33"/>
      <c r="EK624" s="33"/>
      <c r="EL624" s="33"/>
      <c r="EM624" s="33"/>
      <c r="EN624" s="33"/>
      <c r="EO624" s="33"/>
      <c r="EP624" s="33"/>
      <c r="EQ624" s="33"/>
      <c r="ER624" s="33"/>
      <c r="ES624" s="33"/>
      <c r="ET624" s="33"/>
      <c r="EU624" s="33"/>
      <c r="EV624" s="33"/>
      <c r="EW624" s="33"/>
      <c r="EX624" s="33"/>
      <c r="EY624" s="33"/>
      <c r="EZ624" s="33"/>
      <c r="FA624" s="33"/>
      <c r="FB624" s="33"/>
      <c r="FC624" s="33"/>
      <c r="FD624" s="33"/>
      <c r="FE624" s="33"/>
      <c r="FF624" s="33"/>
      <c r="FG624" s="33"/>
      <c r="FH624" s="33"/>
      <c r="FI624" s="33"/>
      <c r="FJ624" s="33"/>
      <c r="FK624" s="33"/>
      <c r="FL624" s="33"/>
      <c r="FM624" s="33"/>
      <c r="FN624" s="33"/>
      <c r="FO624" s="33"/>
      <c r="FP624" s="33"/>
      <c r="FQ624" s="33"/>
      <c r="FR624" s="33"/>
      <c r="FS624" s="33"/>
      <c r="FT624" s="33"/>
      <c r="FU624" s="33"/>
      <c r="FV624" s="33"/>
      <c r="FW624" s="33"/>
      <c r="FX624" s="33"/>
      <c r="FY624" s="33"/>
    </row>
    <row r="625" spans="1:181" ht="15.75" customHeight="1" x14ac:dyDescent="0.25">
      <c r="A625" s="25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 t="s">
        <v>1573</v>
      </c>
      <c r="V625" s="33"/>
      <c r="W625" s="33"/>
      <c r="X625" s="33"/>
      <c r="Y625" s="33"/>
      <c r="Z625" s="33"/>
      <c r="AA625" s="33"/>
      <c r="AB625" s="33"/>
      <c r="AC625" s="33" t="s">
        <v>362</v>
      </c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  <c r="DF625" s="33"/>
      <c r="DG625" s="33"/>
      <c r="DH625" s="33"/>
      <c r="DI625" s="33"/>
      <c r="DJ625" s="33"/>
      <c r="DK625" s="33"/>
      <c r="DL625" s="33"/>
      <c r="DM625" s="33"/>
      <c r="DN625" s="33"/>
      <c r="DO625" s="33"/>
      <c r="DP625" s="33"/>
      <c r="DQ625" s="33"/>
      <c r="DR625" s="33"/>
      <c r="DS625" s="33"/>
      <c r="DT625" s="33"/>
      <c r="DU625" s="33"/>
      <c r="DV625" s="33"/>
      <c r="DW625" s="33"/>
      <c r="DX625" s="33"/>
      <c r="DY625" s="33"/>
      <c r="DZ625" s="33"/>
      <c r="EA625" s="33"/>
      <c r="EB625" s="33"/>
      <c r="EC625" s="33"/>
      <c r="ED625" s="33"/>
      <c r="EE625" s="33"/>
      <c r="EF625" s="33"/>
      <c r="EG625" s="33"/>
      <c r="EH625" s="33"/>
      <c r="EI625" s="33"/>
      <c r="EJ625" s="33"/>
      <c r="EK625" s="33"/>
      <c r="EL625" s="33"/>
      <c r="EM625" s="33"/>
      <c r="EN625" s="33"/>
      <c r="EO625" s="33"/>
      <c r="EP625" s="33"/>
      <c r="EQ625" s="33"/>
      <c r="ER625" s="33"/>
      <c r="ES625" s="33"/>
      <c r="ET625" s="33"/>
      <c r="EU625" s="33"/>
      <c r="EV625" s="33"/>
      <c r="EW625" s="33"/>
      <c r="EX625" s="33"/>
      <c r="EY625" s="33"/>
      <c r="EZ625" s="33"/>
      <c r="FA625" s="33"/>
      <c r="FB625" s="33"/>
      <c r="FC625" s="33"/>
      <c r="FD625" s="33"/>
      <c r="FE625" s="33"/>
      <c r="FF625" s="33"/>
      <c r="FG625" s="33"/>
      <c r="FH625" s="33"/>
      <c r="FI625" s="33"/>
      <c r="FJ625" s="33"/>
      <c r="FK625" s="33"/>
      <c r="FL625" s="33"/>
      <c r="FM625" s="33"/>
      <c r="FN625" s="33"/>
      <c r="FO625" s="33"/>
      <c r="FP625" s="33"/>
      <c r="FQ625" s="33"/>
      <c r="FR625" s="33"/>
      <c r="FS625" s="33"/>
      <c r="FT625" s="33"/>
      <c r="FU625" s="33"/>
      <c r="FV625" s="33"/>
      <c r="FW625" s="33"/>
      <c r="FX625" s="33"/>
      <c r="FY625" s="33"/>
    </row>
    <row r="626" spans="1:181" ht="15.75" customHeight="1" x14ac:dyDescent="0.25">
      <c r="A626" s="25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 t="s">
        <v>1574</v>
      </c>
      <c r="V626" s="33"/>
      <c r="W626" s="33"/>
      <c r="X626" s="33"/>
      <c r="Y626" s="33"/>
      <c r="Z626" s="33"/>
      <c r="AA626" s="33"/>
      <c r="AB626" s="33"/>
      <c r="AC626" s="33" t="s">
        <v>362</v>
      </c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CW626" s="33"/>
      <c r="CX626" s="33"/>
      <c r="CY626" s="33"/>
      <c r="CZ626" s="33"/>
      <c r="DA626" s="33"/>
      <c r="DB626" s="33"/>
      <c r="DC626" s="33"/>
      <c r="DD626" s="33"/>
      <c r="DE626" s="33"/>
      <c r="DF626" s="33"/>
      <c r="DG626" s="33"/>
      <c r="DH626" s="33"/>
      <c r="DI626" s="33"/>
      <c r="DJ626" s="33"/>
      <c r="DK626" s="33"/>
      <c r="DL626" s="33"/>
      <c r="DM626" s="33"/>
      <c r="DN626" s="33"/>
      <c r="DO626" s="33"/>
      <c r="DP626" s="33"/>
      <c r="DQ626" s="33"/>
      <c r="DR626" s="33"/>
      <c r="DS626" s="33"/>
      <c r="DT626" s="33"/>
      <c r="DU626" s="33"/>
      <c r="DV626" s="33"/>
      <c r="DW626" s="33"/>
      <c r="DX626" s="33"/>
      <c r="DY626" s="33"/>
      <c r="DZ626" s="33"/>
      <c r="EA626" s="33"/>
      <c r="EB626" s="33"/>
      <c r="EC626" s="33"/>
      <c r="ED626" s="33"/>
      <c r="EE626" s="33"/>
      <c r="EF626" s="33"/>
      <c r="EG626" s="33"/>
      <c r="EH626" s="33"/>
      <c r="EI626" s="33"/>
      <c r="EJ626" s="33"/>
      <c r="EK626" s="33"/>
      <c r="EL626" s="33"/>
      <c r="EM626" s="33"/>
      <c r="EN626" s="33"/>
      <c r="EO626" s="33"/>
      <c r="EP626" s="33"/>
      <c r="EQ626" s="33"/>
      <c r="ER626" s="33"/>
      <c r="ES626" s="33"/>
      <c r="ET626" s="33"/>
      <c r="EU626" s="33"/>
      <c r="EV626" s="33"/>
      <c r="EW626" s="33"/>
      <c r="EX626" s="33"/>
      <c r="EY626" s="33"/>
      <c r="EZ626" s="33"/>
      <c r="FA626" s="33"/>
      <c r="FB626" s="33"/>
      <c r="FC626" s="33"/>
      <c r="FD626" s="33"/>
      <c r="FE626" s="33"/>
      <c r="FF626" s="33"/>
      <c r="FG626" s="33"/>
      <c r="FH626" s="33"/>
      <c r="FI626" s="33"/>
      <c r="FJ626" s="33"/>
      <c r="FK626" s="33"/>
      <c r="FL626" s="33"/>
      <c r="FM626" s="33"/>
      <c r="FN626" s="33"/>
      <c r="FO626" s="33"/>
      <c r="FP626" s="33"/>
      <c r="FQ626" s="33"/>
      <c r="FR626" s="33"/>
      <c r="FS626" s="33"/>
      <c r="FT626" s="33"/>
      <c r="FU626" s="33"/>
      <c r="FV626" s="33"/>
      <c r="FW626" s="33"/>
      <c r="FX626" s="33"/>
      <c r="FY626" s="33"/>
    </row>
    <row r="627" spans="1:181" ht="15.75" customHeight="1" x14ac:dyDescent="0.25">
      <c r="A627" s="25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 t="s">
        <v>1575</v>
      </c>
      <c r="V627" s="33"/>
      <c r="W627" s="33"/>
      <c r="X627" s="33"/>
      <c r="Y627" s="33"/>
      <c r="Z627" s="33"/>
      <c r="AA627" s="33"/>
      <c r="AB627" s="33"/>
      <c r="AC627" s="33" t="s">
        <v>408</v>
      </c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33"/>
      <c r="DP627" s="33"/>
      <c r="DQ627" s="33"/>
      <c r="DR627" s="33"/>
      <c r="DS627" s="33"/>
      <c r="DT627" s="33"/>
      <c r="DU627" s="33"/>
      <c r="DV627" s="33"/>
      <c r="DW627" s="33"/>
      <c r="DX627" s="33"/>
      <c r="DY627" s="33"/>
      <c r="DZ627" s="33"/>
      <c r="EA627" s="33"/>
      <c r="EB627" s="33"/>
      <c r="EC627" s="33"/>
      <c r="ED627" s="33"/>
      <c r="EE627" s="33"/>
      <c r="EF627" s="33"/>
      <c r="EG627" s="33"/>
      <c r="EH627" s="33"/>
      <c r="EI627" s="33"/>
      <c r="EJ627" s="33"/>
      <c r="EK627" s="33"/>
      <c r="EL627" s="33"/>
      <c r="EM627" s="33"/>
      <c r="EN627" s="33"/>
      <c r="EO627" s="33"/>
      <c r="EP627" s="33"/>
      <c r="EQ627" s="33"/>
      <c r="ER627" s="33"/>
      <c r="ES627" s="33"/>
      <c r="ET627" s="33"/>
      <c r="EU627" s="33"/>
      <c r="EV627" s="33"/>
      <c r="EW627" s="33"/>
      <c r="EX627" s="33"/>
      <c r="EY627" s="33"/>
      <c r="EZ627" s="33"/>
      <c r="FA627" s="33"/>
      <c r="FB627" s="33"/>
      <c r="FC627" s="33"/>
      <c r="FD627" s="33"/>
      <c r="FE627" s="33"/>
      <c r="FF627" s="33"/>
      <c r="FG627" s="33"/>
      <c r="FH627" s="33"/>
      <c r="FI627" s="33"/>
      <c r="FJ627" s="33"/>
      <c r="FK627" s="33"/>
      <c r="FL627" s="33"/>
      <c r="FM627" s="33"/>
      <c r="FN627" s="33"/>
      <c r="FO627" s="33"/>
      <c r="FP627" s="33"/>
      <c r="FQ627" s="33"/>
      <c r="FR627" s="33"/>
      <c r="FS627" s="33"/>
      <c r="FT627" s="33"/>
      <c r="FU627" s="33"/>
      <c r="FV627" s="33"/>
      <c r="FW627" s="33"/>
      <c r="FX627" s="33"/>
      <c r="FY627" s="33"/>
    </row>
    <row r="628" spans="1:181" ht="15.75" customHeight="1" x14ac:dyDescent="0.25">
      <c r="A628" s="25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 t="s">
        <v>1576</v>
      </c>
      <c r="V628" s="33"/>
      <c r="W628" s="33"/>
      <c r="X628" s="33"/>
      <c r="Y628" s="33"/>
      <c r="Z628" s="33"/>
      <c r="AA628" s="33"/>
      <c r="AB628" s="33"/>
      <c r="AC628" s="33" t="s">
        <v>531</v>
      </c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  <c r="DF628" s="33"/>
      <c r="DG628" s="33"/>
      <c r="DH628" s="33"/>
      <c r="DI628" s="33"/>
      <c r="DJ628" s="33"/>
      <c r="DK628" s="33"/>
      <c r="DL628" s="33"/>
      <c r="DM628" s="33"/>
      <c r="DN628" s="33"/>
      <c r="DO628" s="33"/>
      <c r="DP628" s="33"/>
      <c r="DQ628" s="33"/>
      <c r="DR628" s="33"/>
      <c r="DS628" s="33"/>
      <c r="DT628" s="33"/>
      <c r="DU628" s="33"/>
      <c r="DV628" s="33"/>
      <c r="DW628" s="33"/>
      <c r="DX628" s="33"/>
      <c r="DY628" s="33"/>
      <c r="DZ628" s="33"/>
      <c r="EA628" s="33"/>
      <c r="EB628" s="33"/>
      <c r="EC628" s="33"/>
      <c r="ED628" s="33"/>
      <c r="EE628" s="33"/>
      <c r="EF628" s="33"/>
      <c r="EG628" s="33"/>
      <c r="EH628" s="33"/>
      <c r="EI628" s="33"/>
      <c r="EJ628" s="33"/>
      <c r="EK628" s="33"/>
      <c r="EL628" s="33"/>
      <c r="EM628" s="33"/>
      <c r="EN628" s="33"/>
      <c r="EO628" s="33"/>
      <c r="EP628" s="33"/>
      <c r="EQ628" s="33"/>
      <c r="ER628" s="33"/>
      <c r="ES628" s="33"/>
      <c r="ET628" s="33"/>
      <c r="EU628" s="33"/>
      <c r="EV628" s="33"/>
      <c r="EW628" s="33"/>
      <c r="EX628" s="33"/>
      <c r="EY628" s="33"/>
      <c r="EZ628" s="33"/>
      <c r="FA628" s="33"/>
      <c r="FB628" s="33"/>
      <c r="FC628" s="33"/>
      <c r="FD628" s="33"/>
      <c r="FE628" s="33"/>
      <c r="FF628" s="33"/>
      <c r="FG628" s="33"/>
      <c r="FH628" s="33"/>
      <c r="FI628" s="33"/>
      <c r="FJ628" s="33"/>
      <c r="FK628" s="33"/>
      <c r="FL628" s="33"/>
      <c r="FM628" s="33"/>
      <c r="FN628" s="33"/>
      <c r="FO628" s="33"/>
      <c r="FP628" s="33"/>
      <c r="FQ628" s="33"/>
      <c r="FR628" s="33"/>
      <c r="FS628" s="33"/>
      <c r="FT628" s="33"/>
      <c r="FU628" s="33"/>
      <c r="FV628" s="33"/>
      <c r="FW628" s="33"/>
      <c r="FX628" s="33"/>
      <c r="FY628" s="33"/>
    </row>
    <row r="629" spans="1:181" ht="15.75" customHeight="1" x14ac:dyDescent="0.25">
      <c r="A629" s="25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 t="s">
        <v>1577</v>
      </c>
      <c r="V629" s="33"/>
      <c r="W629" s="33"/>
      <c r="X629" s="33"/>
      <c r="Y629" s="33"/>
      <c r="Z629" s="33"/>
      <c r="AA629" s="33"/>
      <c r="AB629" s="33"/>
      <c r="AC629" s="33" t="s">
        <v>354</v>
      </c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  <c r="DF629" s="33"/>
      <c r="DG629" s="33"/>
      <c r="DH629" s="33"/>
      <c r="DI629" s="33"/>
      <c r="DJ629" s="33"/>
      <c r="DK629" s="33"/>
      <c r="DL629" s="33"/>
      <c r="DM629" s="33"/>
      <c r="DN629" s="33"/>
      <c r="DO629" s="33"/>
      <c r="DP629" s="33"/>
      <c r="DQ629" s="33"/>
      <c r="DR629" s="33"/>
      <c r="DS629" s="33"/>
      <c r="DT629" s="33"/>
      <c r="DU629" s="33"/>
      <c r="DV629" s="33"/>
      <c r="DW629" s="33"/>
      <c r="DX629" s="33"/>
      <c r="DY629" s="33"/>
      <c r="DZ629" s="33"/>
      <c r="EA629" s="33"/>
      <c r="EB629" s="33"/>
      <c r="EC629" s="33"/>
      <c r="ED629" s="33"/>
      <c r="EE629" s="33"/>
      <c r="EF629" s="33"/>
      <c r="EG629" s="33"/>
      <c r="EH629" s="33"/>
      <c r="EI629" s="33"/>
      <c r="EJ629" s="33"/>
      <c r="EK629" s="33"/>
      <c r="EL629" s="33"/>
      <c r="EM629" s="33"/>
      <c r="EN629" s="33"/>
      <c r="EO629" s="33"/>
      <c r="EP629" s="33"/>
      <c r="EQ629" s="33"/>
      <c r="ER629" s="33"/>
      <c r="ES629" s="33"/>
      <c r="ET629" s="33"/>
      <c r="EU629" s="33"/>
      <c r="EV629" s="33"/>
      <c r="EW629" s="33"/>
      <c r="EX629" s="33"/>
      <c r="EY629" s="33"/>
      <c r="EZ629" s="33"/>
      <c r="FA629" s="33"/>
      <c r="FB629" s="33"/>
      <c r="FC629" s="33"/>
      <c r="FD629" s="33"/>
      <c r="FE629" s="33"/>
      <c r="FF629" s="33"/>
      <c r="FG629" s="33"/>
      <c r="FH629" s="33"/>
      <c r="FI629" s="33"/>
      <c r="FJ629" s="33"/>
      <c r="FK629" s="33"/>
      <c r="FL629" s="33"/>
      <c r="FM629" s="33"/>
      <c r="FN629" s="33"/>
      <c r="FO629" s="33"/>
      <c r="FP629" s="33"/>
      <c r="FQ629" s="33"/>
      <c r="FR629" s="33"/>
      <c r="FS629" s="33"/>
      <c r="FT629" s="33"/>
      <c r="FU629" s="33"/>
      <c r="FV629" s="33"/>
      <c r="FW629" s="33"/>
      <c r="FX629" s="33"/>
      <c r="FY629" s="33"/>
    </row>
    <row r="630" spans="1:181" ht="15.75" customHeight="1" x14ac:dyDescent="0.25">
      <c r="A630" s="25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 t="s">
        <v>1578</v>
      </c>
      <c r="V630" s="33"/>
      <c r="W630" s="33"/>
      <c r="X630" s="33"/>
      <c r="Y630" s="33"/>
      <c r="Z630" s="33"/>
      <c r="AA630" s="33"/>
      <c r="AB630" s="33"/>
      <c r="AC630" s="33" t="s">
        <v>598</v>
      </c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  <c r="DF630" s="33"/>
      <c r="DG630" s="33"/>
      <c r="DH630" s="33"/>
      <c r="DI630" s="33"/>
      <c r="DJ630" s="33"/>
      <c r="DK630" s="33"/>
      <c r="DL630" s="33"/>
      <c r="DM630" s="33"/>
      <c r="DN630" s="33"/>
      <c r="DO630" s="33"/>
      <c r="DP630" s="33"/>
      <c r="DQ630" s="33"/>
      <c r="DR630" s="33"/>
      <c r="DS630" s="33"/>
      <c r="DT630" s="33"/>
      <c r="DU630" s="33"/>
      <c r="DV630" s="33"/>
      <c r="DW630" s="33"/>
      <c r="DX630" s="33"/>
      <c r="DY630" s="33"/>
      <c r="DZ630" s="33"/>
      <c r="EA630" s="33"/>
      <c r="EB630" s="33"/>
      <c r="EC630" s="33"/>
      <c r="ED630" s="33"/>
      <c r="EE630" s="33"/>
      <c r="EF630" s="33"/>
      <c r="EG630" s="33"/>
      <c r="EH630" s="33"/>
      <c r="EI630" s="33"/>
      <c r="EJ630" s="33"/>
      <c r="EK630" s="33"/>
      <c r="EL630" s="33"/>
      <c r="EM630" s="33"/>
      <c r="EN630" s="33"/>
      <c r="EO630" s="33"/>
      <c r="EP630" s="33"/>
      <c r="EQ630" s="33"/>
      <c r="ER630" s="33"/>
      <c r="ES630" s="33"/>
      <c r="ET630" s="33"/>
      <c r="EU630" s="33"/>
      <c r="EV630" s="33"/>
      <c r="EW630" s="33"/>
      <c r="EX630" s="33"/>
      <c r="EY630" s="33"/>
      <c r="EZ630" s="33"/>
      <c r="FA630" s="33"/>
      <c r="FB630" s="33"/>
      <c r="FC630" s="33"/>
      <c r="FD630" s="33"/>
      <c r="FE630" s="33"/>
      <c r="FF630" s="33"/>
      <c r="FG630" s="33"/>
      <c r="FH630" s="33"/>
      <c r="FI630" s="33"/>
      <c r="FJ630" s="33"/>
      <c r="FK630" s="33"/>
      <c r="FL630" s="33"/>
      <c r="FM630" s="33"/>
      <c r="FN630" s="33"/>
      <c r="FO630" s="33"/>
      <c r="FP630" s="33"/>
      <c r="FQ630" s="33"/>
      <c r="FR630" s="33"/>
      <c r="FS630" s="33"/>
      <c r="FT630" s="33"/>
      <c r="FU630" s="33"/>
      <c r="FV630" s="33"/>
      <c r="FW630" s="33"/>
      <c r="FX630" s="33"/>
      <c r="FY630" s="33"/>
    </row>
    <row r="631" spans="1:181" ht="15.75" customHeight="1" x14ac:dyDescent="0.25">
      <c r="A631" s="25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 t="s">
        <v>1579</v>
      </c>
      <c r="V631" s="33"/>
      <c r="W631" s="33"/>
      <c r="X631" s="33"/>
      <c r="Y631" s="33"/>
      <c r="Z631" s="33"/>
      <c r="AA631" s="33"/>
      <c r="AB631" s="33"/>
      <c r="AC631" s="33" t="s">
        <v>421</v>
      </c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33"/>
      <c r="DP631" s="33"/>
      <c r="DQ631" s="33"/>
      <c r="DR631" s="33"/>
      <c r="DS631" s="33"/>
      <c r="DT631" s="33"/>
      <c r="DU631" s="33"/>
      <c r="DV631" s="33"/>
      <c r="DW631" s="33"/>
      <c r="DX631" s="33"/>
      <c r="DY631" s="33"/>
      <c r="DZ631" s="33"/>
      <c r="EA631" s="33"/>
      <c r="EB631" s="33"/>
      <c r="EC631" s="33"/>
      <c r="ED631" s="33"/>
      <c r="EE631" s="33"/>
      <c r="EF631" s="33"/>
      <c r="EG631" s="33"/>
      <c r="EH631" s="33"/>
      <c r="EI631" s="33"/>
      <c r="EJ631" s="33"/>
      <c r="EK631" s="33"/>
      <c r="EL631" s="33"/>
      <c r="EM631" s="33"/>
      <c r="EN631" s="33"/>
      <c r="EO631" s="33"/>
      <c r="EP631" s="33"/>
      <c r="EQ631" s="33"/>
      <c r="ER631" s="33"/>
      <c r="ES631" s="33"/>
      <c r="ET631" s="33"/>
      <c r="EU631" s="33"/>
      <c r="EV631" s="33"/>
      <c r="EW631" s="33"/>
      <c r="EX631" s="33"/>
      <c r="EY631" s="33"/>
      <c r="EZ631" s="33"/>
      <c r="FA631" s="33"/>
      <c r="FB631" s="33"/>
      <c r="FC631" s="33"/>
      <c r="FD631" s="33"/>
      <c r="FE631" s="33"/>
      <c r="FF631" s="33"/>
      <c r="FG631" s="33"/>
      <c r="FH631" s="33"/>
      <c r="FI631" s="33"/>
      <c r="FJ631" s="33"/>
      <c r="FK631" s="33"/>
      <c r="FL631" s="33"/>
      <c r="FM631" s="33"/>
      <c r="FN631" s="33"/>
      <c r="FO631" s="33"/>
      <c r="FP631" s="33"/>
      <c r="FQ631" s="33"/>
      <c r="FR631" s="33"/>
      <c r="FS631" s="33"/>
      <c r="FT631" s="33"/>
      <c r="FU631" s="33"/>
      <c r="FV631" s="33"/>
      <c r="FW631" s="33"/>
      <c r="FX631" s="33"/>
      <c r="FY631" s="33"/>
    </row>
    <row r="632" spans="1:181" ht="15.75" customHeight="1" x14ac:dyDescent="0.25">
      <c r="A632" s="25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 t="s">
        <v>1580</v>
      </c>
      <c r="V632" s="33"/>
      <c r="W632" s="33"/>
      <c r="X632" s="33"/>
      <c r="Y632" s="33"/>
      <c r="Z632" s="33"/>
      <c r="AA632" s="33"/>
      <c r="AB632" s="33"/>
      <c r="AC632" s="33" t="s">
        <v>421</v>
      </c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33"/>
      <c r="DP632" s="33"/>
      <c r="DQ632" s="33"/>
      <c r="DR632" s="33"/>
      <c r="DS632" s="33"/>
      <c r="DT632" s="33"/>
      <c r="DU632" s="33"/>
      <c r="DV632" s="33"/>
      <c r="DW632" s="33"/>
      <c r="DX632" s="33"/>
      <c r="DY632" s="33"/>
      <c r="DZ632" s="33"/>
      <c r="EA632" s="33"/>
      <c r="EB632" s="33"/>
      <c r="EC632" s="33"/>
      <c r="ED632" s="33"/>
      <c r="EE632" s="33"/>
      <c r="EF632" s="33"/>
      <c r="EG632" s="33"/>
      <c r="EH632" s="33"/>
      <c r="EI632" s="33"/>
      <c r="EJ632" s="33"/>
      <c r="EK632" s="33"/>
      <c r="EL632" s="33"/>
      <c r="EM632" s="33"/>
      <c r="EN632" s="33"/>
      <c r="EO632" s="33"/>
      <c r="EP632" s="33"/>
      <c r="EQ632" s="33"/>
      <c r="ER632" s="33"/>
      <c r="ES632" s="33"/>
      <c r="ET632" s="33"/>
      <c r="EU632" s="33"/>
      <c r="EV632" s="33"/>
      <c r="EW632" s="33"/>
      <c r="EX632" s="33"/>
      <c r="EY632" s="33"/>
      <c r="EZ632" s="33"/>
      <c r="FA632" s="33"/>
      <c r="FB632" s="33"/>
      <c r="FC632" s="33"/>
      <c r="FD632" s="33"/>
      <c r="FE632" s="33"/>
      <c r="FF632" s="33"/>
      <c r="FG632" s="33"/>
      <c r="FH632" s="33"/>
      <c r="FI632" s="33"/>
      <c r="FJ632" s="33"/>
      <c r="FK632" s="33"/>
      <c r="FL632" s="33"/>
      <c r="FM632" s="33"/>
      <c r="FN632" s="33"/>
      <c r="FO632" s="33"/>
      <c r="FP632" s="33"/>
      <c r="FQ632" s="33"/>
      <c r="FR632" s="33"/>
      <c r="FS632" s="33"/>
      <c r="FT632" s="33"/>
      <c r="FU632" s="33"/>
      <c r="FV632" s="33"/>
      <c r="FW632" s="33"/>
      <c r="FX632" s="33"/>
      <c r="FY632" s="33"/>
    </row>
    <row r="633" spans="1:181" ht="15.75" customHeight="1" x14ac:dyDescent="0.25">
      <c r="A633" s="25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 t="s">
        <v>1581</v>
      </c>
      <c r="V633" s="33"/>
      <c r="W633" s="33"/>
      <c r="X633" s="33"/>
      <c r="Y633" s="33"/>
      <c r="Z633" s="33"/>
      <c r="AA633" s="33"/>
      <c r="AB633" s="33"/>
      <c r="AC633" s="33" t="s">
        <v>531</v>
      </c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  <c r="DF633" s="33"/>
      <c r="DG633" s="33"/>
      <c r="DH633" s="33"/>
      <c r="DI633" s="33"/>
      <c r="DJ633" s="33"/>
      <c r="DK633" s="33"/>
      <c r="DL633" s="33"/>
      <c r="DM633" s="33"/>
      <c r="DN633" s="33"/>
      <c r="DO633" s="33"/>
      <c r="DP633" s="33"/>
      <c r="DQ633" s="33"/>
      <c r="DR633" s="33"/>
      <c r="DS633" s="33"/>
      <c r="DT633" s="33"/>
      <c r="DU633" s="33"/>
      <c r="DV633" s="33"/>
      <c r="DW633" s="33"/>
      <c r="DX633" s="33"/>
      <c r="DY633" s="33"/>
      <c r="DZ633" s="33"/>
      <c r="EA633" s="33"/>
      <c r="EB633" s="33"/>
      <c r="EC633" s="33"/>
      <c r="ED633" s="33"/>
      <c r="EE633" s="33"/>
      <c r="EF633" s="33"/>
      <c r="EG633" s="33"/>
      <c r="EH633" s="33"/>
      <c r="EI633" s="33"/>
      <c r="EJ633" s="33"/>
      <c r="EK633" s="33"/>
      <c r="EL633" s="33"/>
      <c r="EM633" s="33"/>
      <c r="EN633" s="33"/>
      <c r="EO633" s="33"/>
      <c r="EP633" s="33"/>
      <c r="EQ633" s="33"/>
      <c r="ER633" s="33"/>
      <c r="ES633" s="33"/>
      <c r="ET633" s="33"/>
      <c r="EU633" s="33"/>
      <c r="EV633" s="33"/>
      <c r="EW633" s="33"/>
      <c r="EX633" s="33"/>
      <c r="EY633" s="33"/>
      <c r="EZ633" s="33"/>
      <c r="FA633" s="33"/>
      <c r="FB633" s="33"/>
      <c r="FC633" s="33"/>
      <c r="FD633" s="33"/>
      <c r="FE633" s="33"/>
      <c r="FF633" s="33"/>
      <c r="FG633" s="33"/>
      <c r="FH633" s="33"/>
      <c r="FI633" s="33"/>
      <c r="FJ633" s="33"/>
      <c r="FK633" s="33"/>
      <c r="FL633" s="33"/>
      <c r="FM633" s="33"/>
      <c r="FN633" s="33"/>
      <c r="FO633" s="33"/>
      <c r="FP633" s="33"/>
      <c r="FQ633" s="33"/>
      <c r="FR633" s="33"/>
      <c r="FS633" s="33"/>
      <c r="FT633" s="33"/>
      <c r="FU633" s="33"/>
      <c r="FV633" s="33"/>
      <c r="FW633" s="33"/>
      <c r="FX633" s="33"/>
      <c r="FY633" s="33"/>
    </row>
    <row r="634" spans="1:181" ht="15.75" customHeight="1" x14ac:dyDescent="0.25">
      <c r="A634" s="25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 t="s">
        <v>1582</v>
      </c>
      <c r="V634" s="33"/>
      <c r="W634" s="33"/>
      <c r="X634" s="33"/>
      <c r="Y634" s="33"/>
      <c r="Z634" s="33"/>
      <c r="AA634" s="33"/>
      <c r="AB634" s="33"/>
      <c r="AC634" s="33" t="s">
        <v>421</v>
      </c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  <c r="DF634" s="33"/>
      <c r="DG634" s="33"/>
      <c r="DH634" s="33"/>
      <c r="DI634" s="33"/>
      <c r="DJ634" s="33"/>
      <c r="DK634" s="33"/>
      <c r="DL634" s="33"/>
      <c r="DM634" s="33"/>
      <c r="DN634" s="33"/>
      <c r="DO634" s="33"/>
      <c r="DP634" s="33"/>
      <c r="DQ634" s="33"/>
      <c r="DR634" s="33"/>
      <c r="DS634" s="33"/>
      <c r="DT634" s="33"/>
      <c r="DU634" s="33"/>
      <c r="DV634" s="33"/>
      <c r="DW634" s="33"/>
      <c r="DX634" s="33"/>
      <c r="DY634" s="33"/>
      <c r="DZ634" s="33"/>
      <c r="EA634" s="33"/>
      <c r="EB634" s="33"/>
      <c r="EC634" s="33"/>
      <c r="ED634" s="33"/>
      <c r="EE634" s="33"/>
      <c r="EF634" s="33"/>
      <c r="EG634" s="33"/>
      <c r="EH634" s="33"/>
      <c r="EI634" s="33"/>
      <c r="EJ634" s="33"/>
      <c r="EK634" s="33"/>
      <c r="EL634" s="33"/>
      <c r="EM634" s="33"/>
      <c r="EN634" s="33"/>
      <c r="EO634" s="33"/>
      <c r="EP634" s="33"/>
      <c r="EQ634" s="33"/>
      <c r="ER634" s="33"/>
      <c r="ES634" s="33"/>
      <c r="ET634" s="33"/>
      <c r="EU634" s="33"/>
      <c r="EV634" s="33"/>
      <c r="EW634" s="33"/>
      <c r="EX634" s="33"/>
      <c r="EY634" s="33"/>
      <c r="EZ634" s="33"/>
      <c r="FA634" s="33"/>
      <c r="FB634" s="33"/>
      <c r="FC634" s="33"/>
      <c r="FD634" s="33"/>
      <c r="FE634" s="33"/>
      <c r="FF634" s="33"/>
      <c r="FG634" s="33"/>
      <c r="FH634" s="33"/>
      <c r="FI634" s="33"/>
      <c r="FJ634" s="33"/>
      <c r="FK634" s="33"/>
      <c r="FL634" s="33"/>
      <c r="FM634" s="33"/>
      <c r="FN634" s="33"/>
      <c r="FO634" s="33"/>
      <c r="FP634" s="33"/>
      <c r="FQ634" s="33"/>
      <c r="FR634" s="33"/>
      <c r="FS634" s="33"/>
      <c r="FT634" s="33"/>
      <c r="FU634" s="33"/>
      <c r="FV634" s="33"/>
      <c r="FW634" s="33"/>
      <c r="FX634" s="33"/>
      <c r="FY634" s="33"/>
    </row>
    <row r="635" spans="1:181" ht="15.75" customHeight="1" x14ac:dyDescent="0.25">
      <c r="A635" s="25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 t="s">
        <v>1583</v>
      </c>
      <c r="V635" s="33"/>
      <c r="W635" s="33"/>
      <c r="X635" s="33"/>
      <c r="Y635" s="33"/>
      <c r="Z635" s="33"/>
      <c r="AA635" s="33"/>
      <c r="AB635" s="33"/>
      <c r="AC635" s="33" t="s">
        <v>354</v>
      </c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33"/>
      <c r="DP635" s="33"/>
      <c r="DQ635" s="33"/>
      <c r="DR635" s="33"/>
      <c r="DS635" s="33"/>
      <c r="DT635" s="33"/>
      <c r="DU635" s="33"/>
      <c r="DV635" s="33"/>
      <c r="DW635" s="33"/>
      <c r="DX635" s="33"/>
      <c r="DY635" s="33"/>
      <c r="DZ635" s="33"/>
      <c r="EA635" s="33"/>
      <c r="EB635" s="33"/>
      <c r="EC635" s="33"/>
      <c r="ED635" s="33"/>
      <c r="EE635" s="33"/>
      <c r="EF635" s="33"/>
      <c r="EG635" s="33"/>
      <c r="EH635" s="33"/>
      <c r="EI635" s="33"/>
      <c r="EJ635" s="33"/>
      <c r="EK635" s="33"/>
      <c r="EL635" s="33"/>
      <c r="EM635" s="33"/>
      <c r="EN635" s="33"/>
      <c r="EO635" s="33"/>
      <c r="EP635" s="33"/>
      <c r="EQ635" s="33"/>
      <c r="ER635" s="33"/>
      <c r="ES635" s="33"/>
      <c r="ET635" s="33"/>
      <c r="EU635" s="33"/>
      <c r="EV635" s="33"/>
      <c r="EW635" s="33"/>
      <c r="EX635" s="33"/>
      <c r="EY635" s="33"/>
      <c r="EZ635" s="33"/>
      <c r="FA635" s="33"/>
      <c r="FB635" s="33"/>
      <c r="FC635" s="33"/>
      <c r="FD635" s="33"/>
      <c r="FE635" s="33"/>
      <c r="FF635" s="33"/>
      <c r="FG635" s="33"/>
      <c r="FH635" s="33"/>
      <c r="FI635" s="33"/>
      <c r="FJ635" s="33"/>
      <c r="FK635" s="33"/>
      <c r="FL635" s="33"/>
      <c r="FM635" s="33"/>
      <c r="FN635" s="33"/>
      <c r="FO635" s="33"/>
      <c r="FP635" s="33"/>
      <c r="FQ635" s="33"/>
      <c r="FR635" s="33"/>
      <c r="FS635" s="33"/>
      <c r="FT635" s="33"/>
      <c r="FU635" s="33"/>
      <c r="FV635" s="33"/>
      <c r="FW635" s="33"/>
      <c r="FX635" s="33"/>
      <c r="FY635" s="33"/>
    </row>
    <row r="636" spans="1:181" ht="15.75" customHeight="1" x14ac:dyDescent="0.25">
      <c r="A636" s="25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 t="s">
        <v>1584</v>
      </c>
      <c r="V636" s="33"/>
      <c r="W636" s="33"/>
      <c r="X636" s="33"/>
      <c r="Y636" s="33"/>
      <c r="Z636" s="33"/>
      <c r="AA636" s="33"/>
      <c r="AB636" s="33"/>
      <c r="AC636" s="33" t="s">
        <v>362</v>
      </c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33"/>
      <c r="DP636" s="33"/>
      <c r="DQ636" s="33"/>
      <c r="DR636" s="33"/>
      <c r="DS636" s="33"/>
      <c r="DT636" s="33"/>
      <c r="DU636" s="33"/>
      <c r="DV636" s="33"/>
      <c r="DW636" s="33"/>
      <c r="DX636" s="33"/>
      <c r="DY636" s="33"/>
      <c r="DZ636" s="33"/>
      <c r="EA636" s="33"/>
      <c r="EB636" s="33"/>
      <c r="EC636" s="33"/>
      <c r="ED636" s="33"/>
      <c r="EE636" s="33"/>
      <c r="EF636" s="33"/>
      <c r="EG636" s="33"/>
      <c r="EH636" s="33"/>
      <c r="EI636" s="33"/>
      <c r="EJ636" s="33"/>
      <c r="EK636" s="33"/>
      <c r="EL636" s="33"/>
      <c r="EM636" s="33"/>
      <c r="EN636" s="33"/>
      <c r="EO636" s="33"/>
      <c r="EP636" s="33"/>
      <c r="EQ636" s="33"/>
      <c r="ER636" s="33"/>
      <c r="ES636" s="33"/>
      <c r="ET636" s="33"/>
      <c r="EU636" s="33"/>
      <c r="EV636" s="33"/>
      <c r="EW636" s="33"/>
      <c r="EX636" s="33"/>
      <c r="EY636" s="33"/>
      <c r="EZ636" s="33"/>
      <c r="FA636" s="33"/>
      <c r="FB636" s="33"/>
      <c r="FC636" s="33"/>
      <c r="FD636" s="33"/>
      <c r="FE636" s="33"/>
      <c r="FF636" s="33"/>
      <c r="FG636" s="33"/>
      <c r="FH636" s="33"/>
      <c r="FI636" s="33"/>
      <c r="FJ636" s="33"/>
      <c r="FK636" s="33"/>
      <c r="FL636" s="33"/>
      <c r="FM636" s="33"/>
      <c r="FN636" s="33"/>
      <c r="FO636" s="33"/>
      <c r="FP636" s="33"/>
      <c r="FQ636" s="33"/>
      <c r="FR636" s="33"/>
      <c r="FS636" s="33"/>
      <c r="FT636" s="33"/>
      <c r="FU636" s="33"/>
      <c r="FV636" s="33"/>
      <c r="FW636" s="33"/>
      <c r="FX636" s="33"/>
      <c r="FY636" s="33"/>
    </row>
    <row r="637" spans="1:181" ht="15.75" customHeight="1" x14ac:dyDescent="0.25">
      <c r="A637" s="25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 t="s">
        <v>1585</v>
      </c>
      <c r="V637" s="33"/>
      <c r="W637" s="33"/>
      <c r="X637" s="33"/>
      <c r="Y637" s="33"/>
      <c r="Z637" s="33"/>
      <c r="AA637" s="33"/>
      <c r="AB637" s="33"/>
      <c r="AC637" s="33" t="s">
        <v>375</v>
      </c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  <c r="DF637" s="33"/>
      <c r="DG637" s="33"/>
      <c r="DH637" s="33"/>
      <c r="DI637" s="33"/>
      <c r="DJ637" s="33"/>
      <c r="DK637" s="33"/>
      <c r="DL637" s="33"/>
      <c r="DM637" s="33"/>
      <c r="DN637" s="33"/>
      <c r="DO637" s="33"/>
      <c r="DP637" s="33"/>
      <c r="DQ637" s="33"/>
      <c r="DR637" s="33"/>
      <c r="DS637" s="33"/>
      <c r="DT637" s="33"/>
      <c r="DU637" s="33"/>
      <c r="DV637" s="33"/>
      <c r="DW637" s="33"/>
      <c r="DX637" s="33"/>
      <c r="DY637" s="33"/>
      <c r="DZ637" s="33"/>
      <c r="EA637" s="33"/>
      <c r="EB637" s="33"/>
      <c r="EC637" s="33"/>
      <c r="ED637" s="33"/>
      <c r="EE637" s="33"/>
      <c r="EF637" s="33"/>
      <c r="EG637" s="33"/>
      <c r="EH637" s="33"/>
      <c r="EI637" s="33"/>
      <c r="EJ637" s="33"/>
      <c r="EK637" s="33"/>
      <c r="EL637" s="33"/>
      <c r="EM637" s="33"/>
      <c r="EN637" s="33"/>
      <c r="EO637" s="33"/>
      <c r="EP637" s="33"/>
      <c r="EQ637" s="33"/>
      <c r="ER637" s="33"/>
      <c r="ES637" s="33"/>
      <c r="ET637" s="33"/>
      <c r="EU637" s="33"/>
      <c r="EV637" s="33"/>
      <c r="EW637" s="33"/>
      <c r="EX637" s="33"/>
      <c r="EY637" s="33"/>
      <c r="EZ637" s="33"/>
      <c r="FA637" s="33"/>
      <c r="FB637" s="33"/>
      <c r="FC637" s="33"/>
      <c r="FD637" s="33"/>
      <c r="FE637" s="33"/>
      <c r="FF637" s="33"/>
      <c r="FG637" s="33"/>
      <c r="FH637" s="33"/>
      <c r="FI637" s="33"/>
      <c r="FJ637" s="33"/>
      <c r="FK637" s="33"/>
      <c r="FL637" s="33"/>
      <c r="FM637" s="33"/>
      <c r="FN637" s="33"/>
      <c r="FO637" s="33"/>
      <c r="FP637" s="33"/>
      <c r="FQ637" s="33"/>
      <c r="FR637" s="33"/>
      <c r="FS637" s="33"/>
      <c r="FT637" s="33"/>
      <c r="FU637" s="33"/>
      <c r="FV637" s="33"/>
      <c r="FW637" s="33"/>
      <c r="FX637" s="33"/>
      <c r="FY637" s="33"/>
    </row>
    <row r="638" spans="1:181" ht="15.75" customHeight="1" x14ac:dyDescent="0.25">
      <c r="A638" s="25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 t="s">
        <v>1586</v>
      </c>
      <c r="V638" s="33"/>
      <c r="W638" s="33"/>
      <c r="X638" s="33"/>
      <c r="Y638" s="33"/>
      <c r="Z638" s="33"/>
      <c r="AA638" s="33"/>
      <c r="AB638" s="33"/>
      <c r="AC638" s="33" t="s">
        <v>421</v>
      </c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  <c r="DF638" s="33"/>
      <c r="DG638" s="33"/>
      <c r="DH638" s="33"/>
      <c r="DI638" s="33"/>
      <c r="DJ638" s="33"/>
      <c r="DK638" s="33"/>
      <c r="DL638" s="33"/>
      <c r="DM638" s="33"/>
      <c r="DN638" s="33"/>
      <c r="DO638" s="33"/>
      <c r="DP638" s="33"/>
      <c r="DQ638" s="33"/>
      <c r="DR638" s="33"/>
      <c r="DS638" s="33"/>
      <c r="DT638" s="33"/>
      <c r="DU638" s="33"/>
      <c r="DV638" s="33"/>
      <c r="DW638" s="33"/>
      <c r="DX638" s="33"/>
      <c r="DY638" s="33"/>
      <c r="DZ638" s="33"/>
      <c r="EA638" s="33"/>
      <c r="EB638" s="33"/>
      <c r="EC638" s="33"/>
      <c r="ED638" s="33"/>
      <c r="EE638" s="33"/>
      <c r="EF638" s="33"/>
      <c r="EG638" s="33"/>
      <c r="EH638" s="33"/>
      <c r="EI638" s="33"/>
      <c r="EJ638" s="33"/>
      <c r="EK638" s="33"/>
      <c r="EL638" s="33"/>
      <c r="EM638" s="33"/>
      <c r="EN638" s="33"/>
      <c r="EO638" s="33"/>
      <c r="EP638" s="33"/>
      <c r="EQ638" s="33"/>
      <c r="ER638" s="33"/>
      <c r="ES638" s="33"/>
      <c r="ET638" s="33"/>
      <c r="EU638" s="33"/>
      <c r="EV638" s="33"/>
      <c r="EW638" s="33"/>
      <c r="EX638" s="33"/>
      <c r="EY638" s="33"/>
      <c r="EZ638" s="33"/>
      <c r="FA638" s="33"/>
      <c r="FB638" s="33"/>
      <c r="FC638" s="33"/>
      <c r="FD638" s="33"/>
      <c r="FE638" s="33"/>
      <c r="FF638" s="33"/>
      <c r="FG638" s="33"/>
      <c r="FH638" s="33"/>
      <c r="FI638" s="33"/>
      <c r="FJ638" s="33"/>
      <c r="FK638" s="33"/>
      <c r="FL638" s="33"/>
      <c r="FM638" s="33"/>
      <c r="FN638" s="33"/>
      <c r="FO638" s="33"/>
      <c r="FP638" s="33"/>
      <c r="FQ638" s="33"/>
      <c r="FR638" s="33"/>
      <c r="FS638" s="33"/>
      <c r="FT638" s="33"/>
      <c r="FU638" s="33"/>
      <c r="FV638" s="33"/>
      <c r="FW638" s="33"/>
      <c r="FX638" s="33"/>
      <c r="FY638" s="33"/>
    </row>
    <row r="639" spans="1:181" ht="15.75" customHeight="1" x14ac:dyDescent="0.25">
      <c r="A639" s="25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 t="s">
        <v>1587</v>
      </c>
      <c r="V639" s="33"/>
      <c r="W639" s="33"/>
      <c r="X639" s="33"/>
      <c r="Y639" s="33"/>
      <c r="Z639" s="33"/>
      <c r="AA639" s="33"/>
      <c r="AB639" s="33"/>
      <c r="AC639" s="33" t="s">
        <v>685</v>
      </c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33"/>
      <c r="DP639" s="33"/>
      <c r="DQ639" s="33"/>
      <c r="DR639" s="33"/>
      <c r="DS639" s="33"/>
      <c r="DT639" s="33"/>
      <c r="DU639" s="33"/>
      <c r="DV639" s="33"/>
      <c r="DW639" s="33"/>
      <c r="DX639" s="33"/>
      <c r="DY639" s="33"/>
      <c r="DZ639" s="33"/>
      <c r="EA639" s="33"/>
      <c r="EB639" s="33"/>
      <c r="EC639" s="33"/>
      <c r="ED639" s="33"/>
      <c r="EE639" s="33"/>
      <c r="EF639" s="33"/>
      <c r="EG639" s="33"/>
      <c r="EH639" s="33"/>
      <c r="EI639" s="33"/>
      <c r="EJ639" s="33"/>
      <c r="EK639" s="33"/>
      <c r="EL639" s="33"/>
      <c r="EM639" s="33"/>
      <c r="EN639" s="33"/>
      <c r="EO639" s="33"/>
      <c r="EP639" s="33"/>
      <c r="EQ639" s="33"/>
      <c r="ER639" s="33"/>
      <c r="ES639" s="33"/>
      <c r="ET639" s="33"/>
      <c r="EU639" s="33"/>
      <c r="EV639" s="33"/>
      <c r="EW639" s="33"/>
      <c r="EX639" s="33"/>
      <c r="EY639" s="33"/>
      <c r="EZ639" s="33"/>
      <c r="FA639" s="33"/>
      <c r="FB639" s="33"/>
      <c r="FC639" s="33"/>
      <c r="FD639" s="33"/>
      <c r="FE639" s="33"/>
      <c r="FF639" s="33"/>
      <c r="FG639" s="33"/>
      <c r="FH639" s="33"/>
      <c r="FI639" s="33"/>
      <c r="FJ639" s="33"/>
      <c r="FK639" s="33"/>
      <c r="FL639" s="33"/>
      <c r="FM639" s="33"/>
      <c r="FN639" s="33"/>
      <c r="FO639" s="33"/>
      <c r="FP639" s="33"/>
      <c r="FQ639" s="33"/>
      <c r="FR639" s="33"/>
      <c r="FS639" s="33"/>
      <c r="FT639" s="33"/>
      <c r="FU639" s="33"/>
      <c r="FV639" s="33"/>
      <c r="FW639" s="33"/>
      <c r="FX639" s="33"/>
      <c r="FY639" s="33"/>
    </row>
    <row r="640" spans="1:181" ht="15.75" customHeight="1" x14ac:dyDescent="0.25">
      <c r="A640" s="25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 t="s">
        <v>1588</v>
      </c>
      <c r="V640" s="33"/>
      <c r="W640" s="33"/>
      <c r="X640" s="33"/>
      <c r="Y640" s="33"/>
      <c r="Z640" s="33"/>
      <c r="AA640" s="33"/>
      <c r="AB640" s="33"/>
      <c r="AC640" s="33" t="s">
        <v>346</v>
      </c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33"/>
      <c r="DP640" s="33"/>
      <c r="DQ640" s="33"/>
      <c r="DR640" s="33"/>
      <c r="DS640" s="33"/>
      <c r="DT640" s="33"/>
      <c r="DU640" s="33"/>
      <c r="DV640" s="33"/>
      <c r="DW640" s="33"/>
      <c r="DX640" s="33"/>
      <c r="DY640" s="33"/>
      <c r="DZ640" s="33"/>
      <c r="EA640" s="33"/>
      <c r="EB640" s="33"/>
      <c r="EC640" s="33"/>
      <c r="ED640" s="33"/>
      <c r="EE640" s="33"/>
      <c r="EF640" s="33"/>
      <c r="EG640" s="33"/>
      <c r="EH640" s="33"/>
      <c r="EI640" s="33"/>
      <c r="EJ640" s="33"/>
      <c r="EK640" s="33"/>
      <c r="EL640" s="33"/>
      <c r="EM640" s="33"/>
      <c r="EN640" s="33"/>
      <c r="EO640" s="33"/>
      <c r="EP640" s="33"/>
      <c r="EQ640" s="33"/>
      <c r="ER640" s="33"/>
      <c r="ES640" s="33"/>
      <c r="ET640" s="33"/>
      <c r="EU640" s="33"/>
      <c r="EV640" s="33"/>
      <c r="EW640" s="33"/>
      <c r="EX640" s="33"/>
      <c r="EY640" s="33"/>
      <c r="EZ640" s="33"/>
      <c r="FA640" s="33"/>
      <c r="FB640" s="33"/>
      <c r="FC640" s="33"/>
      <c r="FD640" s="33"/>
      <c r="FE640" s="33"/>
      <c r="FF640" s="33"/>
      <c r="FG640" s="33"/>
      <c r="FH640" s="33"/>
      <c r="FI640" s="33"/>
      <c r="FJ640" s="33"/>
      <c r="FK640" s="33"/>
      <c r="FL640" s="33"/>
      <c r="FM640" s="33"/>
      <c r="FN640" s="33"/>
      <c r="FO640" s="33"/>
      <c r="FP640" s="33"/>
      <c r="FQ640" s="33"/>
      <c r="FR640" s="33"/>
      <c r="FS640" s="33"/>
      <c r="FT640" s="33"/>
      <c r="FU640" s="33"/>
      <c r="FV640" s="33"/>
      <c r="FW640" s="33"/>
      <c r="FX640" s="33"/>
      <c r="FY640" s="33"/>
    </row>
    <row r="641" spans="1:181" ht="15.75" customHeight="1" x14ac:dyDescent="0.25">
      <c r="A641" s="25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 t="s">
        <v>1589</v>
      </c>
      <c r="V641" s="33"/>
      <c r="W641" s="33"/>
      <c r="X641" s="33"/>
      <c r="Y641" s="33"/>
      <c r="Z641" s="33"/>
      <c r="AA641" s="33"/>
      <c r="AB641" s="33"/>
      <c r="AC641" s="33" t="s">
        <v>346</v>
      </c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  <c r="DF641" s="33"/>
      <c r="DG641" s="33"/>
      <c r="DH641" s="33"/>
      <c r="DI641" s="33"/>
      <c r="DJ641" s="33"/>
      <c r="DK641" s="33"/>
      <c r="DL641" s="33"/>
      <c r="DM641" s="33"/>
      <c r="DN641" s="33"/>
      <c r="DO641" s="33"/>
      <c r="DP641" s="33"/>
      <c r="DQ641" s="33"/>
      <c r="DR641" s="33"/>
      <c r="DS641" s="33"/>
      <c r="DT641" s="33"/>
      <c r="DU641" s="33"/>
      <c r="DV641" s="33"/>
      <c r="DW641" s="33"/>
      <c r="DX641" s="33"/>
      <c r="DY641" s="33"/>
      <c r="DZ641" s="33"/>
      <c r="EA641" s="33"/>
      <c r="EB641" s="33"/>
      <c r="EC641" s="33"/>
      <c r="ED641" s="33"/>
      <c r="EE641" s="33"/>
      <c r="EF641" s="33"/>
      <c r="EG641" s="33"/>
      <c r="EH641" s="33"/>
      <c r="EI641" s="33"/>
      <c r="EJ641" s="33"/>
      <c r="EK641" s="33"/>
      <c r="EL641" s="33"/>
      <c r="EM641" s="33"/>
      <c r="EN641" s="33"/>
      <c r="EO641" s="33"/>
      <c r="EP641" s="33"/>
      <c r="EQ641" s="33"/>
      <c r="ER641" s="33"/>
      <c r="ES641" s="33"/>
      <c r="ET641" s="33"/>
      <c r="EU641" s="33"/>
      <c r="EV641" s="33"/>
      <c r="EW641" s="33"/>
      <c r="EX641" s="33"/>
      <c r="EY641" s="33"/>
      <c r="EZ641" s="33"/>
      <c r="FA641" s="33"/>
      <c r="FB641" s="33"/>
      <c r="FC641" s="33"/>
      <c r="FD641" s="33"/>
      <c r="FE641" s="33"/>
      <c r="FF641" s="33"/>
      <c r="FG641" s="33"/>
      <c r="FH641" s="33"/>
      <c r="FI641" s="33"/>
      <c r="FJ641" s="33"/>
      <c r="FK641" s="33"/>
      <c r="FL641" s="33"/>
      <c r="FM641" s="33"/>
      <c r="FN641" s="33"/>
      <c r="FO641" s="33"/>
      <c r="FP641" s="33"/>
      <c r="FQ641" s="33"/>
      <c r="FR641" s="33"/>
      <c r="FS641" s="33"/>
      <c r="FT641" s="33"/>
      <c r="FU641" s="33"/>
      <c r="FV641" s="33"/>
      <c r="FW641" s="33"/>
      <c r="FX641" s="33"/>
      <c r="FY641" s="33"/>
    </row>
    <row r="642" spans="1:181" ht="15.75" customHeight="1" x14ac:dyDescent="0.25">
      <c r="A642" s="25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 t="s">
        <v>1590</v>
      </c>
      <c r="V642" s="33"/>
      <c r="W642" s="33"/>
      <c r="X642" s="33"/>
      <c r="Y642" s="33"/>
      <c r="Z642" s="33"/>
      <c r="AA642" s="33"/>
      <c r="AB642" s="33"/>
      <c r="AC642" s="33" t="s">
        <v>362</v>
      </c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CW642" s="33"/>
      <c r="CX642" s="33"/>
      <c r="CY642" s="33"/>
      <c r="CZ642" s="33"/>
      <c r="DA642" s="33"/>
      <c r="DB642" s="33"/>
      <c r="DC642" s="33"/>
      <c r="DD642" s="33"/>
      <c r="DE642" s="33"/>
      <c r="DF642" s="33"/>
      <c r="DG642" s="33"/>
      <c r="DH642" s="33"/>
      <c r="DI642" s="33"/>
      <c r="DJ642" s="33"/>
      <c r="DK642" s="33"/>
      <c r="DL642" s="33"/>
      <c r="DM642" s="33"/>
      <c r="DN642" s="33"/>
      <c r="DO642" s="33"/>
      <c r="DP642" s="33"/>
      <c r="DQ642" s="33"/>
      <c r="DR642" s="33"/>
      <c r="DS642" s="33"/>
      <c r="DT642" s="33"/>
      <c r="DU642" s="33"/>
      <c r="DV642" s="33"/>
      <c r="DW642" s="33"/>
      <c r="DX642" s="33"/>
      <c r="DY642" s="33"/>
      <c r="DZ642" s="33"/>
      <c r="EA642" s="33"/>
      <c r="EB642" s="33"/>
      <c r="EC642" s="33"/>
      <c r="ED642" s="33"/>
      <c r="EE642" s="33"/>
      <c r="EF642" s="33"/>
      <c r="EG642" s="33"/>
      <c r="EH642" s="33"/>
      <c r="EI642" s="33"/>
      <c r="EJ642" s="33"/>
      <c r="EK642" s="33"/>
      <c r="EL642" s="33"/>
      <c r="EM642" s="33"/>
      <c r="EN642" s="33"/>
      <c r="EO642" s="33"/>
      <c r="EP642" s="33"/>
      <c r="EQ642" s="33"/>
      <c r="ER642" s="33"/>
      <c r="ES642" s="33"/>
      <c r="ET642" s="33"/>
      <c r="EU642" s="33"/>
      <c r="EV642" s="33"/>
      <c r="EW642" s="33"/>
      <c r="EX642" s="33"/>
      <c r="EY642" s="33"/>
      <c r="EZ642" s="33"/>
      <c r="FA642" s="33"/>
      <c r="FB642" s="33"/>
      <c r="FC642" s="33"/>
      <c r="FD642" s="33"/>
      <c r="FE642" s="33"/>
      <c r="FF642" s="33"/>
      <c r="FG642" s="33"/>
      <c r="FH642" s="33"/>
      <c r="FI642" s="33"/>
      <c r="FJ642" s="33"/>
      <c r="FK642" s="33"/>
      <c r="FL642" s="33"/>
      <c r="FM642" s="33"/>
      <c r="FN642" s="33"/>
      <c r="FO642" s="33"/>
      <c r="FP642" s="33"/>
      <c r="FQ642" s="33"/>
      <c r="FR642" s="33"/>
      <c r="FS642" s="33"/>
      <c r="FT642" s="33"/>
      <c r="FU642" s="33"/>
      <c r="FV642" s="33"/>
      <c r="FW642" s="33"/>
      <c r="FX642" s="33"/>
      <c r="FY642" s="33"/>
    </row>
    <row r="643" spans="1:181" ht="15.75" customHeight="1" x14ac:dyDescent="0.25">
      <c r="A643" s="25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 t="s">
        <v>1591</v>
      </c>
      <c r="V643" s="33"/>
      <c r="W643" s="33"/>
      <c r="X643" s="33"/>
      <c r="Y643" s="33"/>
      <c r="Z643" s="33"/>
      <c r="AA643" s="33"/>
      <c r="AB643" s="33"/>
      <c r="AC643" s="33" t="s">
        <v>362</v>
      </c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CW643" s="33"/>
      <c r="CX643" s="33"/>
      <c r="CY643" s="33"/>
      <c r="CZ643" s="33"/>
      <c r="DA643" s="33"/>
      <c r="DB643" s="33"/>
      <c r="DC643" s="33"/>
      <c r="DD643" s="33"/>
      <c r="DE643" s="33"/>
      <c r="DF643" s="33"/>
      <c r="DG643" s="33"/>
      <c r="DH643" s="33"/>
      <c r="DI643" s="33"/>
      <c r="DJ643" s="33"/>
      <c r="DK643" s="33"/>
      <c r="DL643" s="33"/>
      <c r="DM643" s="33"/>
      <c r="DN643" s="33"/>
      <c r="DO643" s="33"/>
      <c r="DP643" s="33"/>
      <c r="DQ643" s="33"/>
      <c r="DR643" s="33"/>
      <c r="DS643" s="33"/>
      <c r="DT643" s="33"/>
      <c r="DU643" s="33"/>
      <c r="DV643" s="33"/>
      <c r="DW643" s="33"/>
      <c r="DX643" s="33"/>
      <c r="DY643" s="33"/>
      <c r="DZ643" s="33"/>
      <c r="EA643" s="33"/>
      <c r="EB643" s="33"/>
      <c r="EC643" s="33"/>
      <c r="ED643" s="33"/>
      <c r="EE643" s="33"/>
      <c r="EF643" s="33"/>
      <c r="EG643" s="33"/>
      <c r="EH643" s="33"/>
      <c r="EI643" s="33"/>
      <c r="EJ643" s="33"/>
      <c r="EK643" s="33"/>
      <c r="EL643" s="33"/>
      <c r="EM643" s="33"/>
      <c r="EN643" s="33"/>
      <c r="EO643" s="33"/>
      <c r="EP643" s="33"/>
      <c r="EQ643" s="33"/>
      <c r="ER643" s="33"/>
      <c r="ES643" s="33"/>
      <c r="ET643" s="33"/>
      <c r="EU643" s="33"/>
      <c r="EV643" s="33"/>
      <c r="EW643" s="33"/>
      <c r="EX643" s="33"/>
      <c r="EY643" s="33"/>
      <c r="EZ643" s="33"/>
      <c r="FA643" s="33"/>
      <c r="FB643" s="33"/>
      <c r="FC643" s="33"/>
      <c r="FD643" s="33"/>
      <c r="FE643" s="33"/>
      <c r="FF643" s="33"/>
      <c r="FG643" s="33"/>
      <c r="FH643" s="33"/>
      <c r="FI643" s="33"/>
      <c r="FJ643" s="33"/>
      <c r="FK643" s="33"/>
      <c r="FL643" s="33"/>
      <c r="FM643" s="33"/>
      <c r="FN643" s="33"/>
      <c r="FO643" s="33"/>
      <c r="FP643" s="33"/>
      <c r="FQ643" s="33"/>
      <c r="FR643" s="33"/>
      <c r="FS643" s="33"/>
      <c r="FT643" s="33"/>
      <c r="FU643" s="33"/>
      <c r="FV643" s="33"/>
      <c r="FW643" s="33"/>
      <c r="FX643" s="33"/>
      <c r="FY643" s="33"/>
    </row>
    <row r="644" spans="1:181" ht="15.75" customHeight="1" x14ac:dyDescent="0.25">
      <c r="A644" s="25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 t="s">
        <v>1592</v>
      </c>
      <c r="V644" s="33"/>
      <c r="W644" s="33"/>
      <c r="X644" s="33"/>
      <c r="Y644" s="33"/>
      <c r="Z644" s="33"/>
      <c r="AA644" s="33"/>
      <c r="AB644" s="33"/>
      <c r="AC644" s="33" t="s">
        <v>375</v>
      </c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  <c r="DF644" s="33"/>
      <c r="DG644" s="33"/>
      <c r="DH644" s="33"/>
      <c r="DI644" s="33"/>
      <c r="DJ644" s="33"/>
      <c r="DK644" s="33"/>
      <c r="DL644" s="33"/>
      <c r="DM644" s="33"/>
      <c r="DN644" s="33"/>
      <c r="DO644" s="33"/>
      <c r="DP644" s="33"/>
      <c r="DQ644" s="33"/>
      <c r="DR644" s="33"/>
      <c r="DS644" s="33"/>
      <c r="DT644" s="33"/>
      <c r="DU644" s="33"/>
      <c r="DV644" s="33"/>
      <c r="DW644" s="33"/>
      <c r="DX644" s="33"/>
      <c r="DY644" s="33"/>
      <c r="DZ644" s="33"/>
      <c r="EA644" s="33"/>
      <c r="EB644" s="33"/>
      <c r="EC644" s="33"/>
      <c r="ED644" s="33"/>
      <c r="EE644" s="33"/>
      <c r="EF644" s="33"/>
      <c r="EG644" s="33"/>
      <c r="EH644" s="33"/>
      <c r="EI644" s="33"/>
      <c r="EJ644" s="33"/>
      <c r="EK644" s="33"/>
      <c r="EL644" s="33"/>
      <c r="EM644" s="33"/>
      <c r="EN644" s="33"/>
      <c r="EO644" s="33"/>
      <c r="EP644" s="33"/>
      <c r="EQ644" s="33"/>
      <c r="ER644" s="33"/>
      <c r="ES644" s="33"/>
      <c r="ET644" s="33"/>
      <c r="EU644" s="33"/>
      <c r="EV644" s="33"/>
      <c r="EW644" s="33"/>
      <c r="EX644" s="33"/>
      <c r="EY644" s="33"/>
      <c r="EZ644" s="33"/>
      <c r="FA644" s="33"/>
      <c r="FB644" s="33"/>
      <c r="FC644" s="33"/>
      <c r="FD644" s="33"/>
      <c r="FE644" s="33"/>
      <c r="FF644" s="33"/>
      <c r="FG644" s="33"/>
      <c r="FH644" s="33"/>
      <c r="FI644" s="33"/>
      <c r="FJ644" s="33"/>
      <c r="FK644" s="33"/>
      <c r="FL644" s="33"/>
      <c r="FM644" s="33"/>
      <c r="FN644" s="33"/>
      <c r="FO644" s="33"/>
      <c r="FP644" s="33"/>
      <c r="FQ644" s="33"/>
      <c r="FR644" s="33"/>
      <c r="FS644" s="33"/>
      <c r="FT644" s="33"/>
      <c r="FU644" s="33"/>
      <c r="FV644" s="33"/>
      <c r="FW644" s="33"/>
      <c r="FX644" s="33"/>
      <c r="FY644" s="33"/>
    </row>
    <row r="645" spans="1:181" ht="15.75" customHeight="1" x14ac:dyDescent="0.25">
      <c r="A645" s="25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 t="s">
        <v>1593</v>
      </c>
      <c r="V645" s="33"/>
      <c r="W645" s="33"/>
      <c r="X645" s="33"/>
      <c r="Y645" s="33"/>
      <c r="Z645" s="33"/>
      <c r="AA645" s="33"/>
      <c r="AB645" s="33"/>
      <c r="AC645" s="33" t="s">
        <v>375</v>
      </c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  <c r="DF645" s="33"/>
      <c r="DG645" s="33"/>
      <c r="DH645" s="33"/>
      <c r="DI645" s="33"/>
      <c r="DJ645" s="33"/>
      <c r="DK645" s="33"/>
      <c r="DL645" s="33"/>
      <c r="DM645" s="33"/>
      <c r="DN645" s="33"/>
      <c r="DO645" s="33"/>
      <c r="DP645" s="33"/>
      <c r="DQ645" s="33"/>
      <c r="DR645" s="33"/>
      <c r="DS645" s="33"/>
      <c r="DT645" s="33"/>
      <c r="DU645" s="33"/>
      <c r="DV645" s="33"/>
      <c r="DW645" s="33"/>
      <c r="DX645" s="33"/>
      <c r="DY645" s="33"/>
      <c r="DZ645" s="33"/>
      <c r="EA645" s="33"/>
      <c r="EB645" s="33"/>
      <c r="EC645" s="33"/>
      <c r="ED645" s="33"/>
      <c r="EE645" s="33"/>
      <c r="EF645" s="33"/>
      <c r="EG645" s="33"/>
      <c r="EH645" s="33"/>
      <c r="EI645" s="33"/>
      <c r="EJ645" s="33"/>
      <c r="EK645" s="33"/>
      <c r="EL645" s="33"/>
      <c r="EM645" s="33"/>
      <c r="EN645" s="33"/>
      <c r="EO645" s="33"/>
      <c r="EP645" s="33"/>
      <c r="EQ645" s="33"/>
      <c r="ER645" s="33"/>
      <c r="ES645" s="33"/>
      <c r="ET645" s="33"/>
      <c r="EU645" s="33"/>
      <c r="EV645" s="33"/>
      <c r="EW645" s="33"/>
      <c r="EX645" s="33"/>
      <c r="EY645" s="33"/>
      <c r="EZ645" s="33"/>
      <c r="FA645" s="33"/>
      <c r="FB645" s="33"/>
      <c r="FC645" s="33"/>
      <c r="FD645" s="33"/>
      <c r="FE645" s="33"/>
      <c r="FF645" s="33"/>
      <c r="FG645" s="33"/>
      <c r="FH645" s="33"/>
      <c r="FI645" s="33"/>
      <c r="FJ645" s="33"/>
      <c r="FK645" s="33"/>
      <c r="FL645" s="33"/>
      <c r="FM645" s="33"/>
      <c r="FN645" s="33"/>
      <c r="FO645" s="33"/>
      <c r="FP645" s="33"/>
      <c r="FQ645" s="33"/>
      <c r="FR645" s="33"/>
      <c r="FS645" s="33"/>
      <c r="FT645" s="33"/>
      <c r="FU645" s="33"/>
      <c r="FV645" s="33"/>
      <c r="FW645" s="33"/>
      <c r="FX645" s="33"/>
      <c r="FY645" s="33"/>
    </row>
    <row r="646" spans="1:181" ht="15.75" customHeight="1" x14ac:dyDescent="0.25">
      <c r="A646" s="25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 t="s">
        <v>1594</v>
      </c>
      <c r="V646" s="33"/>
      <c r="W646" s="33"/>
      <c r="X646" s="33"/>
      <c r="Y646" s="33"/>
      <c r="Z646" s="33"/>
      <c r="AA646" s="33"/>
      <c r="AB646" s="33"/>
      <c r="AC646" s="33" t="s">
        <v>375</v>
      </c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  <c r="DF646" s="33"/>
      <c r="DG646" s="33"/>
      <c r="DH646" s="33"/>
      <c r="DI646" s="33"/>
      <c r="DJ646" s="33"/>
      <c r="DK646" s="33"/>
      <c r="DL646" s="33"/>
      <c r="DM646" s="33"/>
      <c r="DN646" s="33"/>
      <c r="DO646" s="33"/>
      <c r="DP646" s="33"/>
      <c r="DQ646" s="33"/>
      <c r="DR646" s="33"/>
      <c r="DS646" s="33"/>
      <c r="DT646" s="33"/>
      <c r="DU646" s="33"/>
      <c r="DV646" s="33"/>
      <c r="DW646" s="33"/>
      <c r="DX646" s="33"/>
      <c r="DY646" s="33"/>
      <c r="DZ646" s="33"/>
      <c r="EA646" s="33"/>
      <c r="EB646" s="33"/>
      <c r="EC646" s="33"/>
      <c r="ED646" s="33"/>
      <c r="EE646" s="33"/>
      <c r="EF646" s="33"/>
      <c r="EG646" s="33"/>
      <c r="EH646" s="33"/>
      <c r="EI646" s="33"/>
      <c r="EJ646" s="33"/>
      <c r="EK646" s="33"/>
      <c r="EL646" s="33"/>
      <c r="EM646" s="33"/>
      <c r="EN646" s="33"/>
      <c r="EO646" s="33"/>
      <c r="EP646" s="33"/>
      <c r="EQ646" s="33"/>
      <c r="ER646" s="33"/>
      <c r="ES646" s="33"/>
      <c r="ET646" s="33"/>
      <c r="EU646" s="33"/>
      <c r="EV646" s="33"/>
      <c r="EW646" s="33"/>
      <c r="EX646" s="33"/>
      <c r="EY646" s="33"/>
      <c r="EZ646" s="33"/>
      <c r="FA646" s="33"/>
      <c r="FB646" s="33"/>
      <c r="FC646" s="33"/>
      <c r="FD646" s="33"/>
      <c r="FE646" s="33"/>
      <c r="FF646" s="33"/>
      <c r="FG646" s="33"/>
      <c r="FH646" s="33"/>
      <c r="FI646" s="33"/>
      <c r="FJ646" s="33"/>
      <c r="FK646" s="33"/>
      <c r="FL646" s="33"/>
      <c r="FM646" s="33"/>
      <c r="FN646" s="33"/>
      <c r="FO646" s="33"/>
      <c r="FP646" s="33"/>
      <c r="FQ646" s="33"/>
      <c r="FR646" s="33"/>
      <c r="FS646" s="33"/>
      <c r="FT646" s="33"/>
      <c r="FU646" s="33"/>
      <c r="FV646" s="33"/>
      <c r="FW646" s="33"/>
      <c r="FX646" s="33"/>
      <c r="FY646" s="33"/>
    </row>
    <row r="647" spans="1:181" ht="15.75" customHeight="1" x14ac:dyDescent="0.25">
      <c r="A647" s="25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 t="s">
        <v>1595</v>
      </c>
      <c r="V647" s="33"/>
      <c r="W647" s="33"/>
      <c r="X647" s="33"/>
      <c r="Y647" s="33"/>
      <c r="Z647" s="33"/>
      <c r="AA647" s="33"/>
      <c r="AB647" s="33"/>
      <c r="AC647" s="33" t="s">
        <v>408</v>
      </c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  <c r="DF647" s="33"/>
      <c r="DG647" s="33"/>
      <c r="DH647" s="33"/>
      <c r="DI647" s="33"/>
      <c r="DJ647" s="33"/>
      <c r="DK647" s="33"/>
      <c r="DL647" s="33"/>
      <c r="DM647" s="33"/>
      <c r="DN647" s="33"/>
      <c r="DO647" s="33"/>
      <c r="DP647" s="33"/>
      <c r="DQ647" s="33"/>
      <c r="DR647" s="33"/>
      <c r="DS647" s="33"/>
      <c r="DT647" s="33"/>
      <c r="DU647" s="33"/>
      <c r="DV647" s="33"/>
      <c r="DW647" s="33"/>
      <c r="DX647" s="33"/>
      <c r="DY647" s="33"/>
      <c r="DZ647" s="33"/>
      <c r="EA647" s="33"/>
      <c r="EB647" s="33"/>
      <c r="EC647" s="33"/>
      <c r="ED647" s="33"/>
      <c r="EE647" s="33"/>
      <c r="EF647" s="33"/>
      <c r="EG647" s="33"/>
      <c r="EH647" s="33"/>
      <c r="EI647" s="33"/>
      <c r="EJ647" s="33"/>
      <c r="EK647" s="33"/>
      <c r="EL647" s="33"/>
      <c r="EM647" s="33"/>
      <c r="EN647" s="33"/>
      <c r="EO647" s="33"/>
      <c r="EP647" s="33"/>
      <c r="EQ647" s="33"/>
      <c r="ER647" s="33"/>
      <c r="ES647" s="33"/>
      <c r="ET647" s="33"/>
      <c r="EU647" s="33"/>
      <c r="EV647" s="33"/>
      <c r="EW647" s="33"/>
      <c r="EX647" s="33"/>
      <c r="EY647" s="33"/>
      <c r="EZ647" s="33"/>
      <c r="FA647" s="33"/>
      <c r="FB647" s="33"/>
      <c r="FC647" s="33"/>
      <c r="FD647" s="33"/>
      <c r="FE647" s="33"/>
      <c r="FF647" s="33"/>
      <c r="FG647" s="33"/>
      <c r="FH647" s="33"/>
      <c r="FI647" s="33"/>
      <c r="FJ647" s="33"/>
      <c r="FK647" s="33"/>
      <c r="FL647" s="33"/>
      <c r="FM647" s="33"/>
      <c r="FN647" s="33"/>
      <c r="FO647" s="33"/>
      <c r="FP647" s="33"/>
      <c r="FQ647" s="33"/>
      <c r="FR647" s="33"/>
      <c r="FS647" s="33"/>
      <c r="FT647" s="33"/>
      <c r="FU647" s="33"/>
      <c r="FV647" s="33"/>
      <c r="FW647" s="33"/>
      <c r="FX647" s="33"/>
      <c r="FY647" s="33"/>
    </row>
    <row r="648" spans="1:181" ht="15.75" customHeight="1" x14ac:dyDescent="0.25">
      <c r="A648" s="25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 t="s">
        <v>1596</v>
      </c>
      <c r="V648" s="33"/>
      <c r="W648" s="33"/>
      <c r="X648" s="33"/>
      <c r="Y648" s="33"/>
      <c r="Z648" s="33"/>
      <c r="AA648" s="33"/>
      <c r="AB648" s="33"/>
      <c r="AC648" s="33" t="s">
        <v>362</v>
      </c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  <c r="DF648" s="33"/>
      <c r="DG648" s="33"/>
      <c r="DH648" s="33"/>
      <c r="DI648" s="33"/>
      <c r="DJ648" s="33"/>
      <c r="DK648" s="33"/>
      <c r="DL648" s="33"/>
      <c r="DM648" s="33"/>
      <c r="DN648" s="33"/>
      <c r="DO648" s="33"/>
      <c r="DP648" s="33"/>
      <c r="DQ648" s="33"/>
      <c r="DR648" s="33"/>
      <c r="DS648" s="33"/>
      <c r="DT648" s="33"/>
      <c r="DU648" s="33"/>
      <c r="DV648" s="33"/>
      <c r="DW648" s="33"/>
      <c r="DX648" s="33"/>
      <c r="DY648" s="33"/>
      <c r="DZ648" s="33"/>
      <c r="EA648" s="33"/>
      <c r="EB648" s="33"/>
      <c r="EC648" s="33"/>
      <c r="ED648" s="33"/>
      <c r="EE648" s="33"/>
      <c r="EF648" s="33"/>
      <c r="EG648" s="33"/>
      <c r="EH648" s="33"/>
      <c r="EI648" s="33"/>
      <c r="EJ648" s="33"/>
      <c r="EK648" s="33"/>
      <c r="EL648" s="33"/>
      <c r="EM648" s="33"/>
      <c r="EN648" s="33"/>
      <c r="EO648" s="33"/>
      <c r="EP648" s="33"/>
      <c r="EQ648" s="33"/>
      <c r="ER648" s="33"/>
      <c r="ES648" s="33"/>
      <c r="ET648" s="33"/>
      <c r="EU648" s="33"/>
      <c r="EV648" s="33"/>
      <c r="EW648" s="33"/>
      <c r="EX648" s="33"/>
      <c r="EY648" s="33"/>
      <c r="EZ648" s="33"/>
      <c r="FA648" s="33"/>
      <c r="FB648" s="33"/>
      <c r="FC648" s="33"/>
      <c r="FD648" s="33"/>
      <c r="FE648" s="33"/>
      <c r="FF648" s="33"/>
      <c r="FG648" s="33"/>
      <c r="FH648" s="33"/>
      <c r="FI648" s="33"/>
      <c r="FJ648" s="33"/>
      <c r="FK648" s="33"/>
      <c r="FL648" s="33"/>
      <c r="FM648" s="33"/>
      <c r="FN648" s="33"/>
      <c r="FO648" s="33"/>
      <c r="FP648" s="33"/>
      <c r="FQ648" s="33"/>
      <c r="FR648" s="33"/>
      <c r="FS648" s="33"/>
      <c r="FT648" s="33"/>
      <c r="FU648" s="33"/>
      <c r="FV648" s="33"/>
      <c r="FW648" s="33"/>
      <c r="FX648" s="33"/>
      <c r="FY648" s="33"/>
    </row>
    <row r="649" spans="1:181" ht="15.75" customHeight="1" x14ac:dyDescent="0.25">
      <c r="A649" s="25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 t="s">
        <v>1597</v>
      </c>
      <c r="V649" s="33"/>
      <c r="W649" s="33"/>
      <c r="X649" s="33"/>
      <c r="Y649" s="33"/>
      <c r="Z649" s="33"/>
      <c r="AA649" s="33"/>
      <c r="AB649" s="33"/>
      <c r="AC649" s="33" t="s">
        <v>362</v>
      </c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  <c r="DF649" s="33"/>
      <c r="DG649" s="33"/>
      <c r="DH649" s="33"/>
      <c r="DI649" s="33"/>
      <c r="DJ649" s="33"/>
      <c r="DK649" s="33"/>
      <c r="DL649" s="33"/>
      <c r="DM649" s="33"/>
      <c r="DN649" s="33"/>
      <c r="DO649" s="33"/>
      <c r="DP649" s="33"/>
      <c r="DQ649" s="33"/>
      <c r="DR649" s="33"/>
      <c r="DS649" s="33"/>
      <c r="DT649" s="33"/>
      <c r="DU649" s="33"/>
      <c r="DV649" s="33"/>
      <c r="DW649" s="33"/>
      <c r="DX649" s="33"/>
      <c r="DY649" s="33"/>
      <c r="DZ649" s="33"/>
      <c r="EA649" s="33"/>
      <c r="EB649" s="33"/>
      <c r="EC649" s="33"/>
      <c r="ED649" s="33"/>
      <c r="EE649" s="33"/>
      <c r="EF649" s="33"/>
      <c r="EG649" s="33"/>
      <c r="EH649" s="33"/>
      <c r="EI649" s="33"/>
      <c r="EJ649" s="33"/>
      <c r="EK649" s="33"/>
      <c r="EL649" s="33"/>
      <c r="EM649" s="33"/>
      <c r="EN649" s="33"/>
      <c r="EO649" s="33"/>
      <c r="EP649" s="33"/>
      <c r="EQ649" s="33"/>
      <c r="ER649" s="33"/>
      <c r="ES649" s="33"/>
      <c r="ET649" s="33"/>
      <c r="EU649" s="33"/>
      <c r="EV649" s="33"/>
      <c r="EW649" s="33"/>
      <c r="EX649" s="33"/>
      <c r="EY649" s="33"/>
      <c r="EZ649" s="33"/>
      <c r="FA649" s="33"/>
      <c r="FB649" s="33"/>
      <c r="FC649" s="33"/>
      <c r="FD649" s="33"/>
      <c r="FE649" s="33"/>
      <c r="FF649" s="33"/>
      <c r="FG649" s="33"/>
      <c r="FH649" s="33"/>
      <c r="FI649" s="33"/>
      <c r="FJ649" s="33"/>
      <c r="FK649" s="33"/>
      <c r="FL649" s="33"/>
      <c r="FM649" s="33"/>
      <c r="FN649" s="33"/>
      <c r="FO649" s="33"/>
      <c r="FP649" s="33"/>
      <c r="FQ649" s="33"/>
      <c r="FR649" s="33"/>
      <c r="FS649" s="33"/>
      <c r="FT649" s="33"/>
      <c r="FU649" s="33"/>
      <c r="FV649" s="33"/>
      <c r="FW649" s="33"/>
      <c r="FX649" s="33"/>
      <c r="FY649" s="33"/>
    </row>
    <row r="650" spans="1:181" ht="15.75" customHeight="1" x14ac:dyDescent="0.25">
      <c r="A650" s="25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 t="s">
        <v>1598</v>
      </c>
      <c r="V650" s="33"/>
      <c r="W650" s="33"/>
      <c r="X650" s="33"/>
      <c r="Y650" s="33"/>
      <c r="Z650" s="33"/>
      <c r="AA650" s="33"/>
      <c r="AB650" s="33"/>
      <c r="AC650" s="33" t="s">
        <v>354</v>
      </c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CW650" s="33"/>
      <c r="CX650" s="33"/>
      <c r="CY650" s="33"/>
      <c r="CZ650" s="33"/>
      <c r="DA650" s="33"/>
      <c r="DB650" s="33"/>
      <c r="DC650" s="33"/>
      <c r="DD650" s="33"/>
      <c r="DE650" s="33"/>
      <c r="DF650" s="33"/>
      <c r="DG650" s="33"/>
      <c r="DH650" s="33"/>
      <c r="DI650" s="33"/>
      <c r="DJ650" s="33"/>
      <c r="DK650" s="33"/>
      <c r="DL650" s="33"/>
      <c r="DM650" s="33"/>
      <c r="DN650" s="33"/>
      <c r="DO650" s="33"/>
      <c r="DP650" s="33"/>
      <c r="DQ650" s="33"/>
      <c r="DR650" s="33"/>
      <c r="DS650" s="33"/>
      <c r="DT650" s="33"/>
      <c r="DU650" s="33"/>
      <c r="DV650" s="33"/>
      <c r="DW650" s="33"/>
      <c r="DX650" s="33"/>
      <c r="DY650" s="33"/>
      <c r="DZ650" s="33"/>
      <c r="EA650" s="33"/>
      <c r="EB650" s="33"/>
      <c r="EC650" s="33"/>
      <c r="ED650" s="33"/>
      <c r="EE650" s="33"/>
      <c r="EF650" s="33"/>
      <c r="EG650" s="33"/>
      <c r="EH650" s="33"/>
      <c r="EI650" s="33"/>
      <c r="EJ650" s="33"/>
      <c r="EK650" s="33"/>
      <c r="EL650" s="33"/>
      <c r="EM650" s="33"/>
      <c r="EN650" s="33"/>
      <c r="EO650" s="33"/>
      <c r="EP650" s="33"/>
      <c r="EQ650" s="33"/>
      <c r="ER650" s="33"/>
      <c r="ES650" s="33"/>
      <c r="ET650" s="33"/>
      <c r="EU650" s="33"/>
      <c r="EV650" s="33"/>
      <c r="EW650" s="33"/>
      <c r="EX650" s="33"/>
      <c r="EY650" s="33"/>
      <c r="EZ650" s="33"/>
      <c r="FA650" s="33"/>
      <c r="FB650" s="33"/>
      <c r="FC650" s="33"/>
      <c r="FD650" s="33"/>
      <c r="FE650" s="33"/>
      <c r="FF650" s="33"/>
      <c r="FG650" s="33"/>
      <c r="FH650" s="33"/>
      <c r="FI650" s="33"/>
      <c r="FJ650" s="33"/>
      <c r="FK650" s="33"/>
      <c r="FL650" s="33"/>
      <c r="FM650" s="33"/>
      <c r="FN650" s="33"/>
      <c r="FO650" s="33"/>
      <c r="FP650" s="33"/>
      <c r="FQ650" s="33"/>
      <c r="FR650" s="33"/>
      <c r="FS650" s="33"/>
      <c r="FT650" s="33"/>
      <c r="FU650" s="33"/>
      <c r="FV650" s="33"/>
      <c r="FW650" s="33"/>
      <c r="FX650" s="33"/>
      <c r="FY650" s="33"/>
    </row>
    <row r="651" spans="1:181" ht="15.75" customHeight="1" x14ac:dyDescent="0.25">
      <c r="A651" s="25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 t="s">
        <v>1599</v>
      </c>
      <c r="V651" s="33"/>
      <c r="W651" s="33"/>
      <c r="X651" s="33"/>
      <c r="Y651" s="33"/>
      <c r="Z651" s="33"/>
      <c r="AA651" s="33"/>
      <c r="AB651" s="33"/>
      <c r="AC651" s="33" t="s">
        <v>362</v>
      </c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  <c r="DF651" s="33"/>
      <c r="DG651" s="33"/>
      <c r="DH651" s="33"/>
      <c r="DI651" s="33"/>
      <c r="DJ651" s="33"/>
      <c r="DK651" s="33"/>
      <c r="DL651" s="33"/>
      <c r="DM651" s="33"/>
      <c r="DN651" s="33"/>
      <c r="DO651" s="33"/>
      <c r="DP651" s="33"/>
      <c r="DQ651" s="33"/>
      <c r="DR651" s="33"/>
      <c r="DS651" s="33"/>
      <c r="DT651" s="33"/>
      <c r="DU651" s="33"/>
      <c r="DV651" s="33"/>
      <c r="DW651" s="33"/>
      <c r="DX651" s="33"/>
      <c r="DY651" s="33"/>
      <c r="DZ651" s="33"/>
      <c r="EA651" s="33"/>
      <c r="EB651" s="33"/>
      <c r="EC651" s="33"/>
      <c r="ED651" s="33"/>
      <c r="EE651" s="33"/>
      <c r="EF651" s="33"/>
      <c r="EG651" s="33"/>
      <c r="EH651" s="33"/>
      <c r="EI651" s="33"/>
      <c r="EJ651" s="33"/>
      <c r="EK651" s="33"/>
      <c r="EL651" s="33"/>
      <c r="EM651" s="33"/>
      <c r="EN651" s="33"/>
      <c r="EO651" s="33"/>
      <c r="EP651" s="33"/>
      <c r="EQ651" s="33"/>
      <c r="ER651" s="33"/>
      <c r="ES651" s="33"/>
      <c r="ET651" s="33"/>
      <c r="EU651" s="33"/>
      <c r="EV651" s="33"/>
      <c r="EW651" s="33"/>
      <c r="EX651" s="33"/>
      <c r="EY651" s="33"/>
      <c r="EZ651" s="33"/>
      <c r="FA651" s="33"/>
      <c r="FB651" s="33"/>
      <c r="FC651" s="33"/>
      <c r="FD651" s="33"/>
      <c r="FE651" s="33"/>
      <c r="FF651" s="33"/>
      <c r="FG651" s="33"/>
      <c r="FH651" s="33"/>
      <c r="FI651" s="33"/>
      <c r="FJ651" s="33"/>
      <c r="FK651" s="33"/>
      <c r="FL651" s="33"/>
      <c r="FM651" s="33"/>
      <c r="FN651" s="33"/>
      <c r="FO651" s="33"/>
      <c r="FP651" s="33"/>
      <c r="FQ651" s="33"/>
      <c r="FR651" s="33"/>
      <c r="FS651" s="33"/>
      <c r="FT651" s="33"/>
      <c r="FU651" s="33"/>
      <c r="FV651" s="33"/>
      <c r="FW651" s="33"/>
      <c r="FX651" s="33"/>
      <c r="FY651" s="33"/>
    </row>
    <row r="652" spans="1:181" ht="15.75" customHeight="1" x14ac:dyDescent="0.25">
      <c r="A652" s="25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 t="s">
        <v>1600</v>
      </c>
      <c r="V652" s="33"/>
      <c r="W652" s="33"/>
      <c r="X652" s="33"/>
      <c r="Y652" s="33"/>
      <c r="Z652" s="33"/>
      <c r="AA652" s="33"/>
      <c r="AB652" s="33"/>
      <c r="AC652" s="33" t="s">
        <v>421</v>
      </c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  <c r="DF652" s="33"/>
      <c r="DG652" s="33"/>
      <c r="DH652" s="33"/>
      <c r="DI652" s="33"/>
      <c r="DJ652" s="33"/>
      <c r="DK652" s="33"/>
      <c r="DL652" s="33"/>
      <c r="DM652" s="33"/>
      <c r="DN652" s="33"/>
      <c r="DO652" s="33"/>
      <c r="DP652" s="33"/>
      <c r="DQ652" s="33"/>
      <c r="DR652" s="33"/>
      <c r="DS652" s="33"/>
      <c r="DT652" s="33"/>
      <c r="DU652" s="33"/>
      <c r="DV652" s="33"/>
      <c r="DW652" s="33"/>
      <c r="DX652" s="33"/>
      <c r="DY652" s="33"/>
      <c r="DZ652" s="33"/>
      <c r="EA652" s="33"/>
      <c r="EB652" s="33"/>
      <c r="EC652" s="33"/>
      <c r="ED652" s="33"/>
      <c r="EE652" s="33"/>
      <c r="EF652" s="33"/>
      <c r="EG652" s="33"/>
      <c r="EH652" s="33"/>
      <c r="EI652" s="33"/>
      <c r="EJ652" s="33"/>
      <c r="EK652" s="33"/>
      <c r="EL652" s="33"/>
      <c r="EM652" s="33"/>
      <c r="EN652" s="33"/>
      <c r="EO652" s="33"/>
      <c r="EP652" s="33"/>
      <c r="EQ652" s="33"/>
      <c r="ER652" s="33"/>
      <c r="ES652" s="33"/>
      <c r="ET652" s="33"/>
      <c r="EU652" s="33"/>
      <c r="EV652" s="33"/>
      <c r="EW652" s="33"/>
      <c r="EX652" s="33"/>
      <c r="EY652" s="33"/>
      <c r="EZ652" s="33"/>
      <c r="FA652" s="33"/>
      <c r="FB652" s="33"/>
      <c r="FC652" s="33"/>
      <c r="FD652" s="33"/>
      <c r="FE652" s="33"/>
      <c r="FF652" s="33"/>
      <c r="FG652" s="33"/>
      <c r="FH652" s="33"/>
      <c r="FI652" s="33"/>
      <c r="FJ652" s="33"/>
      <c r="FK652" s="33"/>
      <c r="FL652" s="33"/>
      <c r="FM652" s="33"/>
      <c r="FN652" s="33"/>
      <c r="FO652" s="33"/>
      <c r="FP652" s="33"/>
      <c r="FQ652" s="33"/>
      <c r="FR652" s="33"/>
      <c r="FS652" s="33"/>
      <c r="FT652" s="33"/>
      <c r="FU652" s="33"/>
      <c r="FV652" s="33"/>
      <c r="FW652" s="33"/>
      <c r="FX652" s="33"/>
      <c r="FY652" s="33"/>
    </row>
    <row r="653" spans="1:181" ht="15.75" customHeight="1" x14ac:dyDescent="0.25">
      <c r="A653" s="25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 t="s">
        <v>1601</v>
      </c>
      <c r="V653" s="33"/>
      <c r="W653" s="33"/>
      <c r="X653" s="33"/>
      <c r="Y653" s="33"/>
      <c r="Z653" s="33"/>
      <c r="AA653" s="33"/>
      <c r="AB653" s="33"/>
      <c r="AC653" s="33" t="s">
        <v>685</v>
      </c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  <c r="DF653" s="33"/>
      <c r="DG653" s="33"/>
      <c r="DH653" s="33"/>
      <c r="DI653" s="33"/>
      <c r="DJ653" s="33"/>
      <c r="DK653" s="33"/>
      <c r="DL653" s="33"/>
      <c r="DM653" s="33"/>
      <c r="DN653" s="33"/>
      <c r="DO653" s="33"/>
      <c r="DP653" s="33"/>
      <c r="DQ653" s="33"/>
      <c r="DR653" s="33"/>
      <c r="DS653" s="33"/>
      <c r="DT653" s="33"/>
      <c r="DU653" s="33"/>
      <c r="DV653" s="33"/>
      <c r="DW653" s="33"/>
      <c r="DX653" s="33"/>
      <c r="DY653" s="33"/>
      <c r="DZ653" s="33"/>
      <c r="EA653" s="33"/>
      <c r="EB653" s="33"/>
      <c r="EC653" s="33"/>
      <c r="ED653" s="33"/>
      <c r="EE653" s="33"/>
      <c r="EF653" s="33"/>
      <c r="EG653" s="33"/>
      <c r="EH653" s="33"/>
      <c r="EI653" s="33"/>
      <c r="EJ653" s="33"/>
      <c r="EK653" s="33"/>
      <c r="EL653" s="33"/>
      <c r="EM653" s="33"/>
      <c r="EN653" s="33"/>
      <c r="EO653" s="33"/>
      <c r="EP653" s="33"/>
      <c r="EQ653" s="33"/>
      <c r="ER653" s="33"/>
      <c r="ES653" s="33"/>
      <c r="ET653" s="33"/>
      <c r="EU653" s="33"/>
      <c r="EV653" s="33"/>
      <c r="EW653" s="33"/>
      <c r="EX653" s="33"/>
      <c r="EY653" s="33"/>
      <c r="EZ653" s="33"/>
      <c r="FA653" s="33"/>
      <c r="FB653" s="33"/>
      <c r="FC653" s="33"/>
      <c r="FD653" s="33"/>
      <c r="FE653" s="33"/>
      <c r="FF653" s="33"/>
      <c r="FG653" s="33"/>
      <c r="FH653" s="33"/>
      <c r="FI653" s="33"/>
      <c r="FJ653" s="33"/>
      <c r="FK653" s="33"/>
      <c r="FL653" s="33"/>
      <c r="FM653" s="33"/>
      <c r="FN653" s="33"/>
      <c r="FO653" s="33"/>
      <c r="FP653" s="33"/>
      <c r="FQ653" s="33"/>
      <c r="FR653" s="33"/>
      <c r="FS653" s="33"/>
      <c r="FT653" s="33"/>
      <c r="FU653" s="33"/>
      <c r="FV653" s="33"/>
      <c r="FW653" s="33"/>
      <c r="FX653" s="33"/>
      <c r="FY653" s="33"/>
    </row>
    <row r="654" spans="1:181" ht="15.75" customHeight="1" x14ac:dyDescent="0.25">
      <c r="A654" s="25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 t="s">
        <v>1602</v>
      </c>
      <c r="V654" s="33"/>
      <c r="W654" s="33"/>
      <c r="X654" s="33"/>
      <c r="Y654" s="33"/>
      <c r="Z654" s="33"/>
      <c r="AA654" s="33"/>
      <c r="AB654" s="33"/>
      <c r="AC654" s="33" t="s">
        <v>346</v>
      </c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CW654" s="33"/>
      <c r="CX654" s="33"/>
      <c r="CY654" s="33"/>
      <c r="CZ654" s="33"/>
      <c r="DA654" s="33"/>
      <c r="DB654" s="33"/>
      <c r="DC654" s="33"/>
      <c r="DD654" s="33"/>
      <c r="DE654" s="33"/>
      <c r="DF654" s="33"/>
      <c r="DG654" s="33"/>
      <c r="DH654" s="33"/>
      <c r="DI654" s="33"/>
      <c r="DJ654" s="33"/>
      <c r="DK654" s="33"/>
      <c r="DL654" s="33"/>
      <c r="DM654" s="33"/>
      <c r="DN654" s="33"/>
      <c r="DO654" s="33"/>
      <c r="DP654" s="33"/>
      <c r="DQ654" s="33"/>
      <c r="DR654" s="33"/>
      <c r="DS654" s="33"/>
      <c r="DT654" s="33"/>
      <c r="DU654" s="33"/>
      <c r="DV654" s="33"/>
      <c r="DW654" s="33"/>
      <c r="DX654" s="33"/>
      <c r="DY654" s="33"/>
      <c r="DZ654" s="33"/>
      <c r="EA654" s="33"/>
      <c r="EB654" s="33"/>
      <c r="EC654" s="33"/>
      <c r="ED654" s="33"/>
      <c r="EE654" s="33"/>
      <c r="EF654" s="33"/>
      <c r="EG654" s="33"/>
      <c r="EH654" s="33"/>
      <c r="EI654" s="33"/>
      <c r="EJ654" s="33"/>
      <c r="EK654" s="33"/>
      <c r="EL654" s="33"/>
      <c r="EM654" s="33"/>
      <c r="EN654" s="33"/>
      <c r="EO654" s="33"/>
      <c r="EP654" s="33"/>
      <c r="EQ654" s="33"/>
      <c r="ER654" s="33"/>
      <c r="ES654" s="33"/>
      <c r="ET654" s="33"/>
      <c r="EU654" s="33"/>
      <c r="EV654" s="33"/>
      <c r="EW654" s="33"/>
      <c r="EX654" s="33"/>
      <c r="EY654" s="33"/>
      <c r="EZ654" s="33"/>
      <c r="FA654" s="33"/>
      <c r="FB654" s="33"/>
      <c r="FC654" s="33"/>
      <c r="FD654" s="33"/>
      <c r="FE654" s="33"/>
      <c r="FF654" s="33"/>
      <c r="FG654" s="33"/>
      <c r="FH654" s="33"/>
      <c r="FI654" s="33"/>
      <c r="FJ654" s="33"/>
      <c r="FK654" s="33"/>
      <c r="FL654" s="33"/>
      <c r="FM654" s="33"/>
      <c r="FN654" s="33"/>
      <c r="FO654" s="33"/>
      <c r="FP654" s="33"/>
      <c r="FQ654" s="33"/>
      <c r="FR654" s="33"/>
      <c r="FS654" s="33"/>
      <c r="FT654" s="33"/>
      <c r="FU654" s="33"/>
      <c r="FV654" s="33"/>
      <c r="FW654" s="33"/>
      <c r="FX654" s="33"/>
      <c r="FY654" s="33"/>
    </row>
    <row r="655" spans="1:181" ht="15.75" customHeight="1" x14ac:dyDescent="0.25">
      <c r="A655" s="25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 t="s">
        <v>1603</v>
      </c>
      <c r="V655" s="33"/>
      <c r="W655" s="33"/>
      <c r="X655" s="33"/>
      <c r="Y655" s="33"/>
      <c r="Z655" s="33"/>
      <c r="AA655" s="33"/>
      <c r="AB655" s="33"/>
      <c r="AC655" s="33" t="s">
        <v>531</v>
      </c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  <c r="CH655" s="33"/>
      <c r="CI655" s="33"/>
      <c r="CJ655" s="33"/>
      <c r="CK655" s="33"/>
      <c r="CL655" s="33"/>
      <c r="CM655" s="33"/>
      <c r="CN655" s="33"/>
      <c r="CO655" s="33"/>
      <c r="CP655" s="33"/>
      <c r="CQ655" s="33"/>
      <c r="CR655" s="33"/>
      <c r="CS655" s="33"/>
      <c r="CT655" s="33"/>
      <c r="CU655" s="33"/>
      <c r="CV655" s="33"/>
      <c r="CW655" s="33"/>
      <c r="CX655" s="33"/>
      <c r="CY655" s="33"/>
      <c r="CZ655" s="33"/>
      <c r="DA655" s="33"/>
      <c r="DB655" s="33"/>
      <c r="DC655" s="33"/>
      <c r="DD655" s="33"/>
      <c r="DE655" s="33"/>
      <c r="DF655" s="33"/>
      <c r="DG655" s="33"/>
      <c r="DH655" s="33"/>
      <c r="DI655" s="33"/>
      <c r="DJ655" s="33"/>
      <c r="DK655" s="33"/>
      <c r="DL655" s="33"/>
      <c r="DM655" s="33"/>
      <c r="DN655" s="33"/>
      <c r="DO655" s="33"/>
      <c r="DP655" s="33"/>
      <c r="DQ655" s="33"/>
      <c r="DR655" s="33"/>
      <c r="DS655" s="33"/>
      <c r="DT655" s="33"/>
      <c r="DU655" s="33"/>
      <c r="DV655" s="33"/>
      <c r="DW655" s="33"/>
      <c r="DX655" s="33"/>
      <c r="DY655" s="33"/>
      <c r="DZ655" s="33"/>
      <c r="EA655" s="33"/>
      <c r="EB655" s="33"/>
      <c r="EC655" s="33"/>
      <c r="ED655" s="33"/>
      <c r="EE655" s="33"/>
      <c r="EF655" s="33"/>
      <c r="EG655" s="33"/>
      <c r="EH655" s="33"/>
      <c r="EI655" s="33"/>
      <c r="EJ655" s="33"/>
      <c r="EK655" s="33"/>
      <c r="EL655" s="33"/>
      <c r="EM655" s="33"/>
      <c r="EN655" s="33"/>
      <c r="EO655" s="33"/>
      <c r="EP655" s="33"/>
      <c r="EQ655" s="33"/>
      <c r="ER655" s="33"/>
      <c r="ES655" s="33"/>
      <c r="ET655" s="33"/>
      <c r="EU655" s="33"/>
      <c r="EV655" s="33"/>
      <c r="EW655" s="33"/>
      <c r="EX655" s="33"/>
      <c r="EY655" s="33"/>
      <c r="EZ655" s="33"/>
      <c r="FA655" s="33"/>
      <c r="FB655" s="33"/>
      <c r="FC655" s="33"/>
      <c r="FD655" s="33"/>
      <c r="FE655" s="33"/>
      <c r="FF655" s="33"/>
      <c r="FG655" s="33"/>
      <c r="FH655" s="33"/>
      <c r="FI655" s="33"/>
      <c r="FJ655" s="33"/>
      <c r="FK655" s="33"/>
      <c r="FL655" s="33"/>
      <c r="FM655" s="33"/>
      <c r="FN655" s="33"/>
      <c r="FO655" s="33"/>
      <c r="FP655" s="33"/>
      <c r="FQ655" s="33"/>
      <c r="FR655" s="33"/>
      <c r="FS655" s="33"/>
      <c r="FT655" s="33"/>
      <c r="FU655" s="33"/>
      <c r="FV655" s="33"/>
      <c r="FW655" s="33"/>
      <c r="FX655" s="33"/>
      <c r="FY655" s="33"/>
    </row>
    <row r="656" spans="1:181" ht="15.75" customHeight="1" x14ac:dyDescent="0.25">
      <c r="A656" s="25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 t="s">
        <v>1604</v>
      </c>
      <c r="V656" s="33"/>
      <c r="W656" s="33"/>
      <c r="X656" s="33"/>
      <c r="Y656" s="33"/>
      <c r="Z656" s="33"/>
      <c r="AA656" s="33"/>
      <c r="AB656" s="33"/>
      <c r="AC656" s="33" t="s">
        <v>362</v>
      </c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  <c r="DF656" s="33"/>
      <c r="DG656" s="33"/>
      <c r="DH656" s="33"/>
      <c r="DI656" s="33"/>
      <c r="DJ656" s="33"/>
      <c r="DK656" s="33"/>
      <c r="DL656" s="33"/>
      <c r="DM656" s="33"/>
      <c r="DN656" s="33"/>
      <c r="DO656" s="33"/>
      <c r="DP656" s="33"/>
      <c r="DQ656" s="33"/>
      <c r="DR656" s="33"/>
      <c r="DS656" s="33"/>
      <c r="DT656" s="33"/>
      <c r="DU656" s="33"/>
      <c r="DV656" s="33"/>
      <c r="DW656" s="33"/>
      <c r="DX656" s="33"/>
      <c r="DY656" s="33"/>
      <c r="DZ656" s="33"/>
      <c r="EA656" s="33"/>
      <c r="EB656" s="33"/>
      <c r="EC656" s="33"/>
      <c r="ED656" s="33"/>
      <c r="EE656" s="33"/>
      <c r="EF656" s="33"/>
      <c r="EG656" s="33"/>
      <c r="EH656" s="33"/>
      <c r="EI656" s="33"/>
      <c r="EJ656" s="33"/>
      <c r="EK656" s="33"/>
      <c r="EL656" s="33"/>
      <c r="EM656" s="33"/>
      <c r="EN656" s="33"/>
      <c r="EO656" s="33"/>
      <c r="EP656" s="33"/>
      <c r="EQ656" s="33"/>
      <c r="ER656" s="33"/>
      <c r="ES656" s="33"/>
      <c r="ET656" s="33"/>
      <c r="EU656" s="33"/>
      <c r="EV656" s="33"/>
      <c r="EW656" s="33"/>
      <c r="EX656" s="33"/>
      <c r="EY656" s="33"/>
      <c r="EZ656" s="33"/>
      <c r="FA656" s="33"/>
      <c r="FB656" s="33"/>
      <c r="FC656" s="33"/>
      <c r="FD656" s="33"/>
      <c r="FE656" s="33"/>
      <c r="FF656" s="33"/>
      <c r="FG656" s="33"/>
      <c r="FH656" s="33"/>
      <c r="FI656" s="33"/>
      <c r="FJ656" s="33"/>
      <c r="FK656" s="33"/>
      <c r="FL656" s="33"/>
      <c r="FM656" s="33"/>
      <c r="FN656" s="33"/>
      <c r="FO656" s="33"/>
      <c r="FP656" s="33"/>
      <c r="FQ656" s="33"/>
      <c r="FR656" s="33"/>
      <c r="FS656" s="33"/>
      <c r="FT656" s="33"/>
      <c r="FU656" s="33"/>
      <c r="FV656" s="33"/>
      <c r="FW656" s="33"/>
      <c r="FX656" s="33"/>
      <c r="FY656" s="33"/>
    </row>
    <row r="657" spans="1:181" ht="15.75" customHeight="1" x14ac:dyDescent="0.25">
      <c r="A657" s="25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 t="s">
        <v>1605</v>
      </c>
      <c r="V657" s="33"/>
      <c r="W657" s="33"/>
      <c r="X657" s="33"/>
      <c r="Y657" s="33"/>
      <c r="Z657" s="33"/>
      <c r="AA657" s="33"/>
      <c r="AB657" s="33"/>
      <c r="AC657" s="33" t="s">
        <v>362</v>
      </c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CW657" s="33"/>
      <c r="CX657" s="33"/>
      <c r="CY657" s="33"/>
      <c r="CZ657" s="33"/>
      <c r="DA657" s="33"/>
      <c r="DB657" s="33"/>
      <c r="DC657" s="33"/>
      <c r="DD657" s="33"/>
      <c r="DE657" s="33"/>
      <c r="DF657" s="33"/>
      <c r="DG657" s="33"/>
      <c r="DH657" s="33"/>
      <c r="DI657" s="33"/>
      <c r="DJ657" s="33"/>
      <c r="DK657" s="33"/>
      <c r="DL657" s="33"/>
      <c r="DM657" s="33"/>
      <c r="DN657" s="33"/>
      <c r="DO657" s="33"/>
      <c r="DP657" s="33"/>
      <c r="DQ657" s="33"/>
      <c r="DR657" s="33"/>
      <c r="DS657" s="33"/>
      <c r="DT657" s="33"/>
      <c r="DU657" s="33"/>
      <c r="DV657" s="33"/>
      <c r="DW657" s="33"/>
      <c r="DX657" s="33"/>
      <c r="DY657" s="33"/>
      <c r="DZ657" s="33"/>
      <c r="EA657" s="33"/>
      <c r="EB657" s="33"/>
      <c r="EC657" s="33"/>
      <c r="ED657" s="33"/>
      <c r="EE657" s="33"/>
      <c r="EF657" s="33"/>
      <c r="EG657" s="33"/>
      <c r="EH657" s="33"/>
      <c r="EI657" s="33"/>
      <c r="EJ657" s="33"/>
      <c r="EK657" s="33"/>
      <c r="EL657" s="33"/>
      <c r="EM657" s="33"/>
      <c r="EN657" s="33"/>
      <c r="EO657" s="33"/>
      <c r="EP657" s="33"/>
      <c r="EQ657" s="33"/>
      <c r="ER657" s="33"/>
      <c r="ES657" s="33"/>
      <c r="ET657" s="33"/>
      <c r="EU657" s="33"/>
      <c r="EV657" s="33"/>
      <c r="EW657" s="33"/>
      <c r="EX657" s="33"/>
      <c r="EY657" s="33"/>
      <c r="EZ657" s="33"/>
      <c r="FA657" s="33"/>
      <c r="FB657" s="33"/>
      <c r="FC657" s="33"/>
      <c r="FD657" s="33"/>
      <c r="FE657" s="33"/>
      <c r="FF657" s="33"/>
      <c r="FG657" s="33"/>
      <c r="FH657" s="33"/>
      <c r="FI657" s="33"/>
      <c r="FJ657" s="33"/>
      <c r="FK657" s="33"/>
      <c r="FL657" s="33"/>
      <c r="FM657" s="33"/>
      <c r="FN657" s="33"/>
      <c r="FO657" s="33"/>
      <c r="FP657" s="33"/>
      <c r="FQ657" s="33"/>
      <c r="FR657" s="33"/>
      <c r="FS657" s="33"/>
      <c r="FT657" s="33"/>
      <c r="FU657" s="33"/>
      <c r="FV657" s="33"/>
      <c r="FW657" s="33"/>
      <c r="FX657" s="33"/>
      <c r="FY657" s="33"/>
    </row>
    <row r="658" spans="1:181" ht="15.75" customHeight="1" x14ac:dyDescent="0.25">
      <c r="A658" s="25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 t="s">
        <v>1606</v>
      </c>
      <c r="V658" s="33"/>
      <c r="W658" s="33"/>
      <c r="X658" s="33"/>
      <c r="Y658" s="33"/>
      <c r="Z658" s="33"/>
      <c r="AA658" s="33"/>
      <c r="AB658" s="33"/>
      <c r="AC658" s="33" t="s">
        <v>354</v>
      </c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CW658" s="33"/>
      <c r="CX658" s="33"/>
      <c r="CY658" s="33"/>
      <c r="CZ658" s="33"/>
      <c r="DA658" s="33"/>
      <c r="DB658" s="33"/>
      <c r="DC658" s="33"/>
      <c r="DD658" s="33"/>
      <c r="DE658" s="33"/>
      <c r="DF658" s="33"/>
      <c r="DG658" s="33"/>
      <c r="DH658" s="33"/>
      <c r="DI658" s="33"/>
      <c r="DJ658" s="33"/>
      <c r="DK658" s="33"/>
      <c r="DL658" s="33"/>
      <c r="DM658" s="33"/>
      <c r="DN658" s="33"/>
      <c r="DO658" s="33"/>
      <c r="DP658" s="33"/>
      <c r="DQ658" s="33"/>
      <c r="DR658" s="33"/>
      <c r="DS658" s="33"/>
      <c r="DT658" s="33"/>
      <c r="DU658" s="33"/>
      <c r="DV658" s="33"/>
      <c r="DW658" s="33"/>
      <c r="DX658" s="33"/>
      <c r="DY658" s="33"/>
      <c r="DZ658" s="33"/>
      <c r="EA658" s="33"/>
      <c r="EB658" s="33"/>
      <c r="EC658" s="33"/>
      <c r="ED658" s="33"/>
      <c r="EE658" s="33"/>
      <c r="EF658" s="33"/>
      <c r="EG658" s="33"/>
      <c r="EH658" s="33"/>
      <c r="EI658" s="33"/>
      <c r="EJ658" s="33"/>
      <c r="EK658" s="33"/>
      <c r="EL658" s="33"/>
      <c r="EM658" s="33"/>
      <c r="EN658" s="33"/>
      <c r="EO658" s="33"/>
      <c r="EP658" s="33"/>
      <c r="EQ658" s="33"/>
      <c r="ER658" s="33"/>
      <c r="ES658" s="33"/>
      <c r="ET658" s="33"/>
      <c r="EU658" s="33"/>
      <c r="EV658" s="33"/>
      <c r="EW658" s="33"/>
      <c r="EX658" s="33"/>
      <c r="EY658" s="33"/>
      <c r="EZ658" s="33"/>
      <c r="FA658" s="33"/>
      <c r="FB658" s="33"/>
      <c r="FC658" s="33"/>
      <c r="FD658" s="33"/>
      <c r="FE658" s="33"/>
      <c r="FF658" s="33"/>
      <c r="FG658" s="33"/>
      <c r="FH658" s="33"/>
      <c r="FI658" s="33"/>
      <c r="FJ658" s="33"/>
      <c r="FK658" s="33"/>
      <c r="FL658" s="33"/>
      <c r="FM658" s="33"/>
      <c r="FN658" s="33"/>
      <c r="FO658" s="33"/>
      <c r="FP658" s="33"/>
      <c r="FQ658" s="33"/>
      <c r="FR658" s="33"/>
      <c r="FS658" s="33"/>
      <c r="FT658" s="33"/>
      <c r="FU658" s="33"/>
      <c r="FV658" s="33"/>
      <c r="FW658" s="33"/>
      <c r="FX658" s="33"/>
      <c r="FY658" s="33"/>
    </row>
    <row r="659" spans="1:181" ht="15.75" customHeight="1" x14ac:dyDescent="0.25">
      <c r="A659" s="25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 t="s">
        <v>1607</v>
      </c>
      <c r="V659" s="33"/>
      <c r="W659" s="33"/>
      <c r="X659" s="33"/>
      <c r="Y659" s="33"/>
      <c r="Z659" s="33"/>
      <c r="AA659" s="33"/>
      <c r="AB659" s="33"/>
      <c r="AC659" s="33" t="s">
        <v>354</v>
      </c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CW659" s="33"/>
      <c r="CX659" s="33"/>
      <c r="CY659" s="33"/>
      <c r="CZ659" s="33"/>
      <c r="DA659" s="33"/>
      <c r="DB659" s="33"/>
      <c r="DC659" s="33"/>
      <c r="DD659" s="33"/>
      <c r="DE659" s="33"/>
      <c r="DF659" s="33"/>
      <c r="DG659" s="33"/>
      <c r="DH659" s="33"/>
      <c r="DI659" s="33"/>
      <c r="DJ659" s="33"/>
      <c r="DK659" s="33"/>
      <c r="DL659" s="33"/>
      <c r="DM659" s="33"/>
      <c r="DN659" s="33"/>
      <c r="DO659" s="33"/>
      <c r="DP659" s="33"/>
      <c r="DQ659" s="33"/>
      <c r="DR659" s="33"/>
      <c r="DS659" s="33"/>
      <c r="DT659" s="33"/>
      <c r="DU659" s="33"/>
      <c r="DV659" s="33"/>
      <c r="DW659" s="33"/>
      <c r="DX659" s="33"/>
      <c r="DY659" s="33"/>
      <c r="DZ659" s="33"/>
      <c r="EA659" s="33"/>
      <c r="EB659" s="33"/>
      <c r="EC659" s="33"/>
      <c r="ED659" s="33"/>
      <c r="EE659" s="33"/>
      <c r="EF659" s="33"/>
      <c r="EG659" s="33"/>
      <c r="EH659" s="33"/>
      <c r="EI659" s="33"/>
      <c r="EJ659" s="33"/>
      <c r="EK659" s="33"/>
      <c r="EL659" s="33"/>
      <c r="EM659" s="33"/>
      <c r="EN659" s="33"/>
      <c r="EO659" s="33"/>
      <c r="EP659" s="33"/>
      <c r="EQ659" s="33"/>
      <c r="ER659" s="33"/>
      <c r="ES659" s="33"/>
      <c r="ET659" s="33"/>
      <c r="EU659" s="33"/>
      <c r="EV659" s="33"/>
      <c r="EW659" s="33"/>
      <c r="EX659" s="33"/>
      <c r="EY659" s="33"/>
      <c r="EZ659" s="33"/>
      <c r="FA659" s="33"/>
      <c r="FB659" s="33"/>
      <c r="FC659" s="33"/>
      <c r="FD659" s="33"/>
      <c r="FE659" s="33"/>
      <c r="FF659" s="33"/>
      <c r="FG659" s="33"/>
      <c r="FH659" s="33"/>
      <c r="FI659" s="33"/>
      <c r="FJ659" s="33"/>
      <c r="FK659" s="33"/>
      <c r="FL659" s="33"/>
      <c r="FM659" s="33"/>
      <c r="FN659" s="33"/>
      <c r="FO659" s="33"/>
      <c r="FP659" s="33"/>
      <c r="FQ659" s="33"/>
      <c r="FR659" s="33"/>
      <c r="FS659" s="33"/>
      <c r="FT659" s="33"/>
      <c r="FU659" s="33"/>
      <c r="FV659" s="33"/>
      <c r="FW659" s="33"/>
      <c r="FX659" s="33"/>
      <c r="FY659" s="33"/>
    </row>
    <row r="660" spans="1:181" ht="15.75" customHeight="1" x14ac:dyDescent="0.25">
      <c r="A660" s="25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 t="s">
        <v>1608</v>
      </c>
      <c r="V660" s="33"/>
      <c r="W660" s="33"/>
      <c r="X660" s="33"/>
      <c r="Y660" s="33"/>
      <c r="Z660" s="33"/>
      <c r="AA660" s="33"/>
      <c r="AB660" s="33"/>
      <c r="AC660" s="33" t="s">
        <v>346</v>
      </c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  <c r="DF660" s="33"/>
      <c r="DG660" s="33"/>
      <c r="DH660" s="33"/>
      <c r="DI660" s="33"/>
      <c r="DJ660" s="33"/>
      <c r="DK660" s="33"/>
      <c r="DL660" s="33"/>
      <c r="DM660" s="33"/>
      <c r="DN660" s="33"/>
      <c r="DO660" s="33"/>
      <c r="DP660" s="33"/>
      <c r="DQ660" s="33"/>
      <c r="DR660" s="33"/>
      <c r="DS660" s="33"/>
      <c r="DT660" s="33"/>
      <c r="DU660" s="33"/>
      <c r="DV660" s="33"/>
      <c r="DW660" s="33"/>
      <c r="DX660" s="33"/>
      <c r="DY660" s="33"/>
      <c r="DZ660" s="33"/>
      <c r="EA660" s="33"/>
      <c r="EB660" s="33"/>
      <c r="EC660" s="33"/>
      <c r="ED660" s="33"/>
      <c r="EE660" s="33"/>
      <c r="EF660" s="33"/>
      <c r="EG660" s="33"/>
      <c r="EH660" s="33"/>
      <c r="EI660" s="33"/>
      <c r="EJ660" s="33"/>
      <c r="EK660" s="33"/>
      <c r="EL660" s="33"/>
      <c r="EM660" s="33"/>
      <c r="EN660" s="33"/>
      <c r="EO660" s="33"/>
      <c r="EP660" s="33"/>
      <c r="EQ660" s="33"/>
      <c r="ER660" s="33"/>
      <c r="ES660" s="33"/>
      <c r="ET660" s="33"/>
      <c r="EU660" s="33"/>
      <c r="EV660" s="33"/>
      <c r="EW660" s="33"/>
      <c r="EX660" s="33"/>
      <c r="EY660" s="33"/>
      <c r="EZ660" s="33"/>
      <c r="FA660" s="33"/>
      <c r="FB660" s="33"/>
      <c r="FC660" s="33"/>
      <c r="FD660" s="33"/>
      <c r="FE660" s="33"/>
      <c r="FF660" s="33"/>
      <c r="FG660" s="33"/>
      <c r="FH660" s="33"/>
      <c r="FI660" s="33"/>
      <c r="FJ660" s="33"/>
      <c r="FK660" s="33"/>
      <c r="FL660" s="33"/>
      <c r="FM660" s="33"/>
      <c r="FN660" s="33"/>
      <c r="FO660" s="33"/>
      <c r="FP660" s="33"/>
      <c r="FQ660" s="33"/>
      <c r="FR660" s="33"/>
      <c r="FS660" s="33"/>
      <c r="FT660" s="33"/>
      <c r="FU660" s="33"/>
      <c r="FV660" s="33"/>
      <c r="FW660" s="33"/>
      <c r="FX660" s="33"/>
      <c r="FY660" s="33"/>
    </row>
    <row r="661" spans="1:181" ht="15.75" customHeight="1" x14ac:dyDescent="0.25">
      <c r="A661" s="25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 t="s">
        <v>1609</v>
      </c>
      <c r="V661" s="33"/>
      <c r="W661" s="33"/>
      <c r="X661" s="33"/>
      <c r="Y661" s="33"/>
      <c r="Z661" s="33"/>
      <c r="AA661" s="33"/>
      <c r="AB661" s="33"/>
      <c r="AC661" s="33" t="s">
        <v>421</v>
      </c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CW661" s="33"/>
      <c r="CX661" s="33"/>
      <c r="CY661" s="33"/>
      <c r="CZ661" s="33"/>
      <c r="DA661" s="33"/>
      <c r="DB661" s="33"/>
      <c r="DC661" s="33"/>
      <c r="DD661" s="33"/>
      <c r="DE661" s="33"/>
      <c r="DF661" s="33"/>
      <c r="DG661" s="33"/>
      <c r="DH661" s="33"/>
      <c r="DI661" s="33"/>
      <c r="DJ661" s="33"/>
      <c r="DK661" s="33"/>
      <c r="DL661" s="33"/>
      <c r="DM661" s="33"/>
      <c r="DN661" s="33"/>
      <c r="DO661" s="33"/>
      <c r="DP661" s="33"/>
      <c r="DQ661" s="33"/>
      <c r="DR661" s="33"/>
      <c r="DS661" s="33"/>
      <c r="DT661" s="33"/>
      <c r="DU661" s="33"/>
      <c r="DV661" s="33"/>
      <c r="DW661" s="33"/>
      <c r="DX661" s="33"/>
      <c r="DY661" s="33"/>
      <c r="DZ661" s="33"/>
      <c r="EA661" s="33"/>
      <c r="EB661" s="33"/>
      <c r="EC661" s="33"/>
      <c r="ED661" s="33"/>
      <c r="EE661" s="33"/>
      <c r="EF661" s="33"/>
      <c r="EG661" s="33"/>
      <c r="EH661" s="33"/>
      <c r="EI661" s="33"/>
      <c r="EJ661" s="33"/>
      <c r="EK661" s="33"/>
      <c r="EL661" s="33"/>
      <c r="EM661" s="33"/>
      <c r="EN661" s="33"/>
      <c r="EO661" s="33"/>
      <c r="EP661" s="33"/>
      <c r="EQ661" s="33"/>
      <c r="ER661" s="33"/>
      <c r="ES661" s="33"/>
      <c r="ET661" s="33"/>
      <c r="EU661" s="33"/>
      <c r="EV661" s="33"/>
      <c r="EW661" s="33"/>
      <c r="EX661" s="33"/>
      <c r="EY661" s="33"/>
      <c r="EZ661" s="33"/>
      <c r="FA661" s="33"/>
      <c r="FB661" s="33"/>
      <c r="FC661" s="33"/>
      <c r="FD661" s="33"/>
      <c r="FE661" s="33"/>
      <c r="FF661" s="33"/>
      <c r="FG661" s="33"/>
      <c r="FH661" s="33"/>
      <c r="FI661" s="33"/>
      <c r="FJ661" s="33"/>
      <c r="FK661" s="33"/>
      <c r="FL661" s="33"/>
      <c r="FM661" s="33"/>
      <c r="FN661" s="33"/>
      <c r="FO661" s="33"/>
      <c r="FP661" s="33"/>
      <c r="FQ661" s="33"/>
      <c r="FR661" s="33"/>
      <c r="FS661" s="33"/>
      <c r="FT661" s="33"/>
      <c r="FU661" s="33"/>
      <c r="FV661" s="33"/>
      <c r="FW661" s="33"/>
      <c r="FX661" s="33"/>
      <c r="FY661" s="33"/>
    </row>
    <row r="662" spans="1:181" ht="15.75" customHeight="1" x14ac:dyDescent="0.25">
      <c r="A662" s="25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 t="s">
        <v>1610</v>
      </c>
      <c r="V662" s="33"/>
      <c r="W662" s="33"/>
      <c r="X662" s="33"/>
      <c r="Y662" s="33"/>
      <c r="Z662" s="33"/>
      <c r="AA662" s="33"/>
      <c r="AB662" s="33"/>
      <c r="AC662" s="33" t="s">
        <v>375</v>
      </c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  <c r="CH662" s="33"/>
      <c r="CI662" s="33"/>
      <c r="CJ662" s="33"/>
      <c r="CK662" s="33"/>
      <c r="CL662" s="33"/>
      <c r="CM662" s="33"/>
      <c r="CN662" s="33"/>
      <c r="CO662" s="33"/>
      <c r="CP662" s="33"/>
      <c r="CQ662" s="33"/>
      <c r="CR662" s="33"/>
      <c r="CS662" s="33"/>
      <c r="CT662" s="33"/>
      <c r="CU662" s="33"/>
      <c r="CV662" s="33"/>
      <c r="CW662" s="33"/>
      <c r="CX662" s="33"/>
      <c r="CY662" s="33"/>
      <c r="CZ662" s="33"/>
      <c r="DA662" s="33"/>
      <c r="DB662" s="33"/>
      <c r="DC662" s="33"/>
      <c r="DD662" s="33"/>
      <c r="DE662" s="33"/>
      <c r="DF662" s="33"/>
      <c r="DG662" s="33"/>
      <c r="DH662" s="33"/>
      <c r="DI662" s="33"/>
      <c r="DJ662" s="33"/>
      <c r="DK662" s="33"/>
      <c r="DL662" s="33"/>
      <c r="DM662" s="33"/>
      <c r="DN662" s="33"/>
      <c r="DO662" s="33"/>
      <c r="DP662" s="33"/>
      <c r="DQ662" s="33"/>
      <c r="DR662" s="33"/>
      <c r="DS662" s="33"/>
      <c r="DT662" s="33"/>
      <c r="DU662" s="33"/>
      <c r="DV662" s="33"/>
      <c r="DW662" s="33"/>
      <c r="DX662" s="33"/>
      <c r="DY662" s="33"/>
      <c r="DZ662" s="33"/>
      <c r="EA662" s="33"/>
      <c r="EB662" s="33"/>
      <c r="EC662" s="33"/>
      <c r="ED662" s="33"/>
      <c r="EE662" s="33"/>
      <c r="EF662" s="33"/>
      <c r="EG662" s="33"/>
      <c r="EH662" s="33"/>
      <c r="EI662" s="33"/>
      <c r="EJ662" s="33"/>
      <c r="EK662" s="33"/>
      <c r="EL662" s="33"/>
      <c r="EM662" s="33"/>
      <c r="EN662" s="33"/>
      <c r="EO662" s="33"/>
      <c r="EP662" s="33"/>
      <c r="EQ662" s="33"/>
      <c r="ER662" s="33"/>
      <c r="ES662" s="33"/>
      <c r="ET662" s="33"/>
      <c r="EU662" s="33"/>
      <c r="EV662" s="33"/>
      <c r="EW662" s="33"/>
      <c r="EX662" s="33"/>
      <c r="EY662" s="33"/>
      <c r="EZ662" s="33"/>
      <c r="FA662" s="33"/>
      <c r="FB662" s="33"/>
      <c r="FC662" s="33"/>
      <c r="FD662" s="33"/>
      <c r="FE662" s="33"/>
      <c r="FF662" s="33"/>
      <c r="FG662" s="33"/>
      <c r="FH662" s="33"/>
      <c r="FI662" s="33"/>
      <c r="FJ662" s="33"/>
      <c r="FK662" s="33"/>
      <c r="FL662" s="33"/>
      <c r="FM662" s="33"/>
      <c r="FN662" s="33"/>
      <c r="FO662" s="33"/>
      <c r="FP662" s="33"/>
      <c r="FQ662" s="33"/>
      <c r="FR662" s="33"/>
      <c r="FS662" s="33"/>
      <c r="FT662" s="33"/>
      <c r="FU662" s="33"/>
      <c r="FV662" s="33"/>
      <c r="FW662" s="33"/>
      <c r="FX662" s="33"/>
      <c r="FY662" s="33"/>
    </row>
    <row r="663" spans="1:181" ht="15.75" customHeight="1" x14ac:dyDescent="0.25">
      <c r="A663" s="25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 t="s">
        <v>1611</v>
      </c>
      <c r="V663" s="33"/>
      <c r="W663" s="33"/>
      <c r="X663" s="33"/>
      <c r="Y663" s="33"/>
      <c r="Z663" s="33"/>
      <c r="AA663" s="33"/>
      <c r="AB663" s="33"/>
      <c r="AC663" s="33" t="s">
        <v>375</v>
      </c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CW663" s="33"/>
      <c r="CX663" s="33"/>
      <c r="CY663" s="33"/>
      <c r="CZ663" s="33"/>
      <c r="DA663" s="33"/>
      <c r="DB663" s="33"/>
      <c r="DC663" s="33"/>
      <c r="DD663" s="33"/>
      <c r="DE663" s="33"/>
      <c r="DF663" s="33"/>
      <c r="DG663" s="33"/>
      <c r="DH663" s="33"/>
      <c r="DI663" s="33"/>
      <c r="DJ663" s="33"/>
      <c r="DK663" s="33"/>
      <c r="DL663" s="33"/>
      <c r="DM663" s="33"/>
      <c r="DN663" s="33"/>
      <c r="DO663" s="33"/>
      <c r="DP663" s="33"/>
      <c r="DQ663" s="33"/>
      <c r="DR663" s="33"/>
      <c r="DS663" s="33"/>
      <c r="DT663" s="33"/>
      <c r="DU663" s="33"/>
      <c r="DV663" s="33"/>
      <c r="DW663" s="33"/>
      <c r="DX663" s="33"/>
      <c r="DY663" s="33"/>
      <c r="DZ663" s="33"/>
      <c r="EA663" s="33"/>
      <c r="EB663" s="33"/>
      <c r="EC663" s="33"/>
      <c r="ED663" s="33"/>
      <c r="EE663" s="33"/>
      <c r="EF663" s="33"/>
      <c r="EG663" s="33"/>
      <c r="EH663" s="33"/>
      <c r="EI663" s="33"/>
      <c r="EJ663" s="33"/>
      <c r="EK663" s="33"/>
      <c r="EL663" s="33"/>
      <c r="EM663" s="33"/>
      <c r="EN663" s="33"/>
      <c r="EO663" s="33"/>
      <c r="EP663" s="33"/>
      <c r="EQ663" s="33"/>
      <c r="ER663" s="33"/>
      <c r="ES663" s="33"/>
      <c r="ET663" s="33"/>
      <c r="EU663" s="33"/>
      <c r="EV663" s="33"/>
      <c r="EW663" s="33"/>
      <c r="EX663" s="33"/>
      <c r="EY663" s="33"/>
      <c r="EZ663" s="33"/>
      <c r="FA663" s="33"/>
      <c r="FB663" s="33"/>
      <c r="FC663" s="33"/>
      <c r="FD663" s="33"/>
      <c r="FE663" s="33"/>
      <c r="FF663" s="33"/>
      <c r="FG663" s="33"/>
      <c r="FH663" s="33"/>
      <c r="FI663" s="33"/>
      <c r="FJ663" s="33"/>
      <c r="FK663" s="33"/>
      <c r="FL663" s="33"/>
      <c r="FM663" s="33"/>
      <c r="FN663" s="33"/>
      <c r="FO663" s="33"/>
      <c r="FP663" s="33"/>
      <c r="FQ663" s="33"/>
      <c r="FR663" s="33"/>
      <c r="FS663" s="33"/>
      <c r="FT663" s="33"/>
      <c r="FU663" s="33"/>
      <c r="FV663" s="33"/>
      <c r="FW663" s="33"/>
      <c r="FX663" s="33"/>
      <c r="FY663" s="33"/>
    </row>
    <row r="664" spans="1:181" ht="15.75" customHeight="1" x14ac:dyDescent="0.25">
      <c r="A664" s="25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 t="s">
        <v>1612</v>
      </c>
      <c r="V664" s="33"/>
      <c r="W664" s="33"/>
      <c r="X664" s="33"/>
      <c r="Y664" s="33"/>
      <c r="Z664" s="33"/>
      <c r="AA664" s="33"/>
      <c r="AB664" s="33"/>
      <c r="AC664" s="33" t="s">
        <v>362</v>
      </c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CW664" s="33"/>
      <c r="CX664" s="33"/>
      <c r="CY664" s="33"/>
      <c r="CZ664" s="33"/>
      <c r="DA664" s="33"/>
      <c r="DB664" s="33"/>
      <c r="DC664" s="33"/>
      <c r="DD664" s="33"/>
      <c r="DE664" s="33"/>
      <c r="DF664" s="33"/>
      <c r="DG664" s="33"/>
      <c r="DH664" s="33"/>
      <c r="DI664" s="33"/>
      <c r="DJ664" s="33"/>
      <c r="DK664" s="33"/>
      <c r="DL664" s="33"/>
      <c r="DM664" s="33"/>
      <c r="DN664" s="33"/>
      <c r="DO664" s="33"/>
      <c r="DP664" s="33"/>
      <c r="DQ664" s="33"/>
      <c r="DR664" s="33"/>
      <c r="DS664" s="33"/>
      <c r="DT664" s="33"/>
      <c r="DU664" s="33"/>
      <c r="DV664" s="33"/>
      <c r="DW664" s="33"/>
      <c r="DX664" s="33"/>
      <c r="DY664" s="33"/>
      <c r="DZ664" s="33"/>
      <c r="EA664" s="33"/>
      <c r="EB664" s="33"/>
      <c r="EC664" s="33"/>
      <c r="ED664" s="33"/>
      <c r="EE664" s="33"/>
      <c r="EF664" s="33"/>
      <c r="EG664" s="33"/>
      <c r="EH664" s="33"/>
      <c r="EI664" s="33"/>
      <c r="EJ664" s="33"/>
      <c r="EK664" s="33"/>
      <c r="EL664" s="33"/>
      <c r="EM664" s="33"/>
      <c r="EN664" s="33"/>
      <c r="EO664" s="33"/>
      <c r="EP664" s="33"/>
      <c r="EQ664" s="33"/>
      <c r="ER664" s="33"/>
      <c r="ES664" s="33"/>
      <c r="ET664" s="33"/>
      <c r="EU664" s="33"/>
      <c r="EV664" s="33"/>
      <c r="EW664" s="33"/>
      <c r="EX664" s="33"/>
      <c r="EY664" s="33"/>
      <c r="EZ664" s="33"/>
      <c r="FA664" s="33"/>
      <c r="FB664" s="33"/>
      <c r="FC664" s="33"/>
      <c r="FD664" s="33"/>
      <c r="FE664" s="33"/>
      <c r="FF664" s="33"/>
      <c r="FG664" s="33"/>
      <c r="FH664" s="33"/>
      <c r="FI664" s="33"/>
      <c r="FJ664" s="33"/>
      <c r="FK664" s="33"/>
      <c r="FL664" s="33"/>
      <c r="FM664" s="33"/>
      <c r="FN664" s="33"/>
      <c r="FO664" s="33"/>
      <c r="FP664" s="33"/>
      <c r="FQ664" s="33"/>
      <c r="FR664" s="33"/>
      <c r="FS664" s="33"/>
      <c r="FT664" s="33"/>
      <c r="FU664" s="33"/>
      <c r="FV664" s="33"/>
      <c r="FW664" s="33"/>
      <c r="FX664" s="33"/>
      <c r="FY664" s="33"/>
    </row>
    <row r="665" spans="1:181" ht="15.75" customHeight="1" x14ac:dyDescent="0.25">
      <c r="A665" s="25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 t="s">
        <v>1613</v>
      </c>
      <c r="V665" s="33"/>
      <c r="W665" s="33"/>
      <c r="X665" s="33"/>
      <c r="Y665" s="33"/>
      <c r="Z665" s="33"/>
      <c r="AA665" s="33"/>
      <c r="AB665" s="33"/>
      <c r="AC665" s="33" t="s">
        <v>375</v>
      </c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  <c r="CH665" s="33"/>
      <c r="CI665" s="33"/>
      <c r="CJ665" s="33"/>
      <c r="CK665" s="33"/>
      <c r="CL665" s="33"/>
      <c r="CM665" s="33"/>
      <c r="CN665" s="33"/>
      <c r="CO665" s="33"/>
      <c r="CP665" s="33"/>
      <c r="CQ665" s="33"/>
      <c r="CR665" s="33"/>
      <c r="CS665" s="33"/>
      <c r="CT665" s="33"/>
      <c r="CU665" s="33"/>
      <c r="CV665" s="33"/>
      <c r="CW665" s="33"/>
      <c r="CX665" s="33"/>
      <c r="CY665" s="33"/>
      <c r="CZ665" s="33"/>
      <c r="DA665" s="33"/>
      <c r="DB665" s="33"/>
      <c r="DC665" s="33"/>
      <c r="DD665" s="33"/>
      <c r="DE665" s="33"/>
      <c r="DF665" s="33"/>
      <c r="DG665" s="33"/>
      <c r="DH665" s="33"/>
      <c r="DI665" s="33"/>
      <c r="DJ665" s="33"/>
      <c r="DK665" s="33"/>
      <c r="DL665" s="33"/>
      <c r="DM665" s="33"/>
      <c r="DN665" s="33"/>
      <c r="DO665" s="33"/>
      <c r="DP665" s="33"/>
      <c r="DQ665" s="33"/>
      <c r="DR665" s="33"/>
      <c r="DS665" s="33"/>
      <c r="DT665" s="33"/>
      <c r="DU665" s="33"/>
      <c r="DV665" s="33"/>
      <c r="DW665" s="33"/>
      <c r="DX665" s="33"/>
      <c r="DY665" s="33"/>
      <c r="DZ665" s="33"/>
      <c r="EA665" s="33"/>
      <c r="EB665" s="33"/>
      <c r="EC665" s="33"/>
      <c r="ED665" s="33"/>
      <c r="EE665" s="33"/>
      <c r="EF665" s="33"/>
      <c r="EG665" s="33"/>
      <c r="EH665" s="33"/>
      <c r="EI665" s="33"/>
      <c r="EJ665" s="33"/>
      <c r="EK665" s="33"/>
      <c r="EL665" s="33"/>
      <c r="EM665" s="33"/>
      <c r="EN665" s="33"/>
      <c r="EO665" s="33"/>
      <c r="EP665" s="33"/>
      <c r="EQ665" s="33"/>
      <c r="ER665" s="33"/>
      <c r="ES665" s="33"/>
      <c r="ET665" s="33"/>
      <c r="EU665" s="33"/>
      <c r="EV665" s="33"/>
      <c r="EW665" s="33"/>
      <c r="EX665" s="33"/>
      <c r="EY665" s="33"/>
      <c r="EZ665" s="33"/>
      <c r="FA665" s="33"/>
      <c r="FB665" s="33"/>
      <c r="FC665" s="33"/>
      <c r="FD665" s="33"/>
      <c r="FE665" s="33"/>
      <c r="FF665" s="33"/>
      <c r="FG665" s="33"/>
      <c r="FH665" s="33"/>
      <c r="FI665" s="33"/>
      <c r="FJ665" s="33"/>
      <c r="FK665" s="33"/>
      <c r="FL665" s="33"/>
      <c r="FM665" s="33"/>
      <c r="FN665" s="33"/>
      <c r="FO665" s="33"/>
      <c r="FP665" s="33"/>
      <c r="FQ665" s="33"/>
      <c r="FR665" s="33"/>
      <c r="FS665" s="33"/>
      <c r="FT665" s="33"/>
      <c r="FU665" s="33"/>
      <c r="FV665" s="33"/>
      <c r="FW665" s="33"/>
      <c r="FX665" s="33"/>
      <c r="FY665" s="33"/>
    </row>
    <row r="666" spans="1:181" ht="15.75" customHeight="1" x14ac:dyDescent="0.25">
      <c r="A666" s="25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 t="s">
        <v>1614</v>
      </c>
      <c r="V666" s="33"/>
      <c r="W666" s="33"/>
      <c r="X666" s="33"/>
      <c r="Y666" s="33"/>
      <c r="Z666" s="33"/>
      <c r="AA666" s="33"/>
      <c r="AB666" s="33"/>
      <c r="AC666" s="33" t="s">
        <v>362</v>
      </c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  <c r="CH666" s="33"/>
      <c r="CI666" s="33"/>
      <c r="CJ666" s="33"/>
      <c r="CK666" s="33"/>
      <c r="CL666" s="33"/>
      <c r="CM666" s="33"/>
      <c r="CN666" s="33"/>
      <c r="CO666" s="33"/>
      <c r="CP666" s="33"/>
      <c r="CQ666" s="33"/>
      <c r="CR666" s="33"/>
      <c r="CS666" s="33"/>
      <c r="CT666" s="33"/>
      <c r="CU666" s="33"/>
      <c r="CV666" s="33"/>
      <c r="CW666" s="33"/>
      <c r="CX666" s="33"/>
      <c r="CY666" s="33"/>
      <c r="CZ666" s="33"/>
      <c r="DA666" s="33"/>
      <c r="DB666" s="33"/>
      <c r="DC666" s="33"/>
      <c r="DD666" s="33"/>
      <c r="DE666" s="33"/>
      <c r="DF666" s="33"/>
      <c r="DG666" s="33"/>
      <c r="DH666" s="33"/>
      <c r="DI666" s="33"/>
      <c r="DJ666" s="33"/>
      <c r="DK666" s="33"/>
      <c r="DL666" s="33"/>
      <c r="DM666" s="33"/>
      <c r="DN666" s="33"/>
      <c r="DO666" s="33"/>
      <c r="DP666" s="33"/>
      <c r="DQ666" s="33"/>
      <c r="DR666" s="33"/>
      <c r="DS666" s="33"/>
      <c r="DT666" s="33"/>
      <c r="DU666" s="33"/>
      <c r="DV666" s="33"/>
      <c r="DW666" s="33"/>
      <c r="DX666" s="33"/>
      <c r="DY666" s="33"/>
      <c r="DZ666" s="33"/>
      <c r="EA666" s="33"/>
      <c r="EB666" s="33"/>
      <c r="EC666" s="33"/>
      <c r="ED666" s="33"/>
      <c r="EE666" s="33"/>
      <c r="EF666" s="33"/>
      <c r="EG666" s="33"/>
      <c r="EH666" s="33"/>
      <c r="EI666" s="33"/>
      <c r="EJ666" s="33"/>
      <c r="EK666" s="33"/>
      <c r="EL666" s="33"/>
      <c r="EM666" s="33"/>
      <c r="EN666" s="33"/>
      <c r="EO666" s="33"/>
      <c r="EP666" s="33"/>
      <c r="EQ666" s="33"/>
      <c r="ER666" s="33"/>
      <c r="ES666" s="33"/>
      <c r="ET666" s="33"/>
      <c r="EU666" s="33"/>
      <c r="EV666" s="33"/>
      <c r="EW666" s="33"/>
      <c r="EX666" s="33"/>
      <c r="EY666" s="33"/>
      <c r="EZ666" s="33"/>
      <c r="FA666" s="33"/>
      <c r="FB666" s="33"/>
      <c r="FC666" s="33"/>
      <c r="FD666" s="33"/>
      <c r="FE666" s="33"/>
      <c r="FF666" s="33"/>
      <c r="FG666" s="33"/>
      <c r="FH666" s="33"/>
      <c r="FI666" s="33"/>
      <c r="FJ666" s="33"/>
      <c r="FK666" s="33"/>
      <c r="FL666" s="33"/>
      <c r="FM666" s="33"/>
      <c r="FN666" s="33"/>
      <c r="FO666" s="33"/>
      <c r="FP666" s="33"/>
      <c r="FQ666" s="33"/>
      <c r="FR666" s="33"/>
      <c r="FS666" s="33"/>
      <c r="FT666" s="33"/>
      <c r="FU666" s="33"/>
      <c r="FV666" s="33"/>
      <c r="FW666" s="33"/>
      <c r="FX666" s="33"/>
      <c r="FY666" s="33"/>
    </row>
    <row r="667" spans="1:181" ht="15.75" customHeight="1" x14ac:dyDescent="0.25">
      <c r="A667" s="25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 t="s">
        <v>1615</v>
      </c>
      <c r="V667" s="33"/>
      <c r="W667" s="33"/>
      <c r="X667" s="33"/>
      <c r="Y667" s="33"/>
      <c r="Z667" s="33"/>
      <c r="AA667" s="33"/>
      <c r="AB667" s="33"/>
      <c r="AC667" s="33" t="s">
        <v>421</v>
      </c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CW667" s="33"/>
      <c r="CX667" s="33"/>
      <c r="CY667" s="33"/>
      <c r="CZ667" s="33"/>
      <c r="DA667" s="33"/>
      <c r="DB667" s="33"/>
      <c r="DC667" s="33"/>
      <c r="DD667" s="33"/>
      <c r="DE667" s="33"/>
      <c r="DF667" s="33"/>
      <c r="DG667" s="33"/>
      <c r="DH667" s="33"/>
      <c r="DI667" s="33"/>
      <c r="DJ667" s="33"/>
      <c r="DK667" s="33"/>
      <c r="DL667" s="33"/>
      <c r="DM667" s="33"/>
      <c r="DN667" s="33"/>
      <c r="DO667" s="33"/>
      <c r="DP667" s="33"/>
      <c r="DQ667" s="33"/>
      <c r="DR667" s="33"/>
      <c r="DS667" s="33"/>
      <c r="DT667" s="33"/>
      <c r="DU667" s="33"/>
      <c r="DV667" s="33"/>
      <c r="DW667" s="33"/>
      <c r="DX667" s="33"/>
      <c r="DY667" s="33"/>
      <c r="DZ667" s="33"/>
      <c r="EA667" s="33"/>
      <c r="EB667" s="33"/>
      <c r="EC667" s="33"/>
      <c r="ED667" s="33"/>
      <c r="EE667" s="33"/>
      <c r="EF667" s="33"/>
      <c r="EG667" s="33"/>
      <c r="EH667" s="33"/>
      <c r="EI667" s="33"/>
      <c r="EJ667" s="33"/>
      <c r="EK667" s="33"/>
      <c r="EL667" s="33"/>
      <c r="EM667" s="33"/>
      <c r="EN667" s="33"/>
      <c r="EO667" s="33"/>
      <c r="EP667" s="33"/>
      <c r="EQ667" s="33"/>
      <c r="ER667" s="33"/>
      <c r="ES667" s="33"/>
      <c r="ET667" s="33"/>
      <c r="EU667" s="33"/>
      <c r="EV667" s="33"/>
      <c r="EW667" s="33"/>
      <c r="EX667" s="33"/>
      <c r="EY667" s="33"/>
      <c r="EZ667" s="33"/>
      <c r="FA667" s="33"/>
      <c r="FB667" s="33"/>
      <c r="FC667" s="33"/>
      <c r="FD667" s="33"/>
      <c r="FE667" s="33"/>
      <c r="FF667" s="33"/>
      <c r="FG667" s="33"/>
      <c r="FH667" s="33"/>
      <c r="FI667" s="33"/>
      <c r="FJ667" s="33"/>
      <c r="FK667" s="33"/>
      <c r="FL667" s="33"/>
      <c r="FM667" s="33"/>
      <c r="FN667" s="33"/>
      <c r="FO667" s="33"/>
      <c r="FP667" s="33"/>
      <c r="FQ667" s="33"/>
      <c r="FR667" s="33"/>
      <c r="FS667" s="33"/>
      <c r="FT667" s="33"/>
      <c r="FU667" s="33"/>
      <c r="FV667" s="33"/>
      <c r="FW667" s="33"/>
      <c r="FX667" s="33"/>
      <c r="FY667" s="33"/>
    </row>
    <row r="668" spans="1:181" ht="15.75" customHeight="1" x14ac:dyDescent="0.25">
      <c r="A668" s="25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 t="s">
        <v>1616</v>
      </c>
      <c r="V668" s="33"/>
      <c r="W668" s="33"/>
      <c r="X668" s="33"/>
      <c r="Y668" s="33"/>
      <c r="Z668" s="33"/>
      <c r="AA668" s="33"/>
      <c r="AB668" s="33"/>
      <c r="AC668" s="33" t="s">
        <v>531</v>
      </c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CW668" s="33"/>
      <c r="CX668" s="33"/>
      <c r="CY668" s="33"/>
      <c r="CZ668" s="33"/>
      <c r="DA668" s="33"/>
      <c r="DB668" s="33"/>
      <c r="DC668" s="33"/>
      <c r="DD668" s="33"/>
      <c r="DE668" s="33"/>
      <c r="DF668" s="33"/>
      <c r="DG668" s="33"/>
      <c r="DH668" s="33"/>
      <c r="DI668" s="33"/>
      <c r="DJ668" s="33"/>
      <c r="DK668" s="33"/>
      <c r="DL668" s="33"/>
      <c r="DM668" s="33"/>
      <c r="DN668" s="33"/>
      <c r="DO668" s="33"/>
      <c r="DP668" s="33"/>
      <c r="DQ668" s="33"/>
      <c r="DR668" s="33"/>
      <c r="DS668" s="33"/>
      <c r="DT668" s="33"/>
      <c r="DU668" s="33"/>
      <c r="DV668" s="33"/>
      <c r="DW668" s="33"/>
      <c r="DX668" s="33"/>
      <c r="DY668" s="33"/>
      <c r="DZ668" s="33"/>
      <c r="EA668" s="33"/>
      <c r="EB668" s="33"/>
      <c r="EC668" s="33"/>
      <c r="ED668" s="33"/>
      <c r="EE668" s="33"/>
      <c r="EF668" s="33"/>
      <c r="EG668" s="33"/>
      <c r="EH668" s="33"/>
      <c r="EI668" s="33"/>
      <c r="EJ668" s="33"/>
      <c r="EK668" s="33"/>
      <c r="EL668" s="33"/>
      <c r="EM668" s="33"/>
      <c r="EN668" s="33"/>
      <c r="EO668" s="33"/>
      <c r="EP668" s="33"/>
      <c r="EQ668" s="33"/>
      <c r="ER668" s="33"/>
      <c r="ES668" s="33"/>
      <c r="ET668" s="33"/>
      <c r="EU668" s="33"/>
      <c r="EV668" s="33"/>
      <c r="EW668" s="33"/>
      <c r="EX668" s="33"/>
      <c r="EY668" s="33"/>
      <c r="EZ668" s="33"/>
      <c r="FA668" s="33"/>
      <c r="FB668" s="33"/>
      <c r="FC668" s="33"/>
      <c r="FD668" s="33"/>
      <c r="FE668" s="33"/>
      <c r="FF668" s="33"/>
      <c r="FG668" s="33"/>
      <c r="FH668" s="33"/>
      <c r="FI668" s="33"/>
      <c r="FJ668" s="33"/>
      <c r="FK668" s="33"/>
      <c r="FL668" s="33"/>
      <c r="FM668" s="33"/>
      <c r="FN668" s="33"/>
      <c r="FO668" s="33"/>
      <c r="FP668" s="33"/>
      <c r="FQ668" s="33"/>
      <c r="FR668" s="33"/>
      <c r="FS668" s="33"/>
      <c r="FT668" s="33"/>
      <c r="FU668" s="33"/>
      <c r="FV668" s="33"/>
      <c r="FW668" s="33"/>
      <c r="FX668" s="33"/>
      <c r="FY668" s="33"/>
    </row>
    <row r="669" spans="1:181" ht="15.75" customHeight="1" x14ac:dyDescent="0.25">
      <c r="A669" s="25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 t="s">
        <v>1617</v>
      </c>
      <c r="V669" s="33"/>
      <c r="W669" s="33"/>
      <c r="X669" s="33"/>
      <c r="Y669" s="33"/>
      <c r="Z669" s="33"/>
      <c r="AA669" s="33"/>
      <c r="AB669" s="33"/>
      <c r="AC669" s="33" t="s">
        <v>354</v>
      </c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  <c r="CI669" s="33"/>
      <c r="CJ669" s="33"/>
      <c r="CK669" s="33"/>
      <c r="CL669" s="33"/>
      <c r="CM669" s="33"/>
      <c r="CN669" s="33"/>
      <c r="CO669" s="33"/>
      <c r="CP669" s="33"/>
      <c r="CQ669" s="33"/>
      <c r="CR669" s="33"/>
      <c r="CS669" s="33"/>
      <c r="CT669" s="33"/>
      <c r="CU669" s="33"/>
      <c r="CV669" s="33"/>
      <c r="CW669" s="33"/>
      <c r="CX669" s="33"/>
      <c r="CY669" s="33"/>
      <c r="CZ669" s="33"/>
      <c r="DA669" s="33"/>
      <c r="DB669" s="33"/>
      <c r="DC669" s="33"/>
      <c r="DD669" s="33"/>
      <c r="DE669" s="33"/>
      <c r="DF669" s="33"/>
      <c r="DG669" s="33"/>
      <c r="DH669" s="33"/>
      <c r="DI669" s="33"/>
      <c r="DJ669" s="33"/>
      <c r="DK669" s="33"/>
      <c r="DL669" s="33"/>
      <c r="DM669" s="33"/>
      <c r="DN669" s="33"/>
      <c r="DO669" s="33"/>
      <c r="DP669" s="33"/>
      <c r="DQ669" s="33"/>
      <c r="DR669" s="33"/>
      <c r="DS669" s="33"/>
      <c r="DT669" s="33"/>
      <c r="DU669" s="33"/>
      <c r="DV669" s="33"/>
      <c r="DW669" s="33"/>
      <c r="DX669" s="33"/>
      <c r="DY669" s="33"/>
      <c r="DZ669" s="33"/>
      <c r="EA669" s="33"/>
      <c r="EB669" s="33"/>
      <c r="EC669" s="33"/>
      <c r="ED669" s="33"/>
      <c r="EE669" s="33"/>
      <c r="EF669" s="33"/>
      <c r="EG669" s="33"/>
      <c r="EH669" s="33"/>
      <c r="EI669" s="33"/>
      <c r="EJ669" s="33"/>
      <c r="EK669" s="33"/>
      <c r="EL669" s="33"/>
      <c r="EM669" s="33"/>
      <c r="EN669" s="33"/>
      <c r="EO669" s="33"/>
      <c r="EP669" s="33"/>
      <c r="EQ669" s="33"/>
      <c r="ER669" s="33"/>
      <c r="ES669" s="33"/>
      <c r="ET669" s="33"/>
      <c r="EU669" s="33"/>
      <c r="EV669" s="33"/>
      <c r="EW669" s="33"/>
      <c r="EX669" s="33"/>
      <c r="EY669" s="33"/>
      <c r="EZ669" s="33"/>
      <c r="FA669" s="33"/>
      <c r="FB669" s="33"/>
      <c r="FC669" s="33"/>
      <c r="FD669" s="33"/>
      <c r="FE669" s="33"/>
      <c r="FF669" s="33"/>
      <c r="FG669" s="33"/>
      <c r="FH669" s="33"/>
      <c r="FI669" s="33"/>
      <c r="FJ669" s="33"/>
      <c r="FK669" s="33"/>
      <c r="FL669" s="33"/>
      <c r="FM669" s="33"/>
      <c r="FN669" s="33"/>
      <c r="FO669" s="33"/>
      <c r="FP669" s="33"/>
      <c r="FQ669" s="33"/>
      <c r="FR669" s="33"/>
      <c r="FS669" s="33"/>
      <c r="FT669" s="33"/>
      <c r="FU669" s="33"/>
      <c r="FV669" s="33"/>
      <c r="FW669" s="33"/>
      <c r="FX669" s="33"/>
      <c r="FY669" s="33"/>
    </row>
    <row r="670" spans="1:181" ht="15.75" customHeight="1" x14ac:dyDescent="0.25">
      <c r="A670" s="25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 t="s">
        <v>1618</v>
      </c>
      <c r="V670" s="33"/>
      <c r="W670" s="33"/>
      <c r="X670" s="33"/>
      <c r="Y670" s="33"/>
      <c r="Z670" s="33"/>
      <c r="AA670" s="33"/>
      <c r="AB670" s="33"/>
      <c r="AC670" s="33" t="s">
        <v>375</v>
      </c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CW670" s="33"/>
      <c r="CX670" s="33"/>
      <c r="CY670" s="33"/>
      <c r="CZ670" s="33"/>
      <c r="DA670" s="33"/>
      <c r="DB670" s="33"/>
      <c r="DC670" s="33"/>
      <c r="DD670" s="33"/>
      <c r="DE670" s="33"/>
      <c r="DF670" s="33"/>
      <c r="DG670" s="33"/>
      <c r="DH670" s="33"/>
      <c r="DI670" s="33"/>
      <c r="DJ670" s="33"/>
      <c r="DK670" s="33"/>
      <c r="DL670" s="33"/>
      <c r="DM670" s="33"/>
      <c r="DN670" s="33"/>
      <c r="DO670" s="33"/>
      <c r="DP670" s="33"/>
      <c r="DQ670" s="33"/>
      <c r="DR670" s="33"/>
      <c r="DS670" s="33"/>
      <c r="DT670" s="33"/>
      <c r="DU670" s="33"/>
      <c r="DV670" s="33"/>
      <c r="DW670" s="33"/>
      <c r="DX670" s="33"/>
      <c r="DY670" s="33"/>
      <c r="DZ670" s="33"/>
      <c r="EA670" s="33"/>
      <c r="EB670" s="33"/>
      <c r="EC670" s="33"/>
      <c r="ED670" s="33"/>
      <c r="EE670" s="33"/>
      <c r="EF670" s="33"/>
      <c r="EG670" s="33"/>
      <c r="EH670" s="33"/>
      <c r="EI670" s="33"/>
      <c r="EJ670" s="33"/>
      <c r="EK670" s="33"/>
      <c r="EL670" s="33"/>
      <c r="EM670" s="33"/>
      <c r="EN670" s="33"/>
      <c r="EO670" s="33"/>
      <c r="EP670" s="33"/>
      <c r="EQ670" s="33"/>
      <c r="ER670" s="33"/>
      <c r="ES670" s="33"/>
      <c r="ET670" s="33"/>
      <c r="EU670" s="33"/>
      <c r="EV670" s="33"/>
      <c r="EW670" s="33"/>
      <c r="EX670" s="33"/>
      <c r="EY670" s="33"/>
      <c r="EZ670" s="33"/>
      <c r="FA670" s="33"/>
      <c r="FB670" s="33"/>
      <c r="FC670" s="33"/>
      <c r="FD670" s="33"/>
      <c r="FE670" s="33"/>
      <c r="FF670" s="33"/>
      <c r="FG670" s="33"/>
      <c r="FH670" s="33"/>
      <c r="FI670" s="33"/>
      <c r="FJ670" s="33"/>
      <c r="FK670" s="33"/>
      <c r="FL670" s="33"/>
      <c r="FM670" s="33"/>
      <c r="FN670" s="33"/>
      <c r="FO670" s="33"/>
      <c r="FP670" s="33"/>
      <c r="FQ670" s="33"/>
      <c r="FR670" s="33"/>
      <c r="FS670" s="33"/>
      <c r="FT670" s="33"/>
      <c r="FU670" s="33"/>
      <c r="FV670" s="33"/>
      <c r="FW670" s="33"/>
      <c r="FX670" s="33"/>
      <c r="FY670" s="33"/>
    </row>
    <row r="671" spans="1:181" ht="15.75" customHeight="1" x14ac:dyDescent="0.25">
      <c r="A671" s="25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 t="s">
        <v>1619</v>
      </c>
      <c r="V671" s="33"/>
      <c r="W671" s="33"/>
      <c r="X671" s="33"/>
      <c r="Y671" s="33"/>
      <c r="Z671" s="33"/>
      <c r="AA671" s="33"/>
      <c r="AB671" s="33"/>
      <c r="AC671" s="33" t="s">
        <v>685</v>
      </c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  <c r="CH671" s="33"/>
      <c r="CI671" s="33"/>
      <c r="CJ671" s="33"/>
      <c r="CK671" s="33"/>
      <c r="CL671" s="33"/>
      <c r="CM671" s="33"/>
      <c r="CN671" s="33"/>
      <c r="CO671" s="33"/>
      <c r="CP671" s="33"/>
      <c r="CQ671" s="33"/>
      <c r="CR671" s="33"/>
      <c r="CS671" s="33"/>
      <c r="CT671" s="33"/>
      <c r="CU671" s="33"/>
      <c r="CV671" s="33"/>
      <c r="CW671" s="33"/>
      <c r="CX671" s="33"/>
      <c r="CY671" s="33"/>
      <c r="CZ671" s="33"/>
      <c r="DA671" s="33"/>
      <c r="DB671" s="33"/>
      <c r="DC671" s="33"/>
      <c r="DD671" s="33"/>
      <c r="DE671" s="33"/>
      <c r="DF671" s="33"/>
      <c r="DG671" s="33"/>
      <c r="DH671" s="33"/>
      <c r="DI671" s="33"/>
      <c r="DJ671" s="33"/>
      <c r="DK671" s="33"/>
      <c r="DL671" s="33"/>
      <c r="DM671" s="33"/>
      <c r="DN671" s="33"/>
      <c r="DO671" s="33"/>
      <c r="DP671" s="33"/>
      <c r="DQ671" s="33"/>
      <c r="DR671" s="33"/>
      <c r="DS671" s="33"/>
      <c r="DT671" s="33"/>
      <c r="DU671" s="33"/>
      <c r="DV671" s="33"/>
      <c r="DW671" s="33"/>
      <c r="DX671" s="33"/>
      <c r="DY671" s="33"/>
      <c r="DZ671" s="33"/>
      <c r="EA671" s="33"/>
      <c r="EB671" s="33"/>
      <c r="EC671" s="33"/>
      <c r="ED671" s="33"/>
      <c r="EE671" s="33"/>
      <c r="EF671" s="33"/>
      <c r="EG671" s="33"/>
      <c r="EH671" s="33"/>
      <c r="EI671" s="33"/>
      <c r="EJ671" s="33"/>
      <c r="EK671" s="33"/>
      <c r="EL671" s="33"/>
      <c r="EM671" s="33"/>
      <c r="EN671" s="33"/>
      <c r="EO671" s="33"/>
      <c r="EP671" s="33"/>
      <c r="EQ671" s="33"/>
      <c r="ER671" s="33"/>
      <c r="ES671" s="33"/>
      <c r="ET671" s="33"/>
      <c r="EU671" s="33"/>
      <c r="EV671" s="33"/>
      <c r="EW671" s="33"/>
      <c r="EX671" s="33"/>
      <c r="EY671" s="33"/>
      <c r="EZ671" s="33"/>
      <c r="FA671" s="33"/>
      <c r="FB671" s="33"/>
      <c r="FC671" s="33"/>
      <c r="FD671" s="33"/>
      <c r="FE671" s="33"/>
      <c r="FF671" s="33"/>
      <c r="FG671" s="33"/>
      <c r="FH671" s="33"/>
      <c r="FI671" s="33"/>
      <c r="FJ671" s="33"/>
      <c r="FK671" s="33"/>
      <c r="FL671" s="33"/>
      <c r="FM671" s="33"/>
      <c r="FN671" s="33"/>
      <c r="FO671" s="33"/>
      <c r="FP671" s="33"/>
      <c r="FQ671" s="33"/>
      <c r="FR671" s="33"/>
      <c r="FS671" s="33"/>
      <c r="FT671" s="33"/>
      <c r="FU671" s="33"/>
      <c r="FV671" s="33"/>
      <c r="FW671" s="33"/>
      <c r="FX671" s="33"/>
      <c r="FY671" s="33"/>
    </row>
    <row r="672" spans="1:181" ht="15.75" customHeight="1" x14ac:dyDescent="0.25">
      <c r="A672" s="25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 t="s">
        <v>1620</v>
      </c>
      <c r="V672" s="33"/>
      <c r="W672" s="33"/>
      <c r="X672" s="33"/>
      <c r="Y672" s="33"/>
      <c r="Z672" s="33"/>
      <c r="AA672" s="33"/>
      <c r="AB672" s="33"/>
      <c r="AC672" s="33" t="s">
        <v>354</v>
      </c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3"/>
      <c r="CS672" s="33"/>
      <c r="CT672" s="33"/>
      <c r="CU672" s="33"/>
      <c r="CV672" s="33"/>
      <c r="CW672" s="33"/>
      <c r="CX672" s="33"/>
      <c r="CY672" s="33"/>
      <c r="CZ672" s="33"/>
      <c r="DA672" s="33"/>
      <c r="DB672" s="33"/>
      <c r="DC672" s="33"/>
      <c r="DD672" s="33"/>
      <c r="DE672" s="33"/>
      <c r="DF672" s="33"/>
      <c r="DG672" s="33"/>
      <c r="DH672" s="33"/>
      <c r="DI672" s="33"/>
      <c r="DJ672" s="33"/>
      <c r="DK672" s="33"/>
      <c r="DL672" s="33"/>
      <c r="DM672" s="33"/>
      <c r="DN672" s="33"/>
      <c r="DO672" s="33"/>
      <c r="DP672" s="33"/>
      <c r="DQ672" s="33"/>
      <c r="DR672" s="33"/>
      <c r="DS672" s="33"/>
      <c r="DT672" s="33"/>
      <c r="DU672" s="33"/>
      <c r="DV672" s="33"/>
      <c r="DW672" s="33"/>
      <c r="DX672" s="33"/>
      <c r="DY672" s="33"/>
      <c r="DZ672" s="33"/>
      <c r="EA672" s="33"/>
      <c r="EB672" s="33"/>
      <c r="EC672" s="33"/>
      <c r="ED672" s="33"/>
      <c r="EE672" s="33"/>
      <c r="EF672" s="33"/>
      <c r="EG672" s="33"/>
      <c r="EH672" s="33"/>
      <c r="EI672" s="33"/>
      <c r="EJ672" s="33"/>
      <c r="EK672" s="33"/>
      <c r="EL672" s="33"/>
      <c r="EM672" s="33"/>
      <c r="EN672" s="33"/>
      <c r="EO672" s="33"/>
      <c r="EP672" s="33"/>
      <c r="EQ672" s="33"/>
      <c r="ER672" s="33"/>
      <c r="ES672" s="33"/>
      <c r="ET672" s="33"/>
      <c r="EU672" s="33"/>
      <c r="EV672" s="33"/>
      <c r="EW672" s="33"/>
      <c r="EX672" s="33"/>
      <c r="EY672" s="33"/>
      <c r="EZ672" s="33"/>
      <c r="FA672" s="33"/>
      <c r="FB672" s="33"/>
      <c r="FC672" s="33"/>
      <c r="FD672" s="33"/>
      <c r="FE672" s="33"/>
      <c r="FF672" s="33"/>
      <c r="FG672" s="33"/>
      <c r="FH672" s="33"/>
      <c r="FI672" s="33"/>
      <c r="FJ672" s="33"/>
      <c r="FK672" s="33"/>
      <c r="FL672" s="33"/>
      <c r="FM672" s="33"/>
      <c r="FN672" s="33"/>
      <c r="FO672" s="33"/>
      <c r="FP672" s="33"/>
      <c r="FQ672" s="33"/>
      <c r="FR672" s="33"/>
      <c r="FS672" s="33"/>
      <c r="FT672" s="33"/>
      <c r="FU672" s="33"/>
      <c r="FV672" s="33"/>
      <c r="FW672" s="33"/>
      <c r="FX672" s="33"/>
      <c r="FY672" s="33"/>
    </row>
    <row r="673" spans="1:181" ht="15.75" customHeight="1" x14ac:dyDescent="0.25">
      <c r="A673" s="25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 t="s">
        <v>1621</v>
      </c>
      <c r="V673" s="33"/>
      <c r="W673" s="33"/>
      <c r="X673" s="33"/>
      <c r="Y673" s="33"/>
      <c r="Z673" s="33"/>
      <c r="AA673" s="33"/>
      <c r="AB673" s="33"/>
      <c r="AC673" s="33" t="s">
        <v>346</v>
      </c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CW673" s="33"/>
      <c r="CX673" s="33"/>
      <c r="CY673" s="33"/>
      <c r="CZ673" s="33"/>
      <c r="DA673" s="33"/>
      <c r="DB673" s="33"/>
      <c r="DC673" s="33"/>
      <c r="DD673" s="33"/>
      <c r="DE673" s="33"/>
      <c r="DF673" s="33"/>
      <c r="DG673" s="33"/>
      <c r="DH673" s="33"/>
      <c r="DI673" s="33"/>
      <c r="DJ673" s="33"/>
      <c r="DK673" s="33"/>
      <c r="DL673" s="33"/>
      <c r="DM673" s="33"/>
      <c r="DN673" s="33"/>
      <c r="DO673" s="33"/>
      <c r="DP673" s="33"/>
      <c r="DQ673" s="33"/>
      <c r="DR673" s="33"/>
      <c r="DS673" s="33"/>
      <c r="DT673" s="33"/>
      <c r="DU673" s="33"/>
      <c r="DV673" s="33"/>
      <c r="DW673" s="33"/>
      <c r="DX673" s="33"/>
      <c r="DY673" s="33"/>
      <c r="DZ673" s="33"/>
      <c r="EA673" s="33"/>
      <c r="EB673" s="33"/>
      <c r="EC673" s="33"/>
      <c r="ED673" s="33"/>
      <c r="EE673" s="33"/>
      <c r="EF673" s="33"/>
      <c r="EG673" s="33"/>
      <c r="EH673" s="33"/>
      <c r="EI673" s="33"/>
      <c r="EJ673" s="33"/>
      <c r="EK673" s="33"/>
      <c r="EL673" s="33"/>
      <c r="EM673" s="33"/>
      <c r="EN673" s="33"/>
      <c r="EO673" s="33"/>
      <c r="EP673" s="33"/>
      <c r="EQ673" s="33"/>
      <c r="ER673" s="33"/>
      <c r="ES673" s="33"/>
      <c r="ET673" s="33"/>
      <c r="EU673" s="33"/>
      <c r="EV673" s="33"/>
      <c r="EW673" s="33"/>
      <c r="EX673" s="33"/>
      <c r="EY673" s="33"/>
      <c r="EZ673" s="33"/>
      <c r="FA673" s="33"/>
      <c r="FB673" s="33"/>
      <c r="FC673" s="33"/>
      <c r="FD673" s="33"/>
      <c r="FE673" s="33"/>
      <c r="FF673" s="33"/>
      <c r="FG673" s="33"/>
      <c r="FH673" s="33"/>
      <c r="FI673" s="33"/>
      <c r="FJ673" s="33"/>
      <c r="FK673" s="33"/>
      <c r="FL673" s="33"/>
      <c r="FM673" s="33"/>
      <c r="FN673" s="33"/>
      <c r="FO673" s="33"/>
      <c r="FP673" s="33"/>
      <c r="FQ673" s="33"/>
      <c r="FR673" s="33"/>
      <c r="FS673" s="33"/>
      <c r="FT673" s="33"/>
      <c r="FU673" s="33"/>
      <c r="FV673" s="33"/>
      <c r="FW673" s="33"/>
      <c r="FX673" s="33"/>
      <c r="FY673" s="33"/>
    </row>
    <row r="674" spans="1:181" ht="15.75" customHeight="1" x14ac:dyDescent="0.25">
      <c r="A674" s="25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 t="s">
        <v>1622</v>
      </c>
      <c r="V674" s="33"/>
      <c r="W674" s="33"/>
      <c r="X674" s="33"/>
      <c r="Y674" s="33"/>
      <c r="Z674" s="33"/>
      <c r="AA674" s="33"/>
      <c r="AB674" s="33"/>
      <c r="AC674" s="33" t="s">
        <v>362</v>
      </c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3"/>
      <c r="CS674" s="33"/>
      <c r="CT674" s="33"/>
      <c r="CU674" s="33"/>
      <c r="CV674" s="33"/>
      <c r="CW674" s="33"/>
      <c r="CX674" s="33"/>
      <c r="CY674" s="33"/>
      <c r="CZ674" s="33"/>
      <c r="DA674" s="33"/>
      <c r="DB674" s="33"/>
      <c r="DC674" s="33"/>
      <c r="DD674" s="33"/>
      <c r="DE674" s="33"/>
      <c r="DF674" s="33"/>
      <c r="DG674" s="33"/>
      <c r="DH674" s="33"/>
      <c r="DI674" s="33"/>
      <c r="DJ674" s="33"/>
      <c r="DK674" s="33"/>
      <c r="DL674" s="33"/>
      <c r="DM674" s="33"/>
      <c r="DN674" s="33"/>
      <c r="DO674" s="33"/>
      <c r="DP674" s="33"/>
      <c r="DQ674" s="33"/>
      <c r="DR674" s="33"/>
      <c r="DS674" s="33"/>
      <c r="DT674" s="33"/>
      <c r="DU674" s="33"/>
      <c r="DV674" s="33"/>
      <c r="DW674" s="33"/>
      <c r="DX674" s="33"/>
      <c r="DY674" s="33"/>
      <c r="DZ674" s="33"/>
      <c r="EA674" s="33"/>
      <c r="EB674" s="33"/>
      <c r="EC674" s="33"/>
      <c r="ED674" s="33"/>
      <c r="EE674" s="33"/>
      <c r="EF674" s="33"/>
      <c r="EG674" s="33"/>
      <c r="EH674" s="33"/>
      <c r="EI674" s="33"/>
      <c r="EJ674" s="33"/>
      <c r="EK674" s="33"/>
      <c r="EL674" s="33"/>
      <c r="EM674" s="33"/>
      <c r="EN674" s="33"/>
      <c r="EO674" s="33"/>
      <c r="EP674" s="33"/>
      <c r="EQ674" s="33"/>
      <c r="ER674" s="33"/>
      <c r="ES674" s="33"/>
      <c r="ET674" s="33"/>
      <c r="EU674" s="33"/>
      <c r="EV674" s="33"/>
      <c r="EW674" s="33"/>
      <c r="EX674" s="33"/>
      <c r="EY674" s="33"/>
      <c r="EZ674" s="33"/>
      <c r="FA674" s="33"/>
      <c r="FB674" s="33"/>
      <c r="FC674" s="33"/>
      <c r="FD674" s="33"/>
      <c r="FE674" s="33"/>
      <c r="FF674" s="33"/>
      <c r="FG674" s="33"/>
      <c r="FH674" s="33"/>
      <c r="FI674" s="33"/>
      <c r="FJ674" s="33"/>
      <c r="FK674" s="33"/>
      <c r="FL674" s="33"/>
      <c r="FM674" s="33"/>
      <c r="FN674" s="33"/>
      <c r="FO674" s="33"/>
      <c r="FP674" s="33"/>
      <c r="FQ674" s="33"/>
      <c r="FR674" s="33"/>
      <c r="FS674" s="33"/>
      <c r="FT674" s="33"/>
      <c r="FU674" s="33"/>
      <c r="FV674" s="33"/>
      <c r="FW674" s="33"/>
      <c r="FX674" s="33"/>
      <c r="FY674" s="33"/>
    </row>
    <row r="675" spans="1:181" ht="15.75" customHeight="1" x14ac:dyDescent="0.25">
      <c r="A675" s="25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 t="s">
        <v>1623</v>
      </c>
      <c r="V675" s="33"/>
      <c r="W675" s="33"/>
      <c r="X675" s="33"/>
      <c r="Y675" s="33"/>
      <c r="Z675" s="33"/>
      <c r="AA675" s="33"/>
      <c r="AB675" s="33"/>
      <c r="AC675" s="33" t="s">
        <v>421</v>
      </c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CW675" s="33"/>
      <c r="CX675" s="33"/>
      <c r="CY675" s="33"/>
      <c r="CZ675" s="33"/>
      <c r="DA675" s="33"/>
      <c r="DB675" s="33"/>
      <c r="DC675" s="33"/>
      <c r="DD675" s="33"/>
      <c r="DE675" s="33"/>
      <c r="DF675" s="33"/>
      <c r="DG675" s="33"/>
      <c r="DH675" s="33"/>
      <c r="DI675" s="33"/>
      <c r="DJ675" s="33"/>
      <c r="DK675" s="33"/>
      <c r="DL675" s="33"/>
      <c r="DM675" s="33"/>
      <c r="DN675" s="33"/>
      <c r="DO675" s="33"/>
      <c r="DP675" s="33"/>
      <c r="DQ675" s="33"/>
      <c r="DR675" s="33"/>
      <c r="DS675" s="33"/>
      <c r="DT675" s="33"/>
      <c r="DU675" s="33"/>
      <c r="DV675" s="33"/>
      <c r="DW675" s="33"/>
      <c r="DX675" s="33"/>
      <c r="DY675" s="33"/>
      <c r="DZ675" s="33"/>
      <c r="EA675" s="33"/>
      <c r="EB675" s="33"/>
      <c r="EC675" s="33"/>
      <c r="ED675" s="33"/>
      <c r="EE675" s="33"/>
      <c r="EF675" s="33"/>
      <c r="EG675" s="33"/>
      <c r="EH675" s="33"/>
      <c r="EI675" s="33"/>
      <c r="EJ675" s="33"/>
      <c r="EK675" s="33"/>
      <c r="EL675" s="33"/>
      <c r="EM675" s="33"/>
      <c r="EN675" s="33"/>
      <c r="EO675" s="33"/>
      <c r="EP675" s="33"/>
      <c r="EQ675" s="33"/>
      <c r="ER675" s="33"/>
      <c r="ES675" s="33"/>
      <c r="ET675" s="33"/>
      <c r="EU675" s="33"/>
      <c r="EV675" s="33"/>
      <c r="EW675" s="33"/>
      <c r="EX675" s="33"/>
      <c r="EY675" s="33"/>
      <c r="EZ675" s="33"/>
      <c r="FA675" s="33"/>
      <c r="FB675" s="33"/>
      <c r="FC675" s="33"/>
      <c r="FD675" s="33"/>
      <c r="FE675" s="33"/>
      <c r="FF675" s="33"/>
      <c r="FG675" s="33"/>
      <c r="FH675" s="33"/>
      <c r="FI675" s="33"/>
      <c r="FJ675" s="33"/>
      <c r="FK675" s="33"/>
      <c r="FL675" s="33"/>
      <c r="FM675" s="33"/>
      <c r="FN675" s="33"/>
      <c r="FO675" s="33"/>
      <c r="FP675" s="33"/>
      <c r="FQ675" s="33"/>
      <c r="FR675" s="33"/>
      <c r="FS675" s="33"/>
      <c r="FT675" s="33"/>
      <c r="FU675" s="33"/>
      <c r="FV675" s="33"/>
      <c r="FW675" s="33"/>
      <c r="FX675" s="33"/>
      <c r="FY675" s="33"/>
    </row>
    <row r="676" spans="1:181" ht="15.75" customHeight="1" x14ac:dyDescent="0.25">
      <c r="A676" s="25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 t="s">
        <v>1624</v>
      </c>
      <c r="V676" s="33"/>
      <c r="W676" s="33"/>
      <c r="X676" s="33"/>
      <c r="Y676" s="33"/>
      <c r="Z676" s="33"/>
      <c r="AA676" s="33"/>
      <c r="AB676" s="33"/>
      <c r="AC676" s="33" t="s">
        <v>421</v>
      </c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3"/>
      <c r="CS676" s="33"/>
      <c r="CT676" s="33"/>
      <c r="CU676" s="33"/>
      <c r="CV676" s="33"/>
      <c r="CW676" s="33"/>
      <c r="CX676" s="33"/>
      <c r="CY676" s="33"/>
      <c r="CZ676" s="33"/>
      <c r="DA676" s="33"/>
      <c r="DB676" s="33"/>
      <c r="DC676" s="33"/>
      <c r="DD676" s="33"/>
      <c r="DE676" s="33"/>
      <c r="DF676" s="33"/>
      <c r="DG676" s="33"/>
      <c r="DH676" s="33"/>
      <c r="DI676" s="33"/>
      <c r="DJ676" s="33"/>
      <c r="DK676" s="33"/>
      <c r="DL676" s="33"/>
      <c r="DM676" s="33"/>
      <c r="DN676" s="33"/>
      <c r="DO676" s="33"/>
      <c r="DP676" s="33"/>
      <c r="DQ676" s="33"/>
      <c r="DR676" s="33"/>
      <c r="DS676" s="33"/>
      <c r="DT676" s="33"/>
      <c r="DU676" s="33"/>
      <c r="DV676" s="33"/>
      <c r="DW676" s="33"/>
      <c r="DX676" s="33"/>
      <c r="DY676" s="33"/>
      <c r="DZ676" s="33"/>
      <c r="EA676" s="33"/>
      <c r="EB676" s="33"/>
      <c r="EC676" s="33"/>
      <c r="ED676" s="33"/>
      <c r="EE676" s="33"/>
      <c r="EF676" s="33"/>
      <c r="EG676" s="33"/>
      <c r="EH676" s="33"/>
      <c r="EI676" s="33"/>
      <c r="EJ676" s="33"/>
      <c r="EK676" s="33"/>
      <c r="EL676" s="33"/>
      <c r="EM676" s="33"/>
      <c r="EN676" s="33"/>
      <c r="EO676" s="33"/>
      <c r="EP676" s="33"/>
      <c r="EQ676" s="33"/>
      <c r="ER676" s="33"/>
      <c r="ES676" s="33"/>
      <c r="ET676" s="33"/>
      <c r="EU676" s="33"/>
      <c r="EV676" s="33"/>
      <c r="EW676" s="33"/>
      <c r="EX676" s="33"/>
      <c r="EY676" s="33"/>
      <c r="EZ676" s="33"/>
      <c r="FA676" s="33"/>
      <c r="FB676" s="33"/>
      <c r="FC676" s="33"/>
      <c r="FD676" s="33"/>
      <c r="FE676" s="33"/>
      <c r="FF676" s="33"/>
      <c r="FG676" s="33"/>
      <c r="FH676" s="33"/>
      <c r="FI676" s="33"/>
      <c r="FJ676" s="33"/>
      <c r="FK676" s="33"/>
      <c r="FL676" s="33"/>
      <c r="FM676" s="33"/>
      <c r="FN676" s="33"/>
      <c r="FO676" s="33"/>
      <c r="FP676" s="33"/>
      <c r="FQ676" s="33"/>
      <c r="FR676" s="33"/>
      <c r="FS676" s="33"/>
      <c r="FT676" s="33"/>
      <c r="FU676" s="33"/>
      <c r="FV676" s="33"/>
      <c r="FW676" s="33"/>
      <c r="FX676" s="33"/>
      <c r="FY676" s="33"/>
    </row>
    <row r="677" spans="1:181" ht="15.75" customHeight="1" x14ac:dyDescent="0.25">
      <c r="A677" s="25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 t="s">
        <v>1625</v>
      </c>
      <c r="V677" s="33"/>
      <c r="W677" s="33"/>
      <c r="X677" s="33"/>
      <c r="Y677" s="33"/>
      <c r="Z677" s="33"/>
      <c r="AA677" s="33"/>
      <c r="AB677" s="33"/>
      <c r="AC677" s="33" t="s">
        <v>362</v>
      </c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33"/>
      <c r="CJ677" s="33"/>
      <c r="CK677" s="33"/>
      <c r="CL677" s="33"/>
      <c r="CM677" s="33"/>
      <c r="CN677" s="33"/>
      <c r="CO677" s="33"/>
      <c r="CP677" s="33"/>
      <c r="CQ677" s="33"/>
      <c r="CR677" s="33"/>
      <c r="CS677" s="33"/>
      <c r="CT677" s="33"/>
      <c r="CU677" s="33"/>
      <c r="CV677" s="33"/>
      <c r="CW677" s="33"/>
      <c r="CX677" s="33"/>
      <c r="CY677" s="33"/>
      <c r="CZ677" s="33"/>
      <c r="DA677" s="33"/>
      <c r="DB677" s="33"/>
      <c r="DC677" s="33"/>
      <c r="DD677" s="33"/>
      <c r="DE677" s="33"/>
      <c r="DF677" s="33"/>
      <c r="DG677" s="33"/>
      <c r="DH677" s="33"/>
      <c r="DI677" s="33"/>
      <c r="DJ677" s="33"/>
      <c r="DK677" s="33"/>
      <c r="DL677" s="33"/>
      <c r="DM677" s="33"/>
      <c r="DN677" s="33"/>
      <c r="DO677" s="33"/>
      <c r="DP677" s="33"/>
      <c r="DQ677" s="33"/>
      <c r="DR677" s="33"/>
      <c r="DS677" s="33"/>
      <c r="DT677" s="33"/>
      <c r="DU677" s="33"/>
      <c r="DV677" s="33"/>
      <c r="DW677" s="33"/>
      <c r="DX677" s="33"/>
      <c r="DY677" s="33"/>
      <c r="DZ677" s="33"/>
      <c r="EA677" s="33"/>
      <c r="EB677" s="33"/>
      <c r="EC677" s="33"/>
      <c r="ED677" s="33"/>
      <c r="EE677" s="33"/>
      <c r="EF677" s="33"/>
      <c r="EG677" s="33"/>
      <c r="EH677" s="33"/>
      <c r="EI677" s="33"/>
      <c r="EJ677" s="33"/>
      <c r="EK677" s="33"/>
      <c r="EL677" s="33"/>
      <c r="EM677" s="33"/>
      <c r="EN677" s="33"/>
      <c r="EO677" s="33"/>
      <c r="EP677" s="33"/>
      <c r="EQ677" s="33"/>
      <c r="ER677" s="33"/>
      <c r="ES677" s="33"/>
      <c r="ET677" s="33"/>
      <c r="EU677" s="33"/>
      <c r="EV677" s="33"/>
      <c r="EW677" s="33"/>
      <c r="EX677" s="33"/>
      <c r="EY677" s="33"/>
      <c r="EZ677" s="33"/>
      <c r="FA677" s="33"/>
      <c r="FB677" s="33"/>
      <c r="FC677" s="33"/>
      <c r="FD677" s="33"/>
      <c r="FE677" s="33"/>
      <c r="FF677" s="33"/>
      <c r="FG677" s="33"/>
      <c r="FH677" s="33"/>
      <c r="FI677" s="33"/>
      <c r="FJ677" s="33"/>
      <c r="FK677" s="33"/>
      <c r="FL677" s="33"/>
      <c r="FM677" s="33"/>
      <c r="FN677" s="33"/>
      <c r="FO677" s="33"/>
      <c r="FP677" s="33"/>
      <c r="FQ677" s="33"/>
      <c r="FR677" s="33"/>
      <c r="FS677" s="33"/>
      <c r="FT677" s="33"/>
      <c r="FU677" s="33"/>
      <c r="FV677" s="33"/>
      <c r="FW677" s="33"/>
      <c r="FX677" s="33"/>
      <c r="FY677" s="33"/>
    </row>
    <row r="678" spans="1:181" ht="15.75" customHeight="1" x14ac:dyDescent="0.25">
      <c r="A678" s="25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 t="s">
        <v>1626</v>
      </c>
      <c r="V678" s="33"/>
      <c r="W678" s="33"/>
      <c r="X678" s="33"/>
      <c r="Y678" s="33"/>
      <c r="Z678" s="33"/>
      <c r="AA678" s="33"/>
      <c r="AB678" s="33"/>
      <c r="AC678" s="33" t="s">
        <v>685</v>
      </c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CW678" s="33"/>
      <c r="CX678" s="33"/>
      <c r="CY678" s="33"/>
      <c r="CZ678" s="33"/>
      <c r="DA678" s="33"/>
      <c r="DB678" s="33"/>
      <c r="DC678" s="33"/>
      <c r="DD678" s="33"/>
      <c r="DE678" s="33"/>
      <c r="DF678" s="33"/>
      <c r="DG678" s="33"/>
      <c r="DH678" s="33"/>
      <c r="DI678" s="33"/>
      <c r="DJ678" s="33"/>
      <c r="DK678" s="33"/>
      <c r="DL678" s="33"/>
      <c r="DM678" s="33"/>
      <c r="DN678" s="33"/>
      <c r="DO678" s="33"/>
      <c r="DP678" s="33"/>
      <c r="DQ678" s="33"/>
      <c r="DR678" s="33"/>
      <c r="DS678" s="33"/>
      <c r="DT678" s="33"/>
      <c r="DU678" s="33"/>
      <c r="DV678" s="33"/>
      <c r="DW678" s="33"/>
      <c r="DX678" s="33"/>
      <c r="DY678" s="33"/>
      <c r="DZ678" s="33"/>
      <c r="EA678" s="33"/>
      <c r="EB678" s="33"/>
      <c r="EC678" s="33"/>
      <c r="ED678" s="33"/>
      <c r="EE678" s="33"/>
      <c r="EF678" s="33"/>
      <c r="EG678" s="33"/>
      <c r="EH678" s="33"/>
      <c r="EI678" s="33"/>
      <c r="EJ678" s="33"/>
      <c r="EK678" s="33"/>
      <c r="EL678" s="33"/>
      <c r="EM678" s="33"/>
      <c r="EN678" s="33"/>
      <c r="EO678" s="33"/>
      <c r="EP678" s="33"/>
      <c r="EQ678" s="33"/>
      <c r="ER678" s="33"/>
      <c r="ES678" s="33"/>
      <c r="ET678" s="33"/>
      <c r="EU678" s="33"/>
      <c r="EV678" s="33"/>
      <c r="EW678" s="33"/>
      <c r="EX678" s="33"/>
      <c r="EY678" s="33"/>
      <c r="EZ678" s="33"/>
      <c r="FA678" s="33"/>
      <c r="FB678" s="33"/>
      <c r="FC678" s="33"/>
      <c r="FD678" s="33"/>
      <c r="FE678" s="33"/>
      <c r="FF678" s="33"/>
      <c r="FG678" s="33"/>
      <c r="FH678" s="33"/>
      <c r="FI678" s="33"/>
      <c r="FJ678" s="33"/>
      <c r="FK678" s="33"/>
      <c r="FL678" s="33"/>
      <c r="FM678" s="33"/>
      <c r="FN678" s="33"/>
      <c r="FO678" s="33"/>
      <c r="FP678" s="33"/>
      <c r="FQ678" s="33"/>
      <c r="FR678" s="33"/>
      <c r="FS678" s="33"/>
      <c r="FT678" s="33"/>
      <c r="FU678" s="33"/>
      <c r="FV678" s="33"/>
      <c r="FW678" s="33"/>
      <c r="FX678" s="33"/>
      <c r="FY678" s="33"/>
    </row>
    <row r="679" spans="1:181" ht="15.75" customHeight="1" x14ac:dyDescent="0.25">
      <c r="A679" s="25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 t="s">
        <v>1627</v>
      </c>
      <c r="V679" s="33"/>
      <c r="W679" s="33"/>
      <c r="X679" s="33"/>
      <c r="Y679" s="33"/>
      <c r="Z679" s="33"/>
      <c r="AA679" s="33"/>
      <c r="AB679" s="33"/>
      <c r="AC679" s="33" t="s">
        <v>362</v>
      </c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  <c r="DF679" s="33"/>
      <c r="DG679" s="33"/>
      <c r="DH679" s="33"/>
      <c r="DI679" s="33"/>
      <c r="DJ679" s="33"/>
      <c r="DK679" s="33"/>
      <c r="DL679" s="33"/>
      <c r="DM679" s="33"/>
      <c r="DN679" s="33"/>
      <c r="DO679" s="33"/>
      <c r="DP679" s="33"/>
      <c r="DQ679" s="33"/>
      <c r="DR679" s="33"/>
      <c r="DS679" s="33"/>
      <c r="DT679" s="33"/>
      <c r="DU679" s="33"/>
      <c r="DV679" s="33"/>
      <c r="DW679" s="33"/>
      <c r="DX679" s="33"/>
      <c r="DY679" s="33"/>
      <c r="DZ679" s="33"/>
      <c r="EA679" s="33"/>
      <c r="EB679" s="33"/>
      <c r="EC679" s="33"/>
      <c r="ED679" s="33"/>
      <c r="EE679" s="33"/>
      <c r="EF679" s="33"/>
      <c r="EG679" s="33"/>
      <c r="EH679" s="33"/>
      <c r="EI679" s="33"/>
      <c r="EJ679" s="33"/>
      <c r="EK679" s="33"/>
      <c r="EL679" s="33"/>
      <c r="EM679" s="33"/>
      <c r="EN679" s="33"/>
      <c r="EO679" s="33"/>
      <c r="EP679" s="33"/>
      <c r="EQ679" s="33"/>
      <c r="ER679" s="33"/>
      <c r="ES679" s="33"/>
      <c r="ET679" s="33"/>
      <c r="EU679" s="33"/>
      <c r="EV679" s="33"/>
      <c r="EW679" s="33"/>
      <c r="EX679" s="33"/>
      <c r="EY679" s="33"/>
      <c r="EZ679" s="33"/>
      <c r="FA679" s="33"/>
      <c r="FB679" s="33"/>
      <c r="FC679" s="33"/>
      <c r="FD679" s="33"/>
      <c r="FE679" s="33"/>
      <c r="FF679" s="33"/>
      <c r="FG679" s="33"/>
      <c r="FH679" s="33"/>
      <c r="FI679" s="33"/>
      <c r="FJ679" s="33"/>
      <c r="FK679" s="33"/>
      <c r="FL679" s="33"/>
      <c r="FM679" s="33"/>
      <c r="FN679" s="33"/>
      <c r="FO679" s="33"/>
      <c r="FP679" s="33"/>
      <c r="FQ679" s="33"/>
      <c r="FR679" s="33"/>
      <c r="FS679" s="33"/>
      <c r="FT679" s="33"/>
      <c r="FU679" s="33"/>
      <c r="FV679" s="33"/>
      <c r="FW679" s="33"/>
      <c r="FX679" s="33"/>
      <c r="FY679" s="33"/>
    </row>
    <row r="680" spans="1:181" ht="15.75" customHeight="1" x14ac:dyDescent="0.25">
      <c r="A680" s="25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 t="s">
        <v>1628</v>
      </c>
      <c r="V680" s="33"/>
      <c r="W680" s="33"/>
      <c r="X680" s="33"/>
      <c r="Y680" s="33"/>
      <c r="Z680" s="33"/>
      <c r="AA680" s="33"/>
      <c r="AB680" s="33"/>
      <c r="AC680" s="33" t="s">
        <v>354</v>
      </c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  <c r="CH680" s="33"/>
      <c r="CI680" s="33"/>
      <c r="CJ680" s="33"/>
      <c r="CK680" s="33"/>
      <c r="CL680" s="33"/>
      <c r="CM680" s="33"/>
      <c r="CN680" s="33"/>
      <c r="CO680" s="33"/>
      <c r="CP680" s="33"/>
      <c r="CQ680" s="33"/>
      <c r="CR680" s="33"/>
      <c r="CS680" s="33"/>
      <c r="CT680" s="33"/>
      <c r="CU680" s="33"/>
      <c r="CV680" s="33"/>
      <c r="CW680" s="33"/>
      <c r="CX680" s="33"/>
      <c r="CY680" s="33"/>
      <c r="CZ680" s="33"/>
      <c r="DA680" s="33"/>
      <c r="DB680" s="33"/>
      <c r="DC680" s="33"/>
      <c r="DD680" s="33"/>
      <c r="DE680" s="33"/>
      <c r="DF680" s="33"/>
      <c r="DG680" s="33"/>
      <c r="DH680" s="33"/>
      <c r="DI680" s="33"/>
      <c r="DJ680" s="33"/>
      <c r="DK680" s="33"/>
      <c r="DL680" s="33"/>
      <c r="DM680" s="33"/>
      <c r="DN680" s="33"/>
      <c r="DO680" s="33"/>
      <c r="DP680" s="33"/>
      <c r="DQ680" s="33"/>
      <c r="DR680" s="33"/>
      <c r="DS680" s="33"/>
      <c r="DT680" s="33"/>
      <c r="DU680" s="33"/>
      <c r="DV680" s="33"/>
      <c r="DW680" s="33"/>
      <c r="DX680" s="33"/>
      <c r="DY680" s="33"/>
      <c r="DZ680" s="33"/>
      <c r="EA680" s="33"/>
      <c r="EB680" s="33"/>
      <c r="EC680" s="33"/>
      <c r="ED680" s="33"/>
      <c r="EE680" s="33"/>
      <c r="EF680" s="33"/>
      <c r="EG680" s="33"/>
      <c r="EH680" s="33"/>
      <c r="EI680" s="33"/>
      <c r="EJ680" s="33"/>
      <c r="EK680" s="33"/>
      <c r="EL680" s="33"/>
      <c r="EM680" s="33"/>
      <c r="EN680" s="33"/>
      <c r="EO680" s="33"/>
      <c r="EP680" s="33"/>
      <c r="EQ680" s="33"/>
      <c r="ER680" s="33"/>
      <c r="ES680" s="33"/>
      <c r="ET680" s="33"/>
      <c r="EU680" s="33"/>
      <c r="EV680" s="33"/>
      <c r="EW680" s="33"/>
      <c r="EX680" s="33"/>
      <c r="EY680" s="33"/>
      <c r="EZ680" s="33"/>
      <c r="FA680" s="33"/>
      <c r="FB680" s="33"/>
      <c r="FC680" s="33"/>
      <c r="FD680" s="33"/>
      <c r="FE680" s="33"/>
      <c r="FF680" s="33"/>
      <c r="FG680" s="33"/>
      <c r="FH680" s="33"/>
      <c r="FI680" s="33"/>
      <c r="FJ680" s="33"/>
      <c r="FK680" s="33"/>
      <c r="FL680" s="33"/>
      <c r="FM680" s="33"/>
      <c r="FN680" s="33"/>
      <c r="FO680" s="33"/>
      <c r="FP680" s="33"/>
      <c r="FQ680" s="33"/>
      <c r="FR680" s="33"/>
      <c r="FS680" s="33"/>
      <c r="FT680" s="33"/>
      <c r="FU680" s="33"/>
      <c r="FV680" s="33"/>
      <c r="FW680" s="33"/>
      <c r="FX680" s="33"/>
      <c r="FY680" s="33"/>
    </row>
    <row r="681" spans="1:181" ht="15.75" customHeight="1" x14ac:dyDescent="0.25">
      <c r="A681" s="25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 t="s">
        <v>1629</v>
      </c>
      <c r="V681" s="33"/>
      <c r="W681" s="33"/>
      <c r="X681" s="33"/>
      <c r="Y681" s="33"/>
      <c r="Z681" s="33"/>
      <c r="AA681" s="33"/>
      <c r="AB681" s="33"/>
      <c r="AC681" s="33" t="s">
        <v>354</v>
      </c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CW681" s="33"/>
      <c r="CX681" s="33"/>
      <c r="CY681" s="33"/>
      <c r="CZ681" s="33"/>
      <c r="DA681" s="33"/>
      <c r="DB681" s="33"/>
      <c r="DC681" s="33"/>
      <c r="DD681" s="33"/>
      <c r="DE681" s="33"/>
      <c r="DF681" s="33"/>
      <c r="DG681" s="33"/>
      <c r="DH681" s="33"/>
      <c r="DI681" s="33"/>
      <c r="DJ681" s="33"/>
      <c r="DK681" s="33"/>
      <c r="DL681" s="33"/>
      <c r="DM681" s="33"/>
      <c r="DN681" s="33"/>
      <c r="DO681" s="33"/>
      <c r="DP681" s="33"/>
      <c r="DQ681" s="33"/>
      <c r="DR681" s="33"/>
      <c r="DS681" s="33"/>
      <c r="DT681" s="33"/>
      <c r="DU681" s="33"/>
      <c r="DV681" s="33"/>
      <c r="DW681" s="33"/>
      <c r="DX681" s="33"/>
      <c r="DY681" s="33"/>
      <c r="DZ681" s="33"/>
      <c r="EA681" s="33"/>
      <c r="EB681" s="33"/>
      <c r="EC681" s="33"/>
      <c r="ED681" s="33"/>
      <c r="EE681" s="33"/>
      <c r="EF681" s="33"/>
      <c r="EG681" s="33"/>
      <c r="EH681" s="33"/>
      <c r="EI681" s="33"/>
      <c r="EJ681" s="33"/>
      <c r="EK681" s="33"/>
      <c r="EL681" s="33"/>
      <c r="EM681" s="33"/>
      <c r="EN681" s="33"/>
      <c r="EO681" s="33"/>
      <c r="EP681" s="33"/>
      <c r="EQ681" s="33"/>
      <c r="ER681" s="33"/>
      <c r="ES681" s="33"/>
      <c r="ET681" s="33"/>
      <c r="EU681" s="33"/>
      <c r="EV681" s="33"/>
      <c r="EW681" s="33"/>
      <c r="EX681" s="33"/>
      <c r="EY681" s="33"/>
      <c r="EZ681" s="33"/>
      <c r="FA681" s="33"/>
      <c r="FB681" s="33"/>
      <c r="FC681" s="33"/>
      <c r="FD681" s="33"/>
      <c r="FE681" s="33"/>
      <c r="FF681" s="33"/>
      <c r="FG681" s="33"/>
      <c r="FH681" s="33"/>
      <c r="FI681" s="33"/>
      <c r="FJ681" s="33"/>
      <c r="FK681" s="33"/>
      <c r="FL681" s="33"/>
      <c r="FM681" s="33"/>
      <c r="FN681" s="33"/>
      <c r="FO681" s="33"/>
      <c r="FP681" s="33"/>
      <c r="FQ681" s="33"/>
      <c r="FR681" s="33"/>
      <c r="FS681" s="33"/>
      <c r="FT681" s="33"/>
      <c r="FU681" s="33"/>
      <c r="FV681" s="33"/>
      <c r="FW681" s="33"/>
      <c r="FX681" s="33"/>
      <c r="FY681" s="33"/>
    </row>
    <row r="682" spans="1:181" ht="15.75" customHeight="1" x14ac:dyDescent="0.25">
      <c r="A682" s="25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 t="s">
        <v>1630</v>
      </c>
      <c r="V682" s="33"/>
      <c r="W682" s="33"/>
      <c r="X682" s="33"/>
      <c r="Y682" s="33"/>
      <c r="Z682" s="33"/>
      <c r="AA682" s="33"/>
      <c r="AB682" s="33"/>
      <c r="AC682" s="33" t="s">
        <v>346</v>
      </c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CW682" s="33"/>
      <c r="CX682" s="33"/>
      <c r="CY682" s="33"/>
      <c r="CZ682" s="33"/>
      <c r="DA682" s="33"/>
      <c r="DB682" s="33"/>
      <c r="DC682" s="33"/>
      <c r="DD682" s="33"/>
      <c r="DE682" s="33"/>
      <c r="DF682" s="33"/>
      <c r="DG682" s="33"/>
      <c r="DH682" s="33"/>
      <c r="DI682" s="33"/>
      <c r="DJ682" s="33"/>
      <c r="DK682" s="33"/>
      <c r="DL682" s="33"/>
      <c r="DM682" s="33"/>
      <c r="DN682" s="33"/>
      <c r="DO682" s="33"/>
      <c r="DP682" s="33"/>
      <c r="DQ682" s="33"/>
      <c r="DR682" s="33"/>
      <c r="DS682" s="33"/>
      <c r="DT682" s="33"/>
      <c r="DU682" s="33"/>
      <c r="DV682" s="33"/>
      <c r="DW682" s="33"/>
      <c r="DX682" s="33"/>
      <c r="DY682" s="33"/>
      <c r="DZ682" s="33"/>
      <c r="EA682" s="33"/>
      <c r="EB682" s="33"/>
      <c r="EC682" s="33"/>
      <c r="ED682" s="33"/>
      <c r="EE682" s="33"/>
      <c r="EF682" s="33"/>
      <c r="EG682" s="33"/>
      <c r="EH682" s="33"/>
      <c r="EI682" s="33"/>
      <c r="EJ682" s="33"/>
      <c r="EK682" s="33"/>
      <c r="EL682" s="33"/>
      <c r="EM682" s="33"/>
      <c r="EN682" s="33"/>
      <c r="EO682" s="33"/>
      <c r="EP682" s="33"/>
      <c r="EQ682" s="33"/>
      <c r="ER682" s="33"/>
      <c r="ES682" s="33"/>
      <c r="ET682" s="33"/>
      <c r="EU682" s="33"/>
      <c r="EV682" s="33"/>
      <c r="EW682" s="33"/>
      <c r="EX682" s="33"/>
      <c r="EY682" s="33"/>
      <c r="EZ682" s="33"/>
      <c r="FA682" s="33"/>
      <c r="FB682" s="33"/>
      <c r="FC682" s="33"/>
      <c r="FD682" s="33"/>
      <c r="FE682" s="33"/>
      <c r="FF682" s="33"/>
      <c r="FG682" s="33"/>
      <c r="FH682" s="33"/>
      <c r="FI682" s="33"/>
      <c r="FJ682" s="33"/>
      <c r="FK682" s="33"/>
      <c r="FL682" s="33"/>
      <c r="FM682" s="33"/>
      <c r="FN682" s="33"/>
      <c r="FO682" s="33"/>
      <c r="FP682" s="33"/>
      <c r="FQ682" s="33"/>
      <c r="FR682" s="33"/>
      <c r="FS682" s="33"/>
      <c r="FT682" s="33"/>
      <c r="FU682" s="33"/>
      <c r="FV682" s="33"/>
      <c r="FW682" s="33"/>
      <c r="FX682" s="33"/>
      <c r="FY682" s="33"/>
    </row>
    <row r="683" spans="1:181" ht="15.75" customHeight="1" x14ac:dyDescent="0.25">
      <c r="A683" s="25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 t="s">
        <v>1631</v>
      </c>
      <c r="V683" s="33"/>
      <c r="W683" s="33"/>
      <c r="X683" s="33"/>
      <c r="Y683" s="33"/>
      <c r="Z683" s="33"/>
      <c r="AA683" s="33"/>
      <c r="AB683" s="33"/>
      <c r="AC683" s="33" t="s">
        <v>421</v>
      </c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CW683" s="33"/>
      <c r="CX683" s="33"/>
      <c r="CY683" s="33"/>
      <c r="CZ683" s="33"/>
      <c r="DA683" s="33"/>
      <c r="DB683" s="33"/>
      <c r="DC683" s="33"/>
      <c r="DD683" s="33"/>
      <c r="DE683" s="33"/>
      <c r="DF683" s="33"/>
      <c r="DG683" s="33"/>
      <c r="DH683" s="33"/>
      <c r="DI683" s="33"/>
      <c r="DJ683" s="33"/>
      <c r="DK683" s="33"/>
      <c r="DL683" s="33"/>
      <c r="DM683" s="33"/>
      <c r="DN683" s="33"/>
      <c r="DO683" s="33"/>
      <c r="DP683" s="33"/>
      <c r="DQ683" s="33"/>
      <c r="DR683" s="33"/>
      <c r="DS683" s="33"/>
      <c r="DT683" s="33"/>
      <c r="DU683" s="33"/>
      <c r="DV683" s="33"/>
      <c r="DW683" s="33"/>
      <c r="DX683" s="33"/>
      <c r="DY683" s="33"/>
      <c r="DZ683" s="33"/>
      <c r="EA683" s="33"/>
      <c r="EB683" s="33"/>
      <c r="EC683" s="33"/>
      <c r="ED683" s="33"/>
      <c r="EE683" s="33"/>
      <c r="EF683" s="33"/>
      <c r="EG683" s="33"/>
      <c r="EH683" s="33"/>
      <c r="EI683" s="33"/>
      <c r="EJ683" s="33"/>
      <c r="EK683" s="33"/>
      <c r="EL683" s="33"/>
      <c r="EM683" s="33"/>
      <c r="EN683" s="33"/>
      <c r="EO683" s="33"/>
      <c r="EP683" s="33"/>
      <c r="EQ683" s="33"/>
      <c r="ER683" s="33"/>
      <c r="ES683" s="33"/>
      <c r="ET683" s="33"/>
      <c r="EU683" s="33"/>
      <c r="EV683" s="33"/>
      <c r="EW683" s="33"/>
      <c r="EX683" s="33"/>
      <c r="EY683" s="33"/>
      <c r="EZ683" s="33"/>
      <c r="FA683" s="33"/>
      <c r="FB683" s="33"/>
      <c r="FC683" s="33"/>
      <c r="FD683" s="33"/>
      <c r="FE683" s="33"/>
      <c r="FF683" s="33"/>
      <c r="FG683" s="33"/>
      <c r="FH683" s="33"/>
      <c r="FI683" s="33"/>
      <c r="FJ683" s="33"/>
      <c r="FK683" s="33"/>
      <c r="FL683" s="33"/>
      <c r="FM683" s="33"/>
      <c r="FN683" s="33"/>
      <c r="FO683" s="33"/>
      <c r="FP683" s="33"/>
      <c r="FQ683" s="33"/>
      <c r="FR683" s="33"/>
      <c r="FS683" s="33"/>
      <c r="FT683" s="33"/>
      <c r="FU683" s="33"/>
      <c r="FV683" s="33"/>
      <c r="FW683" s="33"/>
      <c r="FX683" s="33"/>
      <c r="FY683" s="33"/>
    </row>
    <row r="684" spans="1:181" ht="15.75" customHeight="1" x14ac:dyDescent="0.25">
      <c r="A684" s="25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 t="s">
        <v>1632</v>
      </c>
      <c r="V684" s="33"/>
      <c r="W684" s="33"/>
      <c r="X684" s="33"/>
      <c r="Y684" s="33"/>
      <c r="Z684" s="33"/>
      <c r="AA684" s="33"/>
      <c r="AB684" s="33"/>
      <c r="AC684" s="33" t="s">
        <v>421</v>
      </c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  <c r="CH684" s="33"/>
      <c r="CI684" s="33"/>
      <c r="CJ684" s="33"/>
      <c r="CK684" s="33"/>
      <c r="CL684" s="33"/>
      <c r="CM684" s="33"/>
      <c r="CN684" s="33"/>
      <c r="CO684" s="33"/>
      <c r="CP684" s="33"/>
      <c r="CQ684" s="33"/>
      <c r="CR684" s="33"/>
      <c r="CS684" s="33"/>
      <c r="CT684" s="33"/>
      <c r="CU684" s="33"/>
      <c r="CV684" s="33"/>
      <c r="CW684" s="33"/>
      <c r="CX684" s="33"/>
      <c r="CY684" s="33"/>
      <c r="CZ684" s="33"/>
      <c r="DA684" s="33"/>
      <c r="DB684" s="33"/>
      <c r="DC684" s="33"/>
      <c r="DD684" s="33"/>
      <c r="DE684" s="33"/>
      <c r="DF684" s="33"/>
      <c r="DG684" s="33"/>
      <c r="DH684" s="33"/>
      <c r="DI684" s="33"/>
      <c r="DJ684" s="33"/>
      <c r="DK684" s="33"/>
      <c r="DL684" s="33"/>
      <c r="DM684" s="33"/>
      <c r="DN684" s="33"/>
      <c r="DO684" s="33"/>
      <c r="DP684" s="33"/>
      <c r="DQ684" s="33"/>
      <c r="DR684" s="33"/>
      <c r="DS684" s="33"/>
      <c r="DT684" s="33"/>
      <c r="DU684" s="33"/>
      <c r="DV684" s="33"/>
      <c r="DW684" s="33"/>
      <c r="DX684" s="33"/>
      <c r="DY684" s="33"/>
      <c r="DZ684" s="33"/>
      <c r="EA684" s="33"/>
      <c r="EB684" s="33"/>
      <c r="EC684" s="33"/>
      <c r="ED684" s="33"/>
      <c r="EE684" s="33"/>
      <c r="EF684" s="33"/>
      <c r="EG684" s="33"/>
      <c r="EH684" s="33"/>
      <c r="EI684" s="33"/>
      <c r="EJ684" s="33"/>
      <c r="EK684" s="33"/>
      <c r="EL684" s="33"/>
      <c r="EM684" s="33"/>
      <c r="EN684" s="33"/>
      <c r="EO684" s="33"/>
      <c r="EP684" s="33"/>
      <c r="EQ684" s="33"/>
      <c r="ER684" s="33"/>
      <c r="ES684" s="33"/>
      <c r="ET684" s="33"/>
      <c r="EU684" s="33"/>
      <c r="EV684" s="33"/>
      <c r="EW684" s="33"/>
      <c r="EX684" s="33"/>
      <c r="EY684" s="33"/>
      <c r="EZ684" s="33"/>
      <c r="FA684" s="33"/>
      <c r="FB684" s="33"/>
      <c r="FC684" s="33"/>
      <c r="FD684" s="33"/>
      <c r="FE684" s="33"/>
      <c r="FF684" s="33"/>
      <c r="FG684" s="33"/>
      <c r="FH684" s="33"/>
      <c r="FI684" s="33"/>
      <c r="FJ684" s="33"/>
      <c r="FK684" s="33"/>
      <c r="FL684" s="33"/>
      <c r="FM684" s="33"/>
      <c r="FN684" s="33"/>
      <c r="FO684" s="33"/>
      <c r="FP684" s="33"/>
      <c r="FQ684" s="33"/>
      <c r="FR684" s="33"/>
      <c r="FS684" s="33"/>
      <c r="FT684" s="33"/>
      <c r="FU684" s="33"/>
      <c r="FV684" s="33"/>
      <c r="FW684" s="33"/>
      <c r="FX684" s="33"/>
      <c r="FY684" s="33"/>
    </row>
    <row r="685" spans="1:181" ht="15.75" customHeight="1" x14ac:dyDescent="0.25">
      <c r="A685" s="25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 t="s">
        <v>1633</v>
      </c>
      <c r="V685" s="33"/>
      <c r="W685" s="33"/>
      <c r="X685" s="33"/>
      <c r="Y685" s="33"/>
      <c r="Z685" s="33"/>
      <c r="AA685" s="33"/>
      <c r="AB685" s="33"/>
      <c r="AC685" s="33" t="s">
        <v>375</v>
      </c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  <c r="DF685" s="33"/>
      <c r="DG685" s="33"/>
      <c r="DH685" s="33"/>
      <c r="DI685" s="33"/>
      <c r="DJ685" s="33"/>
      <c r="DK685" s="33"/>
      <c r="DL685" s="33"/>
      <c r="DM685" s="33"/>
      <c r="DN685" s="33"/>
      <c r="DO685" s="33"/>
      <c r="DP685" s="33"/>
      <c r="DQ685" s="33"/>
      <c r="DR685" s="33"/>
      <c r="DS685" s="33"/>
      <c r="DT685" s="33"/>
      <c r="DU685" s="33"/>
      <c r="DV685" s="33"/>
      <c r="DW685" s="33"/>
      <c r="DX685" s="33"/>
      <c r="DY685" s="33"/>
      <c r="DZ685" s="33"/>
      <c r="EA685" s="33"/>
      <c r="EB685" s="33"/>
      <c r="EC685" s="33"/>
      <c r="ED685" s="33"/>
      <c r="EE685" s="33"/>
      <c r="EF685" s="33"/>
      <c r="EG685" s="33"/>
      <c r="EH685" s="33"/>
      <c r="EI685" s="33"/>
      <c r="EJ685" s="33"/>
      <c r="EK685" s="33"/>
      <c r="EL685" s="33"/>
      <c r="EM685" s="33"/>
      <c r="EN685" s="33"/>
      <c r="EO685" s="33"/>
      <c r="EP685" s="33"/>
      <c r="EQ685" s="33"/>
      <c r="ER685" s="33"/>
      <c r="ES685" s="33"/>
      <c r="ET685" s="33"/>
      <c r="EU685" s="33"/>
      <c r="EV685" s="33"/>
      <c r="EW685" s="33"/>
      <c r="EX685" s="33"/>
      <c r="EY685" s="33"/>
      <c r="EZ685" s="33"/>
      <c r="FA685" s="33"/>
      <c r="FB685" s="33"/>
      <c r="FC685" s="33"/>
      <c r="FD685" s="33"/>
      <c r="FE685" s="33"/>
      <c r="FF685" s="33"/>
      <c r="FG685" s="33"/>
      <c r="FH685" s="33"/>
      <c r="FI685" s="33"/>
      <c r="FJ685" s="33"/>
      <c r="FK685" s="33"/>
      <c r="FL685" s="33"/>
      <c r="FM685" s="33"/>
      <c r="FN685" s="33"/>
      <c r="FO685" s="33"/>
      <c r="FP685" s="33"/>
      <c r="FQ685" s="33"/>
      <c r="FR685" s="33"/>
      <c r="FS685" s="33"/>
      <c r="FT685" s="33"/>
      <c r="FU685" s="33"/>
      <c r="FV685" s="33"/>
      <c r="FW685" s="33"/>
      <c r="FX685" s="33"/>
      <c r="FY685" s="33"/>
    </row>
    <row r="686" spans="1:181" ht="15.75" customHeight="1" x14ac:dyDescent="0.25">
      <c r="A686" s="25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 t="s">
        <v>1634</v>
      </c>
      <c r="V686" s="33"/>
      <c r="W686" s="33"/>
      <c r="X686" s="33"/>
      <c r="Y686" s="33"/>
      <c r="Z686" s="33"/>
      <c r="AA686" s="33"/>
      <c r="AB686" s="33"/>
      <c r="AC686" s="33" t="s">
        <v>354</v>
      </c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  <c r="DF686" s="33"/>
      <c r="DG686" s="33"/>
      <c r="DH686" s="33"/>
      <c r="DI686" s="33"/>
      <c r="DJ686" s="33"/>
      <c r="DK686" s="33"/>
      <c r="DL686" s="33"/>
      <c r="DM686" s="33"/>
      <c r="DN686" s="33"/>
      <c r="DO686" s="33"/>
      <c r="DP686" s="33"/>
      <c r="DQ686" s="33"/>
      <c r="DR686" s="33"/>
      <c r="DS686" s="33"/>
      <c r="DT686" s="33"/>
      <c r="DU686" s="33"/>
      <c r="DV686" s="33"/>
      <c r="DW686" s="33"/>
      <c r="DX686" s="33"/>
      <c r="DY686" s="33"/>
      <c r="DZ686" s="33"/>
      <c r="EA686" s="33"/>
      <c r="EB686" s="33"/>
      <c r="EC686" s="33"/>
      <c r="ED686" s="33"/>
      <c r="EE686" s="33"/>
      <c r="EF686" s="33"/>
      <c r="EG686" s="33"/>
      <c r="EH686" s="33"/>
      <c r="EI686" s="33"/>
      <c r="EJ686" s="33"/>
      <c r="EK686" s="33"/>
      <c r="EL686" s="33"/>
      <c r="EM686" s="33"/>
      <c r="EN686" s="33"/>
      <c r="EO686" s="33"/>
      <c r="EP686" s="33"/>
      <c r="EQ686" s="33"/>
      <c r="ER686" s="33"/>
      <c r="ES686" s="33"/>
      <c r="ET686" s="33"/>
      <c r="EU686" s="33"/>
      <c r="EV686" s="33"/>
      <c r="EW686" s="33"/>
      <c r="EX686" s="33"/>
      <c r="EY686" s="33"/>
      <c r="EZ686" s="33"/>
      <c r="FA686" s="33"/>
      <c r="FB686" s="33"/>
      <c r="FC686" s="33"/>
      <c r="FD686" s="33"/>
      <c r="FE686" s="33"/>
      <c r="FF686" s="33"/>
      <c r="FG686" s="33"/>
      <c r="FH686" s="33"/>
      <c r="FI686" s="33"/>
      <c r="FJ686" s="33"/>
      <c r="FK686" s="33"/>
      <c r="FL686" s="33"/>
      <c r="FM686" s="33"/>
      <c r="FN686" s="33"/>
      <c r="FO686" s="33"/>
      <c r="FP686" s="33"/>
      <c r="FQ686" s="33"/>
      <c r="FR686" s="33"/>
      <c r="FS686" s="33"/>
      <c r="FT686" s="33"/>
      <c r="FU686" s="33"/>
      <c r="FV686" s="33"/>
      <c r="FW686" s="33"/>
      <c r="FX686" s="33"/>
      <c r="FY686" s="33"/>
    </row>
    <row r="687" spans="1:181" ht="15.75" customHeight="1" x14ac:dyDescent="0.25">
      <c r="A687" s="25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 t="s">
        <v>1635</v>
      </c>
      <c r="V687" s="33"/>
      <c r="W687" s="33"/>
      <c r="X687" s="33"/>
      <c r="Y687" s="33"/>
      <c r="Z687" s="33"/>
      <c r="AA687" s="33"/>
      <c r="AB687" s="33"/>
      <c r="AC687" s="33" t="s">
        <v>362</v>
      </c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CW687" s="33"/>
      <c r="CX687" s="33"/>
      <c r="CY687" s="33"/>
      <c r="CZ687" s="33"/>
      <c r="DA687" s="33"/>
      <c r="DB687" s="33"/>
      <c r="DC687" s="33"/>
      <c r="DD687" s="33"/>
      <c r="DE687" s="33"/>
      <c r="DF687" s="33"/>
      <c r="DG687" s="33"/>
      <c r="DH687" s="33"/>
      <c r="DI687" s="33"/>
      <c r="DJ687" s="33"/>
      <c r="DK687" s="33"/>
      <c r="DL687" s="33"/>
      <c r="DM687" s="33"/>
      <c r="DN687" s="33"/>
      <c r="DO687" s="33"/>
      <c r="DP687" s="33"/>
      <c r="DQ687" s="33"/>
      <c r="DR687" s="33"/>
      <c r="DS687" s="33"/>
      <c r="DT687" s="33"/>
      <c r="DU687" s="33"/>
      <c r="DV687" s="33"/>
      <c r="DW687" s="33"/>
      <c r="DX687" s="33"/>
      <c r="DY687" s="33"/>
      <c r="DZ687" s="33"/>
      <c r="EA687" s="33"/>
      <c r="EB687" s="33"/>
      <c r="EC687" s="33"/>
      <c r="ED687" s="33"/>
      <c r="EE687" s="33"/>
      <c r="EF687" s="33"/>
      <c r="EG687" s="33"/>
      <c r="EH687" s="33"/>
      <c r="EI687" s="33"/>
      <c r="EJ687" s="33"/>
      <c r="EK687" s="33"/>
      <c r="EL687" s="33"/>
      <c r="EM687" s="33"/>
      <c r="EN687" s="33"/>
      <c r="EO687" s="33"/>
      <c r="EP687" s="33"/>
      <c r="EQ687" s="33"/>
      <c r="ER687" s="33"/>
      <c r="ES687" s="33"/>
      <c r="ET687" s="33"/>
      <c r="EU687" s="33"/>
      <c r="EV687" s="33"/>
      <c r="EW687" s="33"/>
      <c r="EX687" s="33"/>
      <c r="EY687" s="33"/>
      <c r="EZ687" s="33"/>
      <c r="FA687" s="33"/>
      <c r="FB687" s="33"/>
      <c r="FC687" s="33"/>
      <c r="FD687" s="33"/>
      <c r="FE687" s="33"/>
      <c r="FF687" s="33"/>
      <c r="FG687" s="33"/>
      <c r="FH687" s="33"/>
      <c r="FI687" s="33"/>
      <c r="FJ687" s="33"/>
      <c r="FK687" s="33"/>
      <c r="FL687" s="33"/>
      <c r="FM687" s="33"/>
      <c r="FN687" s="33"/>
      <c r="FO687" s="33"/>
      <c r="FP687" s="33"/>
      <c r="FQ687" s="33"/>
      <c r="FR687" s="33"/>
      <c r="FS687" s="33"/>
      <c r="FT687" s="33"/>
      <c r="FU687" s="33"/>
      <c r="FV687" s="33"/>
      <c r="FW687" s="33"/>
      <c r="FX687" s="33"/>
      <c r="FY687" s="33"/>
    </row>
    <row r="688" spans="1:181" ht="15.75" customHeight="1" x14ac:dyDescent="0.25">
      <c r="A688" s="25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 t="s">
        <v>1636</v>
      </c>
      <c r="V688" s="33"/>
      <c r="W688" s="33"/>
      <c r="X688" s="33"/>
      <c r="Y688" s="33"/>
      <c r="Z688" s="33"/>
      <c r="AA688" s="33"/>
      <c r="AB688" s="33"/>
      <c r="AC688" s="33" t="s">
        <v>685</v>
      </c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CW688" s="33"/>
      <c r="CX688" s="33"/>
      <c r="CY688" s="33"/>
      <c r="CZ688" s="33"/>
      <c r="DA688" s="33"/>
      <c r="DB688" s="33"/>
      <c r="DC688" s="33"/>
      <c r="DD688" s="33"/>
      <c r="DE688" s="33"/>
      <c r="DF688" s="33"/>
      <c r="DG688" s="33"/>
      <c r="DH688" s="33"/>
      <c r="DI688" s="33"/>
      <c r="DJ688" s="33"/>
      <c r="DK688" s="33"/>
      <c r="DL688" s="33"/>
      <c r="DM688" s="33"/>
      <c r="DN688" s="33"/>
      <c r="DO688" s="33"/>
      <c r="DP688" s="33"/>
      <c r="DQ688" s="33"/>
      <c r="DR688" s="33"/>
      <c r="DS688" s="33"/>
      <c r="DT688" s="33"/>
      <c r="DU688" s="33"/>
      <c r="DV688" s="33"/>
      <c r="DW688" s="33"/>
      <c r="DX688" s="33"/>
      <c r="DY688" s="33"/>
      <c r="DZ688" s="33"/>
      <c r="EA688" s="33"/>
      <c r="EB688" s="33"/>
      <c r="EC688" s="33"/>
      <c r="ED688" s="33"/>
      <c r="EE688" s="33"/>
      <c r="EF688" s="33"/>
      <c r="EG688" s="33"/>
      <c r="EH688" s="33"/>
      <c r="EI688" s="33"/>
      <c r="EJ688" s="33"/>
      <c r="EK688" s="33"/>
      <c r="EL688" s="33"/>
      <c r="EM688" s="33"/>
      <c r="EN688" s="33"/>
      <c r="EO688" s="33"/>
      <c r="EP688" s="33"/>
      <c r="EQ688" s="33"/>
      <c r="ER688" s="33"/>
      <c r="ES688" s="33"/>
      <c r="ET688" s="33"/>
      <c r="EU688" s="33"/>
      <c r="EV688" s="33"/>
      <c r="EW688" s="33"/>
      <c r="EX688" s="33"/>
      <c r="EY688" s="33"/>
      <c r="EZ688" s="33"/>
      <c r="FA688" s="33"/>
      <c r="FB688" s="33"/>
      <c r="FC688" s="33"/>
      <c r="FD688" s="33"/>
      <c r="FE688" s="33"/>
      <c r="FF688" s="33"/>
      <c r="FG688" s="33"/>
      <c r="FH688" s="33"/>
      <c r="FI688" s="33"/>
      <c r="FJ688" s="33"/>
      <c r="FK688" s="33"/>
      <c r="FL688" s="33"/>
      <c r="FM688" s="33"/>
      <c r="FN688" s="33"/>
      <c r="FO688" s="33"/>
      <c r="FP688" s="33"/>
      <c r="FQ688" s="33"/>
      <c r="FR688" s="33"/>
      <c r="FS688" s="33"/>
      <c r="FT688" s="33"/>
      <c r="FU688" s="33"/>
      <c r="FV688" s="33"/>
      <c r="FW688" s="33"/>
      <c r="FX688" s="33"/>
      <c r="FY688" s="33"/>
    </row>
    <row r="689" spans="1:181" ht="15.75" customHeight="1" x14ac:dyDescent="0.25">
      <c r="A689" s="25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 t="s">
        <v>1637</v>
      </c>
      <c r="V689" s="33"/>
      <c r="W689" s="33"/>
      <c r="X689" s="33"/>
      <c r="Y689" s="33"/>
      <c r="Z689" s="33"/>
      <c r="AA689" s="33"/>
      <c r="AB689" s="33"/>
      <c r="AC689" s="33" t="s">
        <v>408</v>
      </c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  <c r="CH689" s="33"/>
      <c r="CI689" s="33"/>
      <c r="CJ689" s="33"/>
      <c r="CK689" s="33"/>
      <c r="CL689" s="33"/>
      <c r="CM689" s="33"/>
      <c r="CN689" s="33"/>
      <c r="CO689" s="33"/>
      <c r="CP689" s="33"/>
      <c r="CQ689" s="33"/>
      <c r="CR689" s="33"/>
      <c r="CS689" s="33"/>
      <c r="CT689" s="33"/>
      <c r="CU689" s="33"/>
      <c r="CV689" s="33"/>
      <c r="CW689" s="33"/>
      <c r="CX689" s="33"/>
      <c r="CY689" s="33"/>
      <c r="CZ689" s="33"/>
      <c r="DA689" s="33"/>
      <c r="DB689" s="33"/>
      <c r="DC689" s="33"/>
      <c r="DD689" s="33"/>
      <c r="DE689" s="33"/>
      <c r="DF689" s="33"/>
      <c r="DG689" s="33"/>
      <c r="DH689" s="33"/>
      <c r="DI689" s="33"/>
      <c r="DJ689" s="33"/>
      <c r="DK689" s="33"/>
      <c r="DL689" s="33"/>
      <c r="DM689" s="33"/>
      <c r="DN689" s="33"/>
      <c r="DO689" s="33"/>
      <c r="DP689" s="33"/>
      <c r="DQ689" s="33"/>
      <c r="DR689" s="33"/>
      <c r="DS689" s="33"/>
      <c r="DT689" s="33"/>
      <c r="DU689" s="33"/>
      <c r="DV689" s="33"/>
      <c r="DW689" s="33"/>
      <c r="DX689" s="33"/>
      <c r="DY689" s="33"/>
      <c r="DZ689" s="33"/>
      <c r="EA689" s="33"/>
      <c r="EB689" s="33"/>
      <c r="EC689" s="33"/>
      <c r="ED689" s="33"/>
      <c r="EE689" s="33"/>
      <c r="EF689" s="33"/>
      <c r="EG689" s="33"/>
      <c r="EH689" s="33"/>
      <c r="EI689" s="33"/>
      <c r="EJ689" s="33"/>
      <c r="EK689" s="33"/>
      <c r="EL689" s="33"/>
      <c r="EM689" s="33"/>
      <c r="EN689" s="33"/>
      <c r="EO689" s="33"/>
      <c r="EP689" s="33"/>
      <c r="EQ689" s="33"/>
      <c r="ER689" s="33"/>
      <c r="ES689" s="33"/>
      <c r="ET689" s="33"/>
      <c r="EU689" s="33"/>
      <c r="EV689" s="33"/>
      <c r="EW689" s="33"/>
      <c r="EX689" s="33"/>
      <c r="EY689" s="33"/>
      <c r="EZ689" s="33"/>
      <c r="FA689" s="33"/>
      <c r="FB689" s="33"/>
      <c r="FC689" s="33"/>
      <c r="FD689" s="33"/>
      <c r="FE689" s="33"/>
      <c r="FF689" s="33"/>
      <c r="FG689" s="33"/>
      <c r="FH689" s="33"/>
      <c r="FI689" s="33"/>
      <c r="FJ689" s="33"/>
      <c r="FK689" s="33"/>
      <c r="FL689" s="33"/>
      <c r="FM689" s="33"/>
      <c r="FN689" s="33"/>
      <c r="FO689" s="33"/>
      <c r="FP689" s="33"/>
      <c r="FQ689" s="33"/>
      <c r="FR689" s="33"/>
      <c r="FS689" s="33"/>
      <c r="FT689" s="33"/>
      <c r="FU689" s="33"/>
      <c r="FV689" s="33"/>
      <c r="FW689" s="33"/>
      <c r="FX689" s="33"/>
      <c r="FY689" s="33"/>
    </row>
    <row r="690" spans="1:181" ht="15.75" customHeight="1" x14ac:dyDescent="0.25">
      <c r="A690" s="25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 t="s">
        <v>1638</v>
      </c>
      <c r="V690" s="33"/>
      <c r="W690" s="33"/>
      <c r="X690" s="33"/>
      <c r="Y690" s="33"/>
      <c r="Z690" s="33"/>
      <c r="AA690" s="33"/>
      <c r="AB690" s="33"/>
      <c r="AC690" s="33" t="s">
        <v>685</v>
      </c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CW690" s="33"/>
      <c r="CX690" s="33"/>
      <c r="CY690" s="33"/>
      <c r="CZ690" s="33"/>
      <c r="DA690" s="33"/>
      <c r="DB690" s="33"/>
      <c r="DC690" s="33"/>
      <c r="DD690" s="33"/>
      <c r="DE690" s="33"/>
      <c r="DF690" s="33"/>
      <c r="DG690" s="33"/>
      <c r="DH690" s="33"/>
      <c r="DI690" s="33"/>
      <c r="DJ690" s="33"/>
      <c r="DK690" s="33"/>
      <c r="DL690" s="33"/>
      <c r="DM690" s="33"/>
      <c r="DN690" s="33"/>
      <c r="DO690" s="33"/>
      <c r="DP690" s="33"/>
      <c r="DQ690" s="33"/>
      <c r="DR690" s="33"/>
      <c r="DS690" s="33"/>
      <c r="DT690" s="33"/>
      <c r="DU690" s="33"/>
      <c r="DV690" s="33"/>
      <c r="DW690" s="33"/>
      <c r="DX690" s="33"/>
      <c r="DY690" s="33"/>
      <c r="DZ690" s="33"/>
      <c r="EA690" s="33"/>
      <c r="EB690" s="33"/>
      <c r="EC690" s="33"/>
      <c r="ED690" s="33"/>
      <c r="EE690" s="33"/>
      <c r="EF690" s="33"/>
      <c r="EG690" s="33"/>
      <c r="EH690" s="33"/>
      <c r="EI690" s="33"/>
      <c r="EJ690" s="33"/>
      <c r="EK690" s="33"/>
      <c r="EL690" s="33"/>
      <c r="EM690" s="33"/>
      <c r="EN690" s="33"/>
      <c r="EO690" s="33"/>
      <c r="EP690" s="33"/>
      <c r="EQ690" s="33"/>
      <c r="ER690" s="33"/>
      <c r="ES690" s="33"/>
      <c r="ET690" s="33"/>
      <c r="EU690" s="33"/>
      <c r="EV690" s="33"/>
      <c r="EW690" s="33"/>
      <c r="EX690" s="33"/>
      <c r="EY690" s="33"/>
      <c r="EZ690" s="33"/>
      <c r="FA690" s="33"/>
      <c r="FB690" s="33"/>
      <c r="FC690" s="33"/>
      <c r="FD690" s="33"/>
      <c r="FE690" s="33"/>
      <c r="FF690" s="33"/>
      <c r="FG690" s="33"/>
      <c r="FH690" s="33"/>
      <c r="FI690" s="33"/>
      <c r="FJ690" s="33"/>
      <c r="FK690" s="33"/>
      <c r="FL690" s="33"/>
      <c r="FM690" s="33"/>
      <c r="FN690" s="33"/>
      <c r="FO690" s="33"/>
      <c r="FP690" s="33"/>
      <c r="FQ690" s="33"/>
      <c r="FR690" s="33"/>
      <c r="FS690" s="33"/>
      <c r="FT690" s="33"/>
      <c r="FU690" s="33"/>
      <c r="FV690" s="33"/>
      <c r="FW690" s="33"/>
      <c r="FX690" s="33"/>
      <c r="FY690" s="33"/>
    </row>
    <row r="691" spans="1:181" ht="15.75" customHeight="1" x14ac:dyDescent="0.25">
      <c r="A691" s="25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 t="s">
        <v>1639</v>
      </c>
      <c r="V691" s="33"/>
      <c r="W691" s="33"/>
      <c r="X691" s="33"/>
      <c r="Y691" s="33"/>
      <c r="Z691" s="33"/>
      <c r="AA691" s="33"/>
      <c r="AB691" s="33"/>
      <c r="AC691" s="33" t="s">
        <v>362</v>
      </c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  <c r="DF691" s="33"/>
      <c r="DG691" s="33"/>
      <c r="DH691" s="33"/>
      <c r="DI691" s="33"/>
      <c r="DJ691" s="33"/>
      <c r="DK691" s="33"/>
      <c r="DL691" s="33"/>
      <c r="DM691" s="33"/>
      <c r="DN691" s="33"/>
      <c r="DO691" s="33"/>
      <c r="DP691" s="33"/>
      <c r="DQ691" s="33"/>
      <c r="DR691" s="33"/>
      <c r="DS691" s="33"/>
      <c r="DT691" s="33"/>
      <c r="DU691" s="33"/>
      <c r="DV691" s="33"/>
      <c r="DW691" s="33"/>
      <c r="DX691" s="33"/>
      <c r="DY691" s="33"/>
      <c r="DZ691" s="33"/>
      <c r="EA691" s="33"/>
      <c r="EB691" s="33"/>
      <c r="EC691" s="33"/>
      <c r="ED691" s="33"/>
      <c r="EE691" s="33"/>
      <c r="EF691" s="33"/>
      <c r="EG691" s="33"/>
      <c r="EH691" s="33"/>
      <c r="EI691" s="33"/>
      <c r="EJ691" s="33"/>
      <c r="EK691" s="33"/>
      <c r="EL691" s="33"/>
      <c r="EM691" s="33"/>
      <c r="EN691" s="33"/>
      <c r="EO691" s="33"/>
      <c r="EP691" s="33"/>
      <c r="EQ691" s="33"/>
      <c r="ER691" s="33"/>
      <c r="ES691" s="33"/>
      <c r="ET691" s="33"/>
      <c r="EU691" s="33"/>
      <c r="EV691" s="33"/>
      <c r="EW691" s="33"/>
      <c r="EX691" s="33"/>
      <c r="EY691" s="33"/>
      <c r="EZ691" s="33"/>
      <c r="FA691" s="33"/>
      <c r="FB691" s="33"/>
      <c r="FC691" s="33"/>
      <c r="FD691" s="33"/>
      <c r="FE691" s="33"/>
      <c r="FF691" s="33"/>
      <c r="FG691" s="33"/>
      <c r="FH691" s="33"/>
      <c r="FI691" s="33"/>
      <c r="FJ691" s="33"/>
      <c r="FK691" s="33"/>
      <c r="FL691" s="33"/>
      <c r="FM691" s="33"/>
      <c r="FN691" s="33"/>
      <c r="FO691" s="33"/>
      <c r="FP691" s="33"/>
      <c r="FQ691" s="33"/>
      <c r="FR691" s="33"/>
      <c r="FS691" s="33"/>
      <c r="FT691" s="33"/>
      <c r="FU691" s="33"/>
      <c r="FV691" s="33"/>
      <c r="FW691" s="33"/>
      <c r="FX691" s="33"/>
      <c r="FY691" s="33"/>
    </row>
    <row r="692" spans="1:181" ht="15.75" customHeight="1" x14ac:dyDescent="0.25">
      <c r="A692" s="25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 t="s">
        <v>1640</v>
      </c>
      <c r="V692" s="33"/>
      <c r="W692" s="33"/>
      <c r="X692" s="33"/>
      <c r="Y692" s="33"/>
      <c r="Z692" s="33"/>
      <c r="AA692" s="33"/>
      <c r="AB692" s="33"/>
      <c r="AC692" s="33" t="s">
        <v>375</v>
      </c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CW692" s="33"/>
      <c r="CX692" s="33"/>
      <c r="CY692" s="33"/>
      <c r="CZ692" s="33"/>
      <c r="DA692" s="33"/>
      <c r="DB692" s="33"/>
      <c r="DC692" s="33"/>
      <c r="DD692" s="33"/>
      <c r="DE692" s="33"/>
      <c r="DF692" s="33"/>
      <c r="DG692" s="33"/>
      <c r="DH692" s="33"/>
      <c r="DI692" s="33"/>
      <c r="DJ692" s="33"/>
      <c r="DK692" s="33"/>
      <c r="DL692" s="33"/>
      <c r="DM692" s="33"/>
      <c r="DN692" s="33"/>
      <c r="DO692" s="33"/>
      <c r="DP692" s="33"/>
      <c r="DQ692" s="33"/>
      <c r="DR692" s="33"/>
      <c r="DS692" s="33"/>
      <c r="DT692" s="33"/>
      <c r="DU692" s="33"/>
      <c r="DV692" s="33"/>
      <c r="DW692" s="33"/>
      <c r="DX692" s="33"/>
      <c r="DY692" s="33"/>
      <c r="DZ692" s="33"/>
      <c r="EA692" s="33"/>
      <c r="EB692" s="33"/>
      <c r="EC692" s="33"/>
      <c r="ED692" s="33"/>
      <c r="EE692" s="33"/>
      <c r="EF692" s="33"/>
      <c r="EG692" s="33"/>
      <c r="EH692" s="33"/>
      <c r="EI692" s="33"/>
      <c r="EJ692" s="33"/>
      <c r="EK692" s="33"/>
      <c r="EL692" s="33"/>
      <c r="EM692" s="33"/>
      <c r="EN692" s="33"/>
      <c r="EO692" s="33"/>
      <c r="EP692" s="33"/>
      <c r="EQ692" s="33"/>
      <c r="ER692" s="33"/>
      <c r="ES692" s="33"/>
      <c r="ET692" s="33"/>
      <c r="EU692" s="33"/>
      <c r="EV692" s="33"/>
      <c r="EW692" s="33"/>
      <c r="EX692" s="33"/>
      <c r="EY692" s="33"/>
      <c r="EZ692" s="33"/>
      <c r="FA692" s="33"/>
      <c r="FB692" s="33"/>
      <c r="FC692" s="33"/>
      <c r="FD692" s="33"/>
      <c r="FE692" s="33"/>
      <c r="FF692" s="33"/>
      <c r="FG692" s="33"/>
      <c r="FH692" s="33"/>
      <c r="FI692" s="33"/>
      <c r="FJ692" s="33"/>
      <c r="FK692" s="33"/>
      <c r="FL692" s="33"/>
      <c r="FM692" s="33"/>
      <c r="FN692" s="33"/>
      <c r="FO692" s="33"/>
      <c r="FP692" s="33"/>
      <c r="FQ692" s="33"/>
      <c r="FR692" s="33"/>
      <c r="FS692" s="33"/>
      <c r="FT692" s="33"/>
      <c r="FU692" s="33"/>
      <c r="FV692" s="33"/>
      <c r="FW692" s="33"/>
      <c r="FX692" s="33"/>
      <c r="FY692" s="33"/>
    </row>
    <row r="693" spans="1:181" ht="15.75" customHeight="1" x14ac:dyDescent="0.25">
      <c r="A693" s="25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 t="s">
        <v>1641</v>
      </c>
      <c r="V693" s="33"/>
      <c r="W693" s="33"/>
      <c r="X693" s="33"/>
      <c r="Y693" s="33"/>
      <c r="Z693" s="33"/>
      <c r="AA693" s="33"/>
      <c r="AB693" s="33"/>
      <c r="AC693" s="33" t="s">
        <v>421</v>
      </c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CW693" s="33"/>
      <c r="CX693" s="33"/>
      <c r="CY693" s="33"/>
      <c r="CZ693" s="33"/>
      <c r="DA693" s="33"/>
      <c r="DB693" s="33"/>
      <c r="DC693" s="33"/>
      <c r="DD693" s="33"/>
      <c r="DE693" s="33"/>
      <c r="DF693" s="33"/>
      <c r="DG693" s="33"/>
      <c r="DH693" s="33"/>
      <c r="DI693" s="33"/>
      <c r="DJ693" s="33"/>
      <c r="DK693" s="33"/>
      <c r="DL693" s="33"/>
      <c r="DM693" s="33"/>
      <c r="DN693" s="33"/>
      <c r="DO693" s="33"/>
      <c r="DP693" s="33"/>
      <c r="DQ693" s="33"/>
      <c r="DR693" s="33"/>
      <c r="DS693" s="33"/>
      <c r="DT693" s="33"/>
      <c r="DU693" s="33"/>
      <c r="DV693" s="33"/>
      <c r="DW693" s="33"/>
      <c r="DX693" s="33"/>
      <c r="DY693" s="33"/>
      <c r="DZ693" s="33"/>
      <c r="EA693" s="33"/>
      <c r="EB693" s="33"/>
      <c r="EC693" s="33"/>
      <c r="ED693" s="33"/>
      <c r="EE693" s="33"/>
      <c r="EF693" s="33"/>
      <c r="EG693" s="33"/>
      <c r="EH693" s="33"/>
      <c r="EI693" s="33"/>
      <c r="EJ693" s="33"/>
      <c r="EK693" s="33"/>
      <c r="EL693" s="33"/>
      <c r="EM693" s="33"/>
      <c r="EN693" s="33"/>
      <c r="EO693" s="33"/>
      <c r="EP693" s="33"/>
      <c r="EQ693" s="33"/>
      <c r="ER693" s="33"/>
      <c r="ES693" s="33"/>
      <c r="ET693" s="33"/>
      <c r="EU693" s="33"/>
      <c r="EV693" s="33"/>
      <c r="EW693" s="33"/>
      <c r="EX693" s="33"/>
      <c r="EY693" s="33"/>
      <c r="EZ693" s="33"/>
      <c r="FA693" s="33"/>
      <c r="FB693" s="33"/>
      <c r="FC693" s="33"/>
      <c r="FD693" s="33"/>
      <c r="FE693" s="33"/>
      <c r="FF693" s="33"/>
      <c r="FG693" s="33"/>
      <c r="FH693" s="33"/>
      <c r="FI693" s="33"/>
      <c r="FJ693" s="33"/>
      <c r="FK693" s="33"/>
      <c r="FL693" s="33"/>
      <c r="FM693" s="33"/>
      <c r="FN693" s="33"/>
      <c r="FO693" s="33"/>
      <c r="FP693" s="33"/>
      <c r="FQ693" s="33"/>
      <c r="FR693" s="33"/>
      <c r="FS693" s="33"/>
      <c r="FT693" s="33"/>
      <c r="FU693" s="33"/>
      <c r="FV693" s="33"/>
      <c r="FW693" s="33"/>
      <c r="FX693" s="33"/>
      <c r="FY693" s="33"/>
    </row>
    <row r="694" spans="1:181" ht="15.75" customHeight="1" x14ac:dyDescent="0.25">
      <c r="A694" s="25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 t="s">
        <v>1642</v>
      </c>
      <c r="V694" s="33"/>
      <c r="W694" s="33"/>
      <c r="X694" s="33"/>
      <c r="Y694" s="33"/>
      <c r="Z694" s="33"/>
      <c r="AA694" s="33"/>
      <c r="AB694" s="33"/>
      <c r="AC694" s="33" t="s">
        <v>421</v>
      </c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  <c r="DF694" s="33"/>
      <c r="DG694" s="33"/>
      <c r="DH694" s="33"/>
      <c r="DI694" s="33"/>
      <c r="DJ694" s="33"/>
      <c r="DK694" s="33"/>
      <c r="DL694" s="33"/>
      <c r="DM694" s="33"/>
      <c r="DN694" s="33"/>
      <c r="DO694" s="33"/>
      <c r="DP694" s="33"/>
      <c r="DQ694" s="33"/>
      <c r="DR694" s="33"/>
      <c r="DS694" s="33"/>
      <c r="DT694" s="33"/>
      <c r="DU694" s="33"/>
      <c r="DV694" s="33"/>
      <c r="DW694" s="33"/>
      <c r="DX694" s="33"/>
      <c r="DY694" s="33"/>
      <c r="DZ694" s="33"/>
      <c r="EA694" s="33"/>
      <c r="EB694" s="33"/>
      <c r="EC694" s="33"/>
      <c r="ED694" s="33"/>
      <c r="EE694" s="33"/>
      <c r="EF694" s="33"/>
      <c r="EG694" s="33"/>
      <c r="EH694" s="33"/>
      <c r="EI694" s="33"/>
      <c r="EJ694" s="33"/>
      <c r="EK694" s="33"/>
      <c r="EL694" s="33"/>
      <c r="EM694" s="33"/>
      <c r="EN694" s="33"/>
      <c r="EO694" s="33"/>
      <c r="EP694" s="33"/>
      <c r="EQ694" s="33"/>
      <c r="ER694" s="33"/>
      <c r="ES694" s="33"/>
      <c r="ET694" s="33"/>
      <c r="EU694" s="33"/>
      <c r="EV694" s="33"/>
      <c r="EW694" s="33"/>
      <c r="EX694" s="33"/>
      <c r="EY694" s="33"/>
      <c r="EZ694" s="33"/>
      <c r="FA694" s="33"/>
      <c r="FB694" s="33"/>
      <c r="FC694" s="33"/>
      <c r="FD694" s="33"/>
      <c r="FE694" s="33"/>
      <c r="FF694" s="33"/>
      <c r="FG694" s="33"/>
      <c r="FH694" s="33"/>
      <c r="FI694" s="33"/>
      <c r="FJ694" s="33"/>
      <c r="FK694" s="33"/>
      <c r="FL694" s="33"/>
      <c r="FM694" s="33"/>
      <c r="FN694" s="33"/>
      <c r="FO694" s="33"/>
      <c r="FP694" s="33"/>
      <c r="FQ694" s="33"/>
      <c r="FR694" s="33"/>
      <c r="FS694" s="33"/>
      <c r="FT694" s="33"/>
      <c r="FU694" s="33"/>
      <c r="FV694" s="33"/>
      <c r="FW694" s="33"/>
      <c r="FX694" s="33"/>
      <c r="FY694" s="33"/>
    </row>
    <row r="695" spans="1:181" ht="15.75" customHeight="1" x14ac:dyDescent="0.25">
      <c r="A695" s="25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 t="s">
        <v>1643</v>
      </c>
      <c r="V695" s="33"/>
      <c r="W695" s="33"/>
      <c r="X695" s="33"/>
      <c r="Y695" s="33"/>
      <c r="Z695" s="33"/>
      <c r="AA695" s="33"/>
      <c r="AB695" s="33"/>
      <c r="AC695" s="33" t="s">
        <v>421</v>
      </c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  <c r="DF695" s="33"/>
      <c r="DG695" s="33"/>
      <c r="DH695" s="33"/>
      <c r="DI695" s="33"/>
      <c r="DJ695" s="33"/>
      <c r="DK695" s="33"/>
      <c r="DL695" s="33"/>
      <c r="DM695" s="33"/>
      <c r="DN695" s="33"/>
      <c r="DO695" s="33"/>
      <c r="DP695" s="33"/>
      <c r="DQ695" s="33"/>
      <c r="DR695" s="33"/>
      <c r="DS695" s="33"/>
      <c r="DT695" s="33"/>
      <c r="DU695" s="33"/>
      <c r="DV695" s="33"/>
      <c r="DW695" s="33"/>
      <c r="DX695" s="33"/>
      <c r="DY695" s="33"/>
      <c r="DZ695" s="33"/>
      <c r="EA695" s="33"/>
      <c r="EB695" s="33"/>
      <c r="EC695" s="33"/>
      <c r="ED695" s="33"/>
      <c r="EE695" s="33"/>
      <c r="EF695" s="33"/>
      <c r="EG695" s="33"/>
      <c r="EH695" s="33"/>
      <c r="EI695" s="33"/>
      <c r="EJ695" s="33"/>
      <c r="EK695" s="33"/>
      <c r="EL695" s="33"/>
      <c r="EM695" s="33"/>
      <c r="EN695" s="33"/>
      <c r="EO695" s="33"/>
      <c r="EP695" s="33"/>
      <c r="EQ695" s="33"/>
      <c r="ER695" s="33"/>
      <c r="ES695" s="33"/>
      <c r="ET695" s="33"/>
      <c r="EU695" s="33"/>
      <c r="EV695" s="33"/>
      <c r="EW695" s="33"/>
      <c r="EX695" s="33"/>
      <c r="EY695" s="33"/>
      <c r="EZ695" s="33"/>
      <c r="FA695" s="33"/>
      <c r="FB695" s="33"/>
      <c r="FC695" s="33"/>
      <c r="FD695" s="33"/>
      <c r="FE695" s="33"/>
      <c r="FF695" s="33"/>
      <c r="FG695" s="33"/>
      <c r="FH695" s="33"/>
      <c r="FI695" s="33"/>
      <c r="FJ695" s="33"/>
      <c r="FK695" s="33"/>
      <c r="FL695" s="33"/>
      <c r="FM695" s="33"/>
      <c r="FN695" s="33"/>
      <c r="FO695" s="33"/>
      <c r="FP695" s="33"/>
      <c r="FQ695" s="33"/>
      <c r="FR695" s="33"/>
      <c r="FS695" s="33"/>
      <c r="FT695" s="33"/>
      <c r="FU695" s="33"/>
      <c r="FV695" s="33"/>
      <c r="FW695" s="33"/>
      <c r="FX695" s="33"/>
      <c r="FY695" s="33"/>
    </row>
    <row r="696" spans="1:181" ht="15.75" customHeight="1" x14ac:dyDescent="0.25">
      <c r="A696" s="25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 t="s">
        <v>1644</v>
      </c>
      <c r="V696" s="33"/>
      <c r="W696" s="33"/>
      <c r="X696" s="33"/>
      <c r="Y696" s="33"/>
      <c r="Z696" s="33"/>
      <c r="AA696" s="33"/>
      <c r="AB696" s="33"/>
      <c r="AC696" s="33" t="s">
        <v>346</v>
      </c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  <c r="DF696" s="33"/>
      <c r="DG696" s="33"/>
      <c r="DH696" s="33"/>
      <c r="DI696" s="33"/>
      <c r="DJ696" s="33"/>
      <c r="DK696" s="33"/>
      <c r="DL696" s="33"/>
      <c r="DM696" s="33"/>
      <c r="DN696" s="33"/>
      <c r="DO696" s="33"/>
      <c r="DP696" s="33"/>
      <c r="DQ696" s="33"/>
      <c r="DR696" s="33"/>
      <c r="DS696" s="33"/>
      <c r="DT696" s="33"/>
      <c r="DU696" s="33"/>
      <c r="DV696" s="33"/>
      <c r="DW696" s="33"/>
      <c r="DX696" s="33"/>
      <c r="DY696" s="33"/>
      <c r="DZ696" s="33"/>
      <c r="EA696" s="33"/>
      <c r="EB696" s="33"/>
      <c r="EC696" s="33"/>
      <c r="ED696" s="33"/>
      <c r="EE696" s="33"/>
      <c r="EF696" s="33"/>
      <c r="EG696" s="33"/>
      <c r="EH696" s="33"/>
      <c r="EI696" s="33"/>
      <c r="EJ696" s="33"/>
      <c r="EK696" s="33"/>
      <c r="EL696" s="33"/>
      <c r="EM696" s="33"/>
      <c r="EN696" s="33"/>
      <c r="EO696" s="33"/>
      <c r="EP696" s="33"/>
      <c r="EQ696" s="33"/>
      <c r="ER696" s="33"/>
      <c r="ES696" s="33"/>
      <c r="ET696" s="33"/>
      <c r="EU696" s="33"/>
      <c r="EV696" s="33"/>
      <c r="EW696" s="33"/>
      <c r="EX696" s="33"/>
      <c r="EY696" s="33"/>
      <c r="EZ696" s="33"/>
      <c r="FA696" s="33"/>
      <c r="FB696" s="33"/>
      <c r="FC696" s="33"/>
      <c r="FD696" s="33"/>
      <c r="FE696" s="33"/>
      <c r="FF696" s="33"/>
      <c r="FG696" s="33"/>
      <c r="FH696" s="33"/>
      <c r="FI696" s="33"/>
      <c r="FJ696" s="33"/>
      <c r="FK696" s="33"/>
      <c r="FL696" s="33"/>
      <c r="FM696" s="33"/>
      <c r="FN696" s="33"/>
      <c r="FO696" s="33"/>
      <c r="FP696" s="33"/>
      <c r="FQ696" s="33"/>
      <c r="FR696" s="33"/>
      <c r="FS696" s="33"/>
      <c r="FT696" s="33"/>
      <c r="FU696" s="33"/>
      <c r="FV696" s="33"/>
      <c r="FW696" s="33"/>
      <c r="FX696" s="33"/>
      <c r="FY696" s="33"/>
    </row>
    <row r="697" spans="1:181" ht="15.75" customHeight="1" x14ac:dyDescent="0.25">
      <c r="A697" s="25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 t="s">
        <v>1645</v>
      </c>
      <c r="V697" s="33"/>
      <c r="W697" s="33"/>
      <c r="X697" s="33"/>
      <c r="Y697" s="33"/>
      <c r="Z697" s="33"/>
      <c r="AA697" s="33"/>
      <c r="AB697" s="33"/>
      <c r="AC697" s="33" t="s">
        <v>421</v>
      </c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CW697" s="33"/>
      <c r="CX697" s="33"/>
      <c r="CY697" s="33"/>
      <c r="CZ697" s="33"/>
      <c r="DA697" s="33"/>
      <c r="DB697" s="33"/>
      <c r="DC697" s="33"/>
      <c r="DD697" s="33"/>
      <c r="DE697" s="33"/>
      <c r="DF697" s="33"/>
      <c r="DG697" s="33"/>
      <c r="DH697" s="33"/>
      <c r="DI697" s="33"/>
      <c r="DJ697" s="33"/>
      <c r="DK697" s="33"/>
      <c r="DL697" s="33"/>
      <c r="DM697" s="33"/>
      <c r="DN697" s="33"/>
      <c r="DO697" s="33"/>
      <c r="DP697" s="33"/>
      <c r="DQ697" s="33"/>
      <c r="DR697" s="33"/>
      <c r="DS697" s="33"/>
      <c r="DT697" s="33"/>
      <c r="DU697" s="33"/>
      <c r="DV697" s="33"/>
      <c r="DW697" s="33"/>
      <c r="DX697" s="33"/>
      <c r="DY697" s="33"/>
      <c r="DZ697" s="33"/>
      <c r="EA697" s="33"/>
      <c r="EB697" s="33"/>
      <c r="EC697" s="33"/>
      <c r="ED697" s="33"/>
      <c r="EE697" s="33"/>
      <c r="EF697" s="33"/>
      <c r="EG697" s="33"/>
      <c r="EH697" s="33"/>
      <c r="EI697" s="33"/>
      <c r="EJ697" s="33"/>
      <c r="EK697" s="33"/>
      <c r="EL697" s="33"/>
      <c r="EM697" s="33"/>
      <c r="EN697" s="33"/>
      <c r="EO697" s="33"/>
      <c r="EP697" s="33"/>
      <c r="EQ697" s="33"/>
      <c r="ER697" s="33"/>
      <c r="ES697" s="33"/>
      <c r="ET697" s="33"/>
      <c r="EU697" s="33"/>
      <c r="EV697" s="33"/>
      <c r="EW697" s="33"/>
      <c r="EX697" s="33"/>
      <c r="EY697" s="33"/>
      <c r="EZ697" s="33"/>
      <c r="FA697" s="33"/>
      <c r="FB697" s="33"/>
      <c r="FC697" s="33"/>
      <c r="FD697" s="33"/>
      <c r="FE697" s="33"/>
      <c r="FF697" s="33"/>
      <c r="FG697" s="33"/>
      <c r="FH697" s="33"/>
      <c r="FI697" s="33"/>
      <c r="FJ697" s="33"/>
      <c r="FK697" s="33"/>
      <c r="FL697" s="33"/>
      <c r="FM697" s="33"/>
      <c r="FN697" s="33"/>
      <c r="FO697" s="33"/>
      <c r="FP697" s="33"/>
      <c r="FQ697" s="33"/>
      <c r="FR697" s="33"/>
      <c r="FS697" s="33"/>
      <c r="FT697" s="33"/>
      <c r="FU697" s="33"/>
      <c r="FV697" s="33"/>
      <c r="FW697" s="33"/>
      <c r="FX697" s="33"/>
      <c r="FY697" s="33"/>
    </row>
    <row r="698" spans="1:181" ht="15.75" customHeight="1" x14ac:dyDescent="0.25">
      <c r="A698" s="25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 t="s">
        <v>1646</v>
      </c>
      <c r="V698" s="33"/>
      <c r="W698" s="33"/>
      <c r="X698" s="33"/>
      <c r="Y698" s="33"/>
      <c r="Z698" s="33"/>
      <c r="AA698" s="33"/>
      <c r="AB698" s="33"/>
      <c r="AC698" s="33" t="s">
        <v>346</v>
      </c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  <c r="DF698" s="33"/>
      <c r="DG698" s="33"/>
      <c r="DH698" s="33"/>
      <c r="DI698" s="33"/>
      <c r="DJ698" s="33"/>
      <c r="DK698" s="33"/>
      <c r="DL698" s="33"/>
      <c r="DM698" s="33"/>
      <c r="DN698" s="33"/>
      <c r="DO698" s="33"/>
      <c r="DP698" s="33"/>
      <c r="DQ698" s="33"/>
      <c r="DR698" s="33"/>
      <c r="DS698" s="33"/>
      <c r="DT698" s="33"/>
      <c r="DU698" s="33"/>
      <c r="DV698" s="33"/>
      <c r="DW698" s="33"/>
      <c r="DX698" s="33"/>
      <c r="DY698" s="33"/>
      <c r="DZ698" s="33"/>
      <c r="EA698" s="33"/>
      <c r="EB698" s="33"/>
      <c r="EC698" s="33"/>
      <c r="ED698" s="33"/>
      <c r="EE698" s="33"/>
      <c r="EF698" s="33"/>
      <c r="EG698" s="33"/>
      <c r="EH698" s="33"/>
      <c r="EI698" s="33"/>
      <c r="EJ698" s="33"/>
      <c r="EK698" s="33"/>
      <c r="EL698" s="33"/>
      <c r="EM698" s="33"/>
      <c r="EN698" s="33"/>
      <c r="EO698" s="33"/>
      <c r="EP698" s="33"/>
      <c r="EQ698" s="33"/>
      <c r="ER698" s="33"/>
      <c r="ES698" s="33"/>
      <c r="ET698" s="33"/>
      <c r="EU698" s="33"/>
      <c r="EV698" s="33"/>
      <c r="EW698" s="33"/>
      <c r="EX698" s="33"/>
      <c r="EY698" s="33"/>
      <c r="EZ698" s="33"/>
      <c r="FA698" s="33"/>
      <c r="FB698" s="33"/>
      <c r="FC698" s="33"/>
      <c r="FD698" s="33"/>
      <c r="FE698" s="33"/>
      <c r="FF698" s="33"/>
      <c r="FG698" s="33"/>
      <c r="FH698" s="33"/>
      <c r="FI698" s="33"/>
      <c r="FJ698" s="33"/>
      <c r="FK698" s="33"/>
      <c r="FL698" s="33"/>
      <c r="FM698" s="33"/>
      <c r="FN698" s="33"/>
      <c r="FO698" s="33"/>
      <c r="FP698" s="33"/>
      <c r="FQ698" s="33"/>
      <c r="FR698" s="33"/>
      <c r="FS698" s="33"/>
      <c r="FT698" s="33"/>
      <c r="FU698" s="33"/>
      <c r="FV698" s="33"/>
      <c r="FW698" s="33"/>
      <c r="FX698" s="33"/>
      <c r="FY698" s="33"/>
    </row>
    <row r="699" spans="1:181" ht="15.75" customHeight="1" x14ac:dyDescent="0.25">
      <c r="A699" s="25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 t="s">
        <v>1647</v>
      </c>
      <c r="V699" s="33"/>
      <c r="W699" s="33"/>
      <c r="X699" s="33"/>
      <c r="Y699" s="33"/>
      <c r="Z699" s="33"/>
      <c r="AA699" s="33"/>
      <c r="AB699" s="33"/>
      <c r="AC699" s="33" t="s">
        <v>362</v>
      </c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CW699" s="33"/>
      <c r="CX699" s="33"/>
      <c r="CY699" s="33"/>
      <c r="CZ699" s="33"/>
      <c r="DA699" s="33"/>
      <c r="DB699" s="33"/>
      <c r="DC699" s="33"/>
      <c r="DD699" s="33"/>
      <c r="DE699" s="33"/>
      <c r="DF699" s="33"/>
      <c r="DG699" s="33"/>
      <c r="DH699" s="33"/>
      <c r="DI699" s="33"/>
      <c r="DJ699" s="33"/>
      <c r="DK699" s="33"/>
      <c r="DL699" s="33"/>
      <c r="DM699" s="33"/>
      <c r="DN699" s="33"/>
      <c r="DO699" s="33"/>
      <c r="DP699" s="33"/>
      <c r="DQ699" s="33"/>
      <c r="DR699" s="33"/>
      <c r="DS699" s="33"/>
      <c r="DT699" s="33"/>
      <c r="DU699" s="33"/>
      <c r="DV699" s="33"/>
      <c r="DW699" s="33"/>
      <c r="DX699" s="33"/>
      <c r="DY699" s="33"/>
      <c r="DZ699" s="33"/>
      <c r="EA699" s="33"/>
      <c r="EB699" s="33"/>
      <c r="EC699" s="33"/>
      <c r="ED699" s="33"/>
      <c r="EE699" s="33"/>
      <c r="EF699" s="33"/>
      <c r="EG699" s="33"/>
      <c r="EH699" s="33"/>
      <c r="EI699" s="33"/>
      <c r="EJ699" s="33"/>
      <c r="EK699" s="33"/>
      <c r="EL699" s="33"/>
      <c r="EM699" s="33"/>
      <c r="EN699" s="33"/>
      <c r="EO699" s="33"/>
      <c r="EP699" s="33"/>
      <c r="EQ699" s="33"/>
      <c r="ER699" s="33"/>
      <c r="ES699" s="33"/>
      <c r="ET699" s="33"/>
      <c r="EU699" s="33"/>
      <c r="EV699" s="33"/>
      <c r="EW699" s="33"/>
      <c r="EX699" s="33"/>
      <c r="EY699" s="33"/>
      <c r="EZ699" s="33"/>
      <c r="FA699" s="33"/>
      <c r="FB699" s="33"/>
      <c r="FC699" s="33"/>
      <c r="FD699" s="33"/>
      <c r="FE699" s="33"/>
      <c r="FF699" s="33"/>
      <c r="FG699" s="33"/>
      <c r="FH699" s="33"/>
      <c r="FI699" s="33"/>
      <c r="FJ699" s="33"/>
      <c r="FK699" s="33"/>
      <c r="FL699" s="33"/>
      <c r="FM699" s="33"/>
      <c r="FN699" s="33"/>
      <c r="FO699" s="33"/>
      <c r="FP699" s="33"/>
      <c r="FQ699" s="33"/>
      <c r="FR699" s="33"/>
      <c r="FS699" s="33"/>
      <c r="FT699" s="33"/>
      <c r="FU699" s="33"/>
      <c r="FV699" s="33"/>
      <c r="FW699" s="33"/>
      <c r="FX699" s="33"/>
      <c r="FY699" s="33"/>
    </row>
    <row r="700" spans="1:181" ht="15.75" customHeight="1" x14ac:dyDescent="0.25">
      <c r="A700" s="25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 t="s">
        <v>1648</v>
      </c>
      <c r="V700" s="33"/>
      <c r="W700" s="33"/>
      <c r="X700" s="33"/>
      <c r="Y700" s="33"/>
      <c r="Z700" s="33"/>
      <c r="AA700" s="33"/>
      <c r="AB700" s="33"/>
      <c r="AC700" s="33" t="s">
        <v>531</v>
      </c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  <c r="DF700" s="33"/>
      <c r="DG700" s="33"/>
      <c r="DH700" s="33"/>
      <c r="DI700" s="33"/>
      <c r="DJ700" s="33"/>
      <c r="DK700" s="33"/>
      <c r="DL700" s="33"/>
      <c r="DM700" s="33"/>
      <c r="DN700" s="33"/>
      <c r="DO700" s="33"/>
      <c r="DP700" s="33"/>
      <c r="DQ700" s="33"/>
      <c r="DR700" s="33"/>
      <c r="DS700" s="33"/>
      <c r="DT700" s="33"/>
      <c r="DU700" s="33"/>
      <c r="DV700" s="33"/>
      <c r="DW700" s="33"/>
      <c r="DX700" s="33"/>
      <c r="DY700" s="33"/>
      <c r="DZ700" s="33"/>
      <c r="EA700" s="33"/>
      <c r="EB700" s="33"/>
      <c r="EC700" s="33"/>
      <c r="ED700" s="33"/>
      <c r="EE700" s="33"/>
      <c r="EF700" s="33"/>
      <c r="EG700" s="33"/>
      <c r="EH700" s="33"/>
      <c r="EI700" s="33"/>
      <c r="EJ700" s="33"/>
      <c r="EK700" s="33"/>
      <c r="EL700" s="33"/>
      <c r="EM700" s="33"/>
      <c r="EN700" s="33"/>
      <c r="EO700" s="33"/>
      <c r="EP700" s="33"/>
      <c r="EQ700" s="33"/>
      <c r="ER700" s="33"/>
      <c r="ES700" s="33"/>
      <c r="ET700" s="33"/>
      <c r="EU700" s="33"/>
      <c r="EV700" s="33"/>
      <c r="EW700" s="33"/>
      <c r="EX700" s="33"/>
      <c r="EY700" s="33"/>
      <c r="EZ700" s="33"/>
      <c r="FA700" s="33"/>
      <c r="FB700" s="33"/>
      <c r="FC700" s="33"/>
      <c r="FD700" s="33"/>
      <c r="FE700" s="33"/>
      <c r="FF700" s="33"/>
      <c r="FG700" s="33"/>
      <c r="FH700" s="33"/>
      <c r="FI700" s="33"/>
      <c r="FJ700" s="33"/>
      <c r="FK700" s="33"/>
      <c r="FL700" s="33"/>
      <c r="FM700" s="33"/>
      <c r="FN700" s="33"/>
      <c r="FO700" s="33"/>
      <c r="FP700" s="33"/>
      <c r="FQ700" s="33"/>
      <c r="FR700" s="33"/>
      <c r="FS700" s="33"/>
      <c r="FT700" s="33"/>
      <c r="FU700" s="33"/>
      <c r="FV700" s="33"/>
      <c r="FW700" s="33"/>
      <c r="FX700" s="33"/>
      <c r="FY700" s="33"/>
    </row>
    <row r="701" spans="1:181" ht="15.75" customHeight="1" x14ac:dyDescent="0.25">
      <c r="A701" s="25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 t="s">
        <v>1649</v>
      </c>
      <c r="V701" s="33"/>
      <c r="W701" s="33"/>
      <c r="X701" s="33"/>
      <c r="Y701" s="33"/>
      <c r="Z701" s="33"/>
      <c r="AA701" s="33"/>
      <c r="AB701" s="33"/>
      <c r="AC701" s="33" t="s">
        <v>408</v>
      </c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  <c r="DF701" s="33"/>
      <c r="DG701" s="33"/>
      <c r="DH701" s="33"/>
      <c r="DI701" s="33"/>
      <c r="DJ701" s="33"/>
      <c r="DK701" s="33"/>
      <c r="DL701" s="33"/>
      <c r="DM701" s="33"/>
      <c r="DN701" s="33"/>
      <c r="DO701" s="33"/>
      <c r="DP701" s="33"/>
      <c r="DQ701" s="33"/>
      <c r="DR701" s="33"/>
      <c r="DS701" s="33"/>
      <c r="DT701" s="33"/>
      <c r="DU701" s="33"/>
      <c r="DV701" s="33"/>
      <c r="DW701" s="33"/>
      <c r="DX701" s="33"/>
      <c r="DY701" s="33"/>
      <c r="DZ701" s="33"/>
      <c r="EA701" s="33"/>
      <c r="EB701" s="33"/>
      <c r="EC701" s="33"/>
      <c r="ED701" s="33"/>
      <c r="EE701" s="33"/>
      <c r="EF701" s="33"/>
      <c r="EG701" s="33"/>
      <c r="EH701" s="33"/>
      <c r="EI701" s="33"/>
      <c r="EJ701" s="33"/>
      <c r="EK701" s="33"/>
      <c r="EL701" s="33"/>
      <c r="EM701" s="33"/>
      <c r="EN701" s="33"/>
      <c r="EO701" s="33"/>
      <c r="EP701" s="33"/>
      <c r="EQ701" s="33"/>
      <c r="ER701" s="33"/>
      <c r="ES701" s="33"/>
      <c r="ET701" s="33"/>
      <c r="EU701" s="33"/>
      <c r="EV701" s="33"/>
      <c r="EW701" s="33"/>
      <c r="EX701" s="33"/>
      <c r="EY701" s="33"/>
      <c r="EZ701" s="33"/>
      <c r="FA701" s="33"/>
      <c r="FB701" s="33"/>
      <c r="FC701" s="33"/>
      <c r="FD701" s="33"/>
      <c r="FE701" s="33"/>
      <c r="FF701" s="33"/>
      <c r="FG701" s="33"/>
      <c r="FH701" s="33"/>
      <c r="FI701" s="33"/>
      <c r="FJ701" s="33"/>
      <c r="FK701" s="33"/>
      <c r="FL701" s="33"/>
      <c r="FM701" s="33"/>
      <c r="FN701" s="33"/>
      <c r="FO701" s="33"/>
      <c r="FP701" s="33"/>
      <c r="FQ701" s="33"/>
      <c r="FR701" s="33"/>
      <c r="FS701" s="33"/>
      <c r="FT701" s="33"/>
      <c r="FU701" s="33"/>
      <c r="FV701" s="33"/>
      <c r="FW701" s="33"/>
      <c r="FX701" s="33"/>
      <c r="FY701" s="33"/>
    </row>
    <row r="702" spans="1:181" ht="15.75" customHeight="1" x14ac:dyDescent="0.25">
      <c r="A702" s="25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 t="s">
        <v>1650</v>
      </c>
      <c r="V702" s="33"/>
      <c r="W702" s="33"/>
      <c r="X702" s="33"/>
      <c r="Y702" s="33"/>
      <c r="Z702" s="33"/>
      <c r="AA702" s="33"/>
      <c r="AB702" s="33"/>
      <c r="AC702" s="33" t="s">
        <v>346</v>
      </c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  <c r="DF702" s="33"/>
      <c r="DG702" s="33"/>
      <c r="DH702" s="33"/>
      <c r="DI702" s="33"/>
      <c r="DJ702" s="33"/>
      <c r="DK702" s="33"/>
      <c r="DL702" s="33"/>
      <c r="DM702" s="33"/>
      <c r="DN702" s="33"/>
      <c r="DO702" s="33"/>
      <c r="DP702" s="33"/>
      <c r="DQ702" s="33"/>
      <c r="DR702" s="33"/>
      <c r="DS702" s="33"/>
      <c r="DT702" s="33"/>
      <c r="DU702" s="33"/>
      <c r="DV702" s="33"/>
      <c r="DW702" s="33"/>
      <c r="DX702" s="33"/>
      <c r="DY702" s="33"/>
      <c r="DZ702" s="33"/>
      <c r="EA702" s="33"/>
      <c r="EB702" s="33"/>
      <c r="EC702" s="33"/>
      <c r="ED702" s="33"/>
      <c r="EE702" s="33"/>
      <c r="EF702" s="33"/>
      <c r="EG702" s="33"/>
      <c r="EH702" s="33"/>
      <c r="EI702" s="33"/>
      <c r="EJ702" s="33"/>
      <c r="EK702" s="33"/>
      <c r="EL702" s="33"/>
      <c r="EM702" s="33"/>
      <c r="EN702" s="33"/>
      <c r="EO702" s="33"/>
      <c r="EP702" s="33"/>
      <c r="EQ702" s="33"/>
      <c r="ER702" s="33"/>
      <c r="ES702" s="33"/>
      <c r="ET702" s="33"/>
      <c r="EU702" s="33"/>
      <c r="EV702" s="33"/>
      <c r="EW702" s="33"/>
      <c r="EX702" s="33"/>
      <c r="EY702" s="33"/>
      <c r="EZ702" s="33"/>
      <c r="FA702" s="33"/>
      <c r="FB702" s="33"/>
      <c r="FC702" s="33"/>
      <c r="FD702" s="33"/>
      <c r="FE702" s="33"/>
      <c r="FF702" s="33"/>
      <c r="FG702" s="33"/>
      <c r="FH702" s="33"/>
      <c r="FI702" s="33"/>
      <c r="FJ702" s="33"/>
      <c r="FK702" s="33"/>
      <c r="FL702" s="33"/>
      <c r="FM702" s="33"/>
      <c r="FN702" s="33"/>
      <c r="FO702" s="33"/>
      <c r="FP702" s="33"/>
      <c r="FQ702" s="33"/>
      <c r="FR702" s="33"/>
      <c r="FS702" s="33"/>
      <c r="FT702" s="33"/>
      <c r="FU702" s="33"/>
      <c r="FV702" s="33"/>
      <c r="FW702" s="33"/>
      <c r="FX702" s="33"/>
      <c r="FY702" s="33"/>
    </row>
    <row r="703" spans="1:181" ht="15.75" customHeight="1" x14ac:dyDescent="0.25">
      <c r="A703" s="25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 t="s">
        <v>1651</v>
      </c>
      <c r="V703" s="33"/>
      <c r="W703" s="33"/>
      <c r="X703" s="33"/>
      <c r="Y703" s="33"/>
      <c r="Z703" s="33"/>
      <c r="AA703" s="33"/>
      <c r="AB703" s="33"/>
      <c r="AC703" s="33" t="s">
        <v>531</v>
      </c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CW703" s="33"/>
      <c r="CX703" s="33"/>
      <c r="CY703" s="33"/>
      <c r="CZ703" s="33"/>
      <c r="DA703" s="33"/>
      <c r="DB703" s="33"/>
      <c r="DC703" s="33"/>
      <c r="DD703" s="33"/>
      <c r="DE703" s="33"/>
      <c r="DF703" s="33"/>
      <c r="DG703" s="33"/>
      <c r="DH703" s="33"/>
      <c r="DI703" s="33"/>
      <c r="DJ703" s="33"/>
      <c r="DK703" s="33"/>
      <c r="DL703" s="33"/>
      <c r="DM703" s="33"/>
      <c r="DN703" s="33"/>
      <c r="DO703" s="33"/>
      <c r="DP703" s="33"/>
      <c r="DQ703" s="33"/>
      <c r="DR703" s="33"/>
      <c r="DS703" s="33"/>
      <c r="DT703" s="33"/>
      <c r="DU703" s="33"/>
      <c r="DV703" s="33"/>
      <c r="DW703" s="33"/>
      <c r="DX703" s="33"/>
      <c r="DY703" s="33"/>
      <c r="DZ703" s="33"/>
      <c r="EA703" s="33"/>
      <c r="EB703" s="33"/>
      <c r="EC703" s="33"/>
      <c r="ED703" s="33"/>
      <c r="EE703" s="33"/>
      <c r="EF703" s="33"/>
      <c r="EG703" s="33"/>
      <c r="EH703" s="33"/>
      <c r="EI703" s="33"/>
      <c r="EJ703" s="33"/>
      <c r="EK703" s="33"/>
      <c r="EL703" s="33"/>
      <c r="EM703" s="33"/>
      <c r="EN703" s="33"/>
      <c r="EO703" s="33"/>
      <c r="EP703" s="33"/>
      <c r="EQ703" s="33"/>
      <c r="ER703" s="33"/>
      <c r="ES703" s="33"/>
      <c r="ET703" s="33"/>
      <c r="EU703" s="33"/>
      <c r="EV703" s="33"/>
      <c r="EW703" s="33"/>
      <c r="EX703" s="33"/>
      <c r="EY703" s="33"/>
      <c r="EZ703" s="33"/>
      <c r="FA703" s="33"/>
      <c r="FB703" s="33"/>
      <c r="FC703" s="33"/>
      <c r="FD703" s="33"/>
      <c r="FE703" s="33"/>
      <c r="FF703" s="33"/>
      <c r="FG703" s="33"/>
      <c r="FH703" s="33"/>
      <c r="FI703" s="33"/>
      <c r="FJ703" s="33"/>
      <c r="FK703" s="33"/>
      <c r="FL703" s="33"/>
      <c r="FM703" s="33"/>
      <c r="FN703" s="33"/>
      <c r="FO703" s="33"/>
      <c r="FP703" s="33"/>
      <c r="FQ703" s="33"/>
      <c r="FR703" s="33"/>
      <c r="FS703" s="33"/>
      <c r="FT703" s="33"/>
      <c r="FU703" s="33"/>
      <c r="FV703" s="33"/>
      <c r="FW703" s="33"/>
      <c r="FX703" s="33"/>
      <c r="FY703" s="33"/>
    </row>
    <row r="704" spans="1:181" ht="15.75" customHeight="1" x14ac:dyDescent="0.25">
      <c r="A704" s="25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 t="s">
        <v>1652</v>
      </c>
      <c r="V704" s="33"/>
      <c r="W704" s="33"/>
      <c r="X704" s="33"/>
      <c r="Y704" s="33"/>
      <c r="Z704" s="33"/>
      <c r="AA704" s="33"/>
      <c r="AB704" s="33"/>
      <c r="AC704" s="33" t="s">
        <v>354</v>
      </c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CW704" s="33"/>
      <c r="CX704" s="33"/>
      <c r="CY704" s="33"/>
      <c r="CZ704" s="33"/>
      <c r="DA704" s="33"/>
      <c r="DB704" s="33"/>
      <c r="DC704" s="33"/>
      <c r="DD704" s="33"/>
      <c r="DE704" s="33"/>
      <c r="DF704" s="33"/>
      <c r="DG704" s="33"/>
      <c r="DH704" s="33"/>
      <c r="DI704" s="33"/>
      <c r="DJ704" s="33"/>
      <c r="DK704" s="33"/>
      <c r="DL704" s="33"/>
      <c r="DM704" s="33"/>
      <c r="DN704" s="33"/>
      <c r="DO704" s="33"/>
      <c r="DP704" s="33"/>
      <c r="DQ704" s="33"/>
      <c r="DR704" s="33"/>
      <c r="DS704" s="33"/>
      <c r="DT704" s="33"/>
      <c r="DU704" s="33"/>
      <c r="DV704" s="33"/>
      <c r="DW704" s="33"/>
      <c r="DX704" s="33"/>
      <c r="DY704" s="33"/>
      <c r="DZ704" s="33"/>
      <c r="EA704" s="33"/>
      <c r="EB704" s="33"/>
      <c r="EC704" s="33"/>
      <c r="ED704" s="33"/>
      <c r="EE704" s="33"/>
      <c r="EF704" s="33"/>
      <c r="EG704" s="33"/>
      <c r="EH704" s="33"/>
      <c r="EI704" s="33"/>
      <c r="EJ704" s="33"/>
      <c r="EK704" s="33"/>
      <c r="EL704" s="33"/>
      <c r="EM704" s="33"/>
      <c r="EN704" s="33"/>
      <c r="EO704" s="33"/>
      <c r="EP704" s="33"/>
      <c r="EQ704" s="33"/>
      <c r="ER704" s="33"/>
      <c r="ES704" s="33"/>
      <c r="ET704" s="33"/>
      <c r="EU704" s="33"/>
      <c r="EV704" s="33"/>
      <c r="EW704" s="33"/>
      <c r="EX704" s="33"/>
      <c r="EY704" s="33"/>
      <c r="EZ704" s="33"/>
      <c r="FA704" s="33"/>
      <c r="FB704" s="33"/>
      <c r="FC704" s="33"/>
      <c r="FD704" s="33"/>
      <c r="FE704" s="33"/>
      <c r="FF704" s="33"/>
      <c r="FG704" s="33"/>
      <c r="FH704" s="33"/>
      <c r="FI704" s="33"/>
      <c r="FJ704" s="33"/>
      <c r="FK704" s="33"/>
      <c r="FL704" s="33"/>
      <c r="FM704" s="33"/>
      <c r="FN704" s="33"/>
      <c r="FO704" s="33"/>
      <c r="FP704" s="33"/>
      <c r="FQ704" s="33"/>
      <c r="FR704" s="33"/>
      <c r="FS704" s="33"/>
      <c r="FT704" s="33"/>
      <c r="FU704" s="33"/>
      <c r="FV704" s="33"/>
      <c r="FW704" s="33"/>
      <c r="FX704" s="33"/>
      <c r="FY704" s="33"/>
    </row>
    <row r="705" spans="1:181" ht="15.75" customHeight="1" x14ac:dyDescent="0.25">
      <c r="A705" s="25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 t="s">
        <v>1653</v>
      </c>
      <c r="V705" s="33"/>
      <c r="W705" s="33"/>
      <c r="X705" s="33"/>
      <c r="Y705" s="33"/>
      <c r="Z705" s="33"/>
      <c r="AA705" s="33"/>
      <c r="AB705" s="33"/>
      <c r="AC705" s="33" t="s">
        <v>531</v>
      </c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  <c r="DI705" s="33"/>
      <c r="DJ705" s="33"/>
      <c r="DK705" s="33"/>
      <c r="DL705" s="33"/>
      <c r="DM705" s="33"/>
      <c r="DN705" s="33"/>
      <c r="DO705" s="33"/>
      <c r="DP705" s="33"/>
      <c r="DQ705" s="33"/>
      <c r="DR705" s="33"/>
      <c r="DS705" s="33"/>
      <c r="DT705" s="33"/>
      <c r="DU705" s="33"/>
      <c r="DV705" s="33"/>
      <c r="DW705" s="33"/>
      <c r="DX705" s="33"/>
      <c r="DY705" s="33"/>
      <c r="DZ705" s="33"/>
      <c r="EA705" s="33"/>
      <c r="EB705" s="33"/>
      <c r="EC705" s="33"/>
      <c r="ED705" s="33"/>
      <c r="EE705" s="33"/>
      <c r="EF705" s="33"/>
      <c r="EG705" s="33"/>
      <c r="EH705" s="33"/>
      <c r="EI705" s="33"/>
      <c r="EJ705" s="33"/>
      <c r="EK705" s="33"/>
      <c r="EL705" s="33"/>
      <c r="EM705" s="33"/>
      <c r="EN705" s="33"/>
      <c r="EO705" s="33"/>
      <c r="EP705" s="33"/>
      <c r="EQ705" s="33"/>
      <c r="ER705" s="33"/>
      <c r="ES705" s="33"/>
      <c r="ET705" s="33"/>
      <c r="EU705" s="33"/>
      <c r="EV705" s="33"/>
      <c r="EW705" s="33"/>
      <c r="EX705" s="33"/>
      <c r="EY705" s="33"/>
      <c r="EZ705" s="33"/>
      <c r="FA705" s="33"/>
      <c r="FB705" s="33"/>
      <c r="FC705" s="33"/>
      <c r="FD705" s="33"/>
      <c r="FE705" s="33"/>
      <c r="FF705" s="33"/>
      <c r="FG705" s="33"/>
      <c r="FH705" s="33"/>
      <c r="FI705" s="33"/>
      <c r="FJ705" s="33"/>
      <c r="FK705" s="33"/>
      <c r="FL705" s="33"/>
      <c r="FM705" s="33"/>
      <c r="FN705" s="33"/>
      <c r="FO705" s="33"/>
      <c r="FP705" s="33"/>
      <c r="FQ705" s="33"/>
      <c r="FR705" s="33"/>
      <c r="FS705" s="33"/>
      <c r="FT705" s="33"/>
      <c r="FU705" s="33"/>
      <c r="FV705" s="33"/>
      <c r="FW705" s="33"/>
      <c r="FX705" s="33"/>
      <c r="FY705" s="33"/>
    </row>
    <row r="706" spans="1:181" ht="15.75" customHeight="1" x14ac:dyDescent="0.25">
      <c r="A706" s="25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 t="s">
        <v>1654</v>
      </c>
      <c r="V706" s="33"/>
      <c r="W706" s="33"/>
      <c r="X706" s="33"/>
      <c r="Y706" s="33"/>
      <c r="Z706" s="33"/>
      <c r="AA706" s="33"/>
      <c r="AB706" s="33"/>
      <c r="AC706" s="33" t="s">
        <v>531</v>
      </c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  <c r="DI706" s="33"/>
      <c r="DJ706" s="33"/>
      <c r="DK706" s="33"/>
      <c r="DL706" s="33"/>
      <c r="DM706" s="33"/>
      <c r="DN706" s="33"/>
      <c r="DO706" s="33"/>
      <c r="DP706" s="33"/>
      <c r="DQ706" s="33"/>
      <c r="DR706" s="33"/>
      <c r="DS706" s="33"/>
      <c r="DT706" s="33"/>
      <c r="DU706" s="33"/>
      <c r="DV706" s="33"/>
      <c r="DW706" s="33"/>
      <c r="DX706" s="33"/>
      <c r="DY706" s="33"/>
      <c r="DZ706" s="33"/>
      <c r="EA706" s="33"/>
      <c r="EB706" s="33"/>
      <c r="EC706" s="33"/>
      <c r="ED706" s="33"/>
      <c r="EE706" s="33"/>
      <c r="EF706" s="33"/>
      <c r="EG706" s="33"/>
      <c r="EH706" s="33"/>
      <c r="EI706" s="33"/>
      <c r="EJ706" s="33"/>
      <c r="EK706" s="33"/>
      <c r="EL706" s="33"/>
      <c r="EM706" s="33"/>
      <c r="EN706" s="33"/>
      <c r="EO706" s="33"/>
      <c r="EP706" s="33"/>
      <c r="EQ706" s="33"/>
      <c r="ER706" s="33"/>
      <c r="ES706" s="33"/>
      <c r="ET706" s="33"/>
      <c r="EU706" s="33"/>
      <c r="EV706" s="33"/>
      <c r="EW706" s="33"/>
      <c r="EX706" s="33"/>
      <c r="EY706" s="33"/>
      <c r="EZ706" s="33"/>
      <c r="FA706" s="33"/>
      <c r="FB706" s="33"/>
      <c r="FC706" s="33"/>
      <c r="FD706" s="33"/>
      <c r="FE706" s="33"/>
      <c r="FF706" s="33"/>
      <c r="FG706" s="33"/>
      <c r="FH706" s="33"/>
      <c r="FI706" s="33"/>
      <c r="FJ706" s="33"/>
      <c r="FK706" s="33"/>
      <c r="FL706" s="33"/>
      <c r="FM706" s="33"/>
      <c r="FN706" s="33"/>
      <c r="FO706" s="33"/>
      <c r="FP706" s="33"/>
      <c r="FQ706" s="33"/>
      <c r="FR706" s="33"/>
      <c r="FS706" s="33"/>
      <c r="FT706" s="33"/>
      <c r="FU706" s="33"/>
      <c r="FV706" s="33"/>
      <c r="FW706" s="33"/>
      <c r="FX706" s="33"/>
      <c r="FY706" s="33"/>
    </row>
    <row r="707" spans="1:181" ht="15.75" customHeight="1" x14ac:dyDescent="0.25">
      <c r="A707" s="25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 t="s">
        <v>1655</v>
      </c>
      <c r="V707" s="33"/>
      <c r="W707" s="33"/>
      <c r="X707" s="33"/>
      <c r="Y707" s="33"/>
      <c r="Z707" s="33"/>
      <c r="AA707" s="33"/>
      <c r="AB707" s="33"/>
      <c r="AC707" s="33" t="s">
        <v>362</v>
      </c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  <c r="DI707" s="33"/>
      <c r="DJ707" s="33"/>
      <c r="DK707" s="33"/>
      <c r="DL707" s="33"/>
      <c r="DM707" s="33"/>
      <c r="DN707" s="33"/>
      <c r="DO707" s="33"/>
      <c r="DP707" s="33"/>
      <c r="DQ707" s="33"/>
      <c r="DR707" s="33"/>
      <c r="DS707" s="33"/>
      <c r="DT707" s="33"/>
      <c r="DU707" s="33"/>
      <c r="DV707" s="33"/>
      <c r="DW707" s="33"/>
      <c r="DX707" s="33"/>
      <c r="DY707" s="33"/>
      <c r="DZ707" s="33"/>
      <c r="EA707" s="33"/>
      <c r="EB707" s="33"/>
      <c r="EC707" s="33"/>
      <c r="ED707" s="33"/>
      <c r="EE707" s="33"/>
      <c r="EF707" s="33"/>
      <c r="EG707" s="33"/>
      <c r="EH707" s="33"/>
      <c r="EI707" s="33"/>
      <c r="EJ707" s="33"/>
      <c r="EK707" s="33"/>
      <c r="EL707" s="33"/>
      <c r="EM707" s="33"/>
      <c r="EN707" s="33"/>
      <c r="EO707" s="33"/>
      <c r="EP707" s="33"/>
      <c r="EQ707" s="33"/>
      <c r="ER707" s="33"/>
      <c r="ES707" s="33"/>
      <c r="ET707" s="33"/>
      <c r="EU707" s="33"/>
      <c r="EV707" s="33"/>
      <c r="EW707" s="33"/>
      <c r="EX707" s="33"/>
      <c r="EY707" s="33"/>
      <c r="EZ707" s="33"/>
      <c r="FA707" s="33"/>
      <c r="FB707" s="33"/>
      <c r="FC707" s="33"/>
      <c r="FD707" s="33"/>
      <c r="FE707" s="33"/>
      <c r="FF707" s="33"/>
      <c r="FG707" s="33"/>
      <c r="FH707" s="33"/>
      <c r="FI707" s="33"/>
      <c r="FJ707" s="33"/>
      <c r="FK707" s="33"/>
      <c r="FL707" s="33"/>
      <c r="FM707" s="33"/>
      <c r="FN707" s="33"/>
      <c r="FO707" s="33"/>
      <c r="FP707" s="33"/>
      <c r="FQ707" s="33"/>
      <c r="FR707" s="33"/>
      <c r="FS707" s="33"/>
      <c r="FT707" s="33"/>
      <c r="FU707" s="33"/>
      <c r="FV707" s="33"/>
      <c r="FW707" s="33"/>
      <c r="FX707" s="33"/>
      <c r="FY707" s="33"/>
    </row>
    <row r="708" spans="1:181" ht="15.75" customHeight="1" x14ac:dyDescent="0.25">
      <c r="A708" s="25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 t="s">
        <v>1656</v>
      </c>
      <c r="V708" s="33"/>
      <c r="W708" s="33"/>
      <c r="X708" s="33"/>
      <c r="Y708" s="33"/>
      <c r="Z708" s="33"/>
      <c r="AA708" s="33"/>
      <c r="AB708" s="33"/>
      <c r="AC708" s="33" t="s">
        <v>362</v>
      </c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  <c r="DI708" s="33"/>
      <c r="DJ708" s="33"/>
      <c r="DK708" s="33"/>
      <c r="DL708" s="33"/>
      <c r="DM708" s="33"/>
      <c r="DN708" s="33"/>
      <c r="DO708" s="33"/>
      <c r="DP708" s="33"/>
      <c r="DQ708" s="33"/>
      <c r="DR708" s="33"/>
      <c r="DS708" s="33"/>
      <c r="DT708" s="33"/>
      <c r="DU708" s="33"/>
      <c r="DV708" s="33"/>
      <c r="DW708" s="33"/>
      <c r="DX708" s="33"/>
      <c r="DY708" s="33"/>
      <c r="DZ708" s="33"/>
      <c r="EA708" s="33"/>
      <c r="EB708" s="33"/>
      <c r="EC708" s="33"/>
      <c r="ED708" s="33"/>
      <c r="EE708" s="33"/>
      <c r="EF708" s="33"/>
      <c r="EG708" s="33"/>
      <c r="EH708" s="33"/>
      <c r="EI708" s="33"/>
      <c r="EJ708" s="33"/>
      <c r="EK708" s="33"/>
      <c r="EL708" s="33"/>
      <c r="EM708" s="33"/>
      <c r="EN708" s="33"/>
      <c r="EO708" s="33"/>
      <c r="EP708" s="33"/>
      <c r="EQ708" s="33"/>
      <c r="ER708" s="33"/>
      <c r="ES708" s="33"/>
      <c r="ET708" s="33"/>
      <c r="EU708" s="33"/>
      <c r="EV708" s="33"/>
      <c r="EW708" s="33"/>
      <c r="EX708" s="33"/>
      <c r="EY708" s="33"/>
      <c r="EZ708" s="33"/>
      <c r="FA708" s="33"/>
      <c r="FB708" s="33"/>
      <c r="FC708" s="33"/>
      <c r="FD708" s="33"/>
      <c r="FE708" s="33"/>
      <c r="FF708" s="33"/>
      <c r="FG708" s="33"/>
      <c r="FH708" s="33"/>
      <c r="FI708" s="33"/>
      <c r="FJ708" s="33"/>
      <c r="FK708" s="33"/>
      <c r="FL708" s="33"/>
      <c r="FM708" s="33"/>
      <c r="FN708" s="33"/>
      <c r="FO708" s="33"/>
      <c r="FP708" s="33"/>
      <c r="FQ708" s="33"/>
      <c r="FR708" s="33"/>
      <c r="FS708" s="33"/>
      <c r="FT708" s="33"/>
      <c r="FU708" s="33"/>
      <c r="FV708" s="33"/>
      <c r="FW708" s="33"/>
      <c r="FX708" s="33"/>
      <c r="FY708" s="33"/>
    </row>
    <row r="709" spans="1:181" ht="15.75" customHeight="1" x14ac:dyDescent="0.25">
      <c r="A709" s="25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 t="s">
        <v>1657</v>
      </c>
      <c r="V709" s="33"/>
      <c r="W709" s="33"/>
      <c r="X709" s="33"/>
      <c r="Y709" s="33"/>
      <c r="Z709" s="33"/>
      <c r="AA709" s="33"/>
      <c r="AB709" s="33"/>
      <c r="AC709" s="33" t="s">
        <v>362</v>
      </c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  <c r="DI709" s="33"/>
      <c r="DJ709" s="33"/>
      <c r="DK709" s="33"/>
      <c r="DL709" s="33"/>
      <c r="DM709" s="33"/>
      <c r="DN709" s="33"/>
      <c r="DO709" s="33"/>
      <c r="DP709" s="33"/>
      <c r="DQ709" s="33"/>
      <c r="DR709" s="33"/>
      <c r="DS709" s="33"/>
      <c r="DT709" s="33"/>
      <c r="DU709" s="33"/>
      <c r="DV709" s="33"/>
      <c r="DW709" s="33"/>
      <c r="DX709" s="33"/>
      <c r="DY709" s="33"/>
      <c r="DZ709" s="33"/>
      <c r="EA709" s="33"/>
      <c r="EB709" s="33"/>
      <c r="EC709" s="33"/>
      <c r="ED709" s="33"/>
      <c r="EE709" s="33"/>
      <c r="EF709" s="33"/>
      <c r="EG709" s="33"/>
      <c r="EH709" s="33"/>
      <c r="EI709" s="33"/>
      <c r="EJ709" s="33"/>
      <c r="EK709" s="33"/>
      <c r="EL709" s="33"/>
      <c r="EM709" s="33"/>
      <c r="EN709" s="33"/>
      <c r="EO709" s="33"/>
      <c r="EP709" s="33"/>
      <c r="EQ709" s="33"/>
      <c r="ER709" s="33"/>
      <c r="ES709" s="33"/>
      <c r="ET709" s="33"/>
      <c r="EU709" s="33"/>
      <c r="EV709" s="33"/>
      <c r="EW709" s="33"/>
      <c r="EX709" s="33"/>
      <c r="EY709" s="33"/>
      <c r="EZ709" s="33"/>
      <c r="FA709" s="33"/>
      <c r="FB709" s="33"/>
      <c r="FC709" s="33"/>
      <c r="FD709" s="33"/>
      <c r="FE709" s="33"/>
      <c r="FF709" s="33"/>
      <c r="FG709" s="33"/>
      <c r="FH709" s="33"/>
      <c r="FI709" s="33"/>
      <c r="FJ709" s="33"/>
      <c r="FK709" s="33"/>
      <c r="FL709" s="33"/>
      <c r="FM709" s="33"/>
      <c r="FN709" s="33"/>
      <c r="FO709" s="33"/>
      <c r="FP709" s="33"/>
      <c r="FQ709" s="33"/>
      <c r="FR709" s="33"/>
      <c r="FS709" s="33"/>
      <c r="FT709" s="33"/>
      <c r="FU709" s="33"/>
      <c r="FV709" s="33"/>
      <c r="FW709" s="33"/>
      <c r="FX709" s="33"/>
      <c r="FY709" s="33"/>
    </row>
    <row r="710" spans="1:181" ht="15.75" customHeight="1" x14ac:dyDescent="0.25">
      <c r="A710" s="25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 t="s">
        <v>1658</v>
      </c>
      <c r="V710" s="33"/>
      <c r="W710" s="33"/>
      <c r="X710" s="33"/>
      <c r="Y710" s="33"/>
      <c r="Z710" s="33"/>
      <c r="AA710" s="33"/>
      <c r="AB710" s="33"/>
      <c r="AC710" s="33" t="s">
        <v>421</v>
      </c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  <c r="DF710" s="33"/>
      <c r="DG710" s="33"/>
      <c r="DH710" s="33"/>
      <c r="DI710" s="33"/>
      <c r="DJ710" s="33"/>
      <c r="DK710" s="33"/>
      <c r="DL710" s="33"/>
      <c r="DM710" s="33"/>
      <c r="DN710" s="33"/>
      <c r="DO710" s="33"/>
      <c r="DP710" s="33"/>
      <c r="DQ710" s="33"/>
      <c r="DR710" s="33"/>
      <c r="DS710" s="33"/>
      <c r="DT710" s="33"/>
      <c r="DU710" s="33"/>
      <c r="DV710" s="33"/>
      <c r="DW710" s="33"/>
      <c r="DX710" s="33"/>
      <c r="DY710" s="33"/>
      <c r="DZ710" s="33"/>
      <c r="EA710" s="33"/>
      <c r="EB710" s="33"/>
      <c r="EC710" s="33"/>
      <c r="ED710" s="33"/>
      <c r="EE710" s="33"/>
      <c r="EF710" s="33"/>
      <c r="EG710" s="33"/>
      <c r="EH710" s="33"/>
      <c r="EI710" s="33"/>
      <c r="EJ710" s="33"/>
      <c r="EK710" s="33"/>
      <c r="EL710" s="33"/>
      <c r="EM710" s="33"/>
      <c r="EN710" s="33"/>
      <c r="EO710" s="33"/>
      <c r="EP710" s="33"/>
      <c r="EQ710" s="33"/>
      <c r="ER710" s="33"/>
      <c r="ES710" s="33"/>
      <c r="ET710" s="33"/>
      <c r="EU710" s="33"/>
      <c r="EV710" s="33"/>
      <c r="EW710" s="33"/>
      <c r="EX710" s="33"/>
      <c r="EY710" s="33"/>
      <c r="EZ710" s="33"/>
      <c r="FA710" s="33"/>
      <c r="FB710" s="33"/>
      <c r="FC710" s="33"/>
      <c r="FD710" s="33"/>
      <c r="FE710" s="33"/>
      <c r="FF710" s="33"/>
      <c r="FG710" s="33"/>
      <c r="FH710" s="33"/>
      <c r="FI710" s="33"/>
      <c r="FJ710" s="33"/>
      <c r="FK710" s="33"/>
      <c r="FL710" s="33"/>
      <c r="FM710" s="33"/>
      <c r="FN710" s="33"/>
      <c r="FO710" s="33"/>
      <c r="FP710" s="33"/>
      <c r="FQ710" s="33"/>
      <c r="FR710" s="33"/>
      <c r="FS710" s="33"/>
      <c r="FT710" s="33"/>
      <c r="FU710" s="33"/>
      <c r="FV710" s="33"/>
      <c r="FW710" s="33"/>
      <c r="FX710" s="33"/>
      <c r="FY710" s="33"/>
    </row>
    <row r="711" spans="1:181" ht="15.75" customHeight="1" x14ac:dyDescent="0.25">
      <c r="A711" s="25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 t="s">
        <v>1659</v>
      </c>
      <c r="V711" s="33"/>
      <c r="W711" s="33"/>
      <c r="X711" s="33"/>
      <c r="Y711" s="33"/>
      <c r="Z711" s="33"/>
      <c r="AA711" s="33"/>
      <c r="AB711" s="33"/>
      <c r="AC711" s="33" t="s">
        <v>375</v>
      </c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  <c r="DF711" s="33"/>
      <c r="DG711" s="33"/>
      <c r="DH711" s="33"/>
      <c r="DI711" s="33"/>
      <c r="DJ711" s="33"/>
      <c r="DK711" s="33"/>
      <c r="DL711" s="33"/>
      <c r="DM711" s="33"/>
      <c r="DN711" s="33"/>
      <c r="DO711" s="33"/>
      <c r="DP711" s="33"/>
      <c r="DQ711" s="33"/>
      <c r="DR711" s="33"/>
      <c r="DS711" s="33"/>
      <c r="DT711" s="33"/>
      <c r="DU711" s="33"/>
      <c r="DV711" s="33"/>
      <c r="DW711" s="33"/>
      <c r="DX711" s="33"/>
      <c r="DY711" s="33"/>
      <c r="DZ711" s="33"/>
      <c r="EA711" s="33"/>
      <c r="EB711" s="33"/>
      <c r="EC711" s="33"/>
      <c r="ED711" s="33"/>
      <c r="EE711" s="33"/>
      <c r="EF711" s="33"/>
      <c r="EG711" s="33"/>
      <c r="EH711" s="33"/>
      <c r="EI711" s="33"/>
      <c r="EJ711" s="33"/>
      <c r="EK711" s="33"/>
      <c r="EL711" s="33"/>
      <c r="EM711" s="33"/>
      <c r="EN711" s="33"/>
      <c r="EO711" s="33"/>
      <c r="EP711" s="33"/>
      <c r="EQ711" s="33"/>
      <c r="ER711" s="33"/>
      <c r="ES711" s="33"/>
      <c r="ET711" s="33"/>
      <c r="EU711" s="33"/>
      <c r="EV711" s="33"/>
      <c r="EW711" s="33"/>
      <c r="EX711" s="33"/>
      <c r="EY711" s="33"/>
      <c r="EZ711" s="33"/>
      <c r="FA711" s="33"/>
      <c r="FB711" s="33"/>
      <c r="FC711" s="33"/>
      <c r="FD711" s="33"/>
      <c r="FE711" s="33"/>
      <c r="FF711" s="33"/>
      <c r="FG711" s="33"/>
      <c r="FH711" s="33"/>
      <c r="FI711" s="33"/>
      <c r="FJ711" s="33"/>
      <c r="FK711" s="33"/>
      <c r="FL711" s="33"/>
      <c r="FM711" s="33"/>
      <c r="FN711" s="33"/>
      <c r="FO711" s="33"/>
      <c r="FP711" s="33"/>
      <c r="FQ711" s="33"/>
      <c r="FR711" s="33"/>
      <c r="FS711" s="33"/>
      <c r="FT711" s="33"/>
      <c r="FU711" s="33"/>
      <c r="FV711" s="33"/>
      <c r="FW711" s="33"/>
      <c r="FX711" s="33"/>
      <c r="FY711" s="33"/>
    </row>
    <row r="712" spans="1:181" ht="15.75" customHeight="1" x14ac:dyDescent="0.25">
      <c r="A712" s="25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 t="s">
        <v>1660</v>
      </c>
      <c r="V712" s="33"/>
      <c r="W712" s="33"/>
      <c r="X712" s="33"/>
      <c r="Y712" s="33"/>
      <c r="Z712" s="33"/>
      <c r="AA712" s="33"/>
      <c r="AB712" s="33"/>
      <c r="AC712" s="33" t="s">
        <v>362</v>
      </c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  <c r="DI712" s="33"/>
      <c r="DJ712" s="33"/>
      <c r="DK712" s="33"/>
      <c r="DL712" s="33"/>
      <c r="DM712" s="33"/>
      <c r="DN712" s="33"/>
      <c r="DO712" s="33"/>
      <c r="DP712" s="33"/>
      <c r="DQ712" s="33"/>
      <c r="DR712" s="33"/>
      <c r="DS712" s="33"/>
      <c r="DT712" s="33"/>
      <c r="DU712" s="33"/>
      <c r="DV712" s="33"/>
      <c r="DW712" s="33"/>
      <c r="DX712" s="33"/>
      <c r="DY712" s="33"/>
      <c r="DZ712" s="33"/>
      <c r="EA712" s="33"/>
      <c r="EB712" s="33"/>
      <c r="EC712" s="33"/>
      <c r="ED712" s="33"/>
      <c r="EE712" s="33"/>
      <c r="EF712" s="33"/>
      <c r="EG712" s="33"/>
      <c r="EH712" s="33"/>
      <c r="EI712" s="33"/>
      <c r="EJ712" s="33"/>
      <c r="EK712" s="33"/>
      <c r="EL712" s="33"/>
      <c r="EM712" s="33"/>
      <c r="EN712" s="33"/>
      <c r="EO712" s="33"/>
      <c r="EP712" s="33"/>
      <c r="EQ712" s="33"/>
      <c r="ER712" s="33"/>
      <c r="ES712" s="33"/>
      <c r="ET712" s="33"/>
      <c r="EU712" s="33"/>
      <c r="EV712" s="33"/>
      <c r="EW712" s="33"/>
      <c r="EX712" s="33"/>
      <c r="EY712" s="33"/>
      <c r="EZ712" s="33"/>
      <c r="FA712" s="33"/>
      <c r="FB712" s="33"/>
      <c r="FC712" s="33"/>
      <c r="FD712" s="33"/>
      <c r="FE712" s="33"/>
      <c r="FF712" s="33"/>
      <c r="FG712" s="33"/>
      <c r="FH712" s="33"/>
      <c r="FI712" s="33"/>
      <c r="FJ712" s="33"/>
      <c r="FK712" s="33"/>
      <c r="FL712" s="33"/>
      <c r="FM712" s="33"/>
      <c r="FN712" s="33"/>
      <c r="FO712" s="33"/>
      <c r="FP712" s="33"/>
      <c r="FQ712" s="33"/>
      <c r="FR712" s="33"/>
      <c r="FS712" s="33"/>
      <c r="FT712" s="33"/>
      <c r="FU712" s="33"/>
      <c r="FV712" s="33"/>
      <c r="FW712" s="33"/>
      <c r="FX712" s="33"/>
      <c r="FY712" s="33"/>
    </row>
    <row r="713" spans="1:181" ht="15.75" customHeight="1" x14ac:dyDescent="0.25">
      <c r="A713" s="25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 t="s">
        <v>1661</v>
      </c>
      <c r="V713" s="33"/>
      <c r="W713" s="33"/>
      <c r="X713" s="33"/>
      <c r="Y713" s="33"/>
      <c r="Z713" s="33"/>
      <c r="AA713" s="33"/>
      <c r="AB713" s="33"/>
      <c r="AC713" s="33" t="s">
        <v>598</v>
      </c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  <c r="DI713" s="33"/>
      <c r="DJ713" s="33"/>
      <c r="DK713" s="33"/>
      <c r="DL713" s="33"/>
      <c r="DM713" s="33"/>
      <c r="DN713" s="33"/>
      <c r="DO713" s="33"/>
      <c r="DP713" s="33"/>
      <c r="DQ713" s="33"/>
      <c r="DR713" s="33"/>
      <c r="DS713" s="33"/>
      <c r="DT713" s="33"/>
      <c r="DU713" s="33"/>
      <c r="DV713" s="33"/>
      <c r="DW713" s="33"/>
      <c r="DX713" s="33"/>
      <c r="DY713" s="33"/>
      <c r="DZ713" s="33"/>
      <c r="EA713" s="33"/>
      <c r="EB713" s="33"/>
      <c r="EC713" s="33"/>
      <c r="ED713" s="33"/>
      <c r="EE713" s="33"/>
      <c r="EF713" s="33"/>
      <c r="EG713" s="33"/>
      <c r="EH713" s="33"/>
      <c r="EI713" s="33"/>
      <c r="EJ713" s="33"/>
      <c r="EK713" s="33"/>
      <c r="EL713" s="33"/>
      <c r="EM713" s="33"/>
      <c r="EN713" s="33"/>
      <c r="EO713" s="33"/>
      <c r="EP713" s="33"/>
      <c r="EQ713" s="33"/>
      <c r="ER713" s="33"/>
      <c r="ES713" s="33"/>
      <c r="ET713" s="33"/>
      <c r="EU713" s="33"/>
      <c r="EV713" s="33"/>
      <c r="EW713" s="33"/>
      <c r="EX713" s="33"/>
      <c r="EY713" s="33"/>
      <c r="EZ713" s="33"/>
      <c r="FA713" s="33"/>
      <c r="FB713" s="33"/>
      <c r="FC713" s="33"/>
      <c r="FD713" s="33"/>
      <c r="FE713" s="33"/>
      <c r="FF713" s="33"/>
      <c r="FG713" s="33"/>
      <c r="FH713" s="33"/>
      <c r="FI713" s="33"/>
      <c r="FJ713" s="33"/>
      <c r="FK713" s="33"/>
      <c r="FL713" s="33"/>
      <c r="FM713" s="33"/>
      <c r="FN713" s="33"/>
      <c r="FO713" s="33"/>
      <c r="FP713" s="33"/>
      <c r="FQ713" s="33"/>
      <c r="FR713" s="33"/>
      <c r="FS713" s="33"/>
      <c r="FT713" s="33"/>
      <c r="FU713" s="33"/>
      <c r="FV713" s="33"/>
      <c r="FW713" s="33"/>
      <c r="FX713" s="33"/>
      <c r="FY713" s="33"/>
    </row>
    <row r="714" spans="1:181" ht="15.75" customHeight="1" x14ac:dyDescent="0.25">
      <c r="A714" s="25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 t="s">
        <v>1662</v>
      </c>
      <c r="V714" s="33"/>
      <c r="W714" s="33"/>
      <c r="X714" s="33"/>
      <c r="Y714" s="33"/>
      <c r="Z714" s="33"/>
      <c r="AA714" s="33"/>
      <c r="AB714" s="33"/>
      <c r="AC714" s="33" t="s">
        <v>685</v>
      </c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  <c r="DI714" s="33"/>
      <c r="DJ714" s="33"/>
      <c r="DK714" s="33"/>
      <c r="DL714" s="33"/>
      <c r="DM714" s="33"/>
      <c r="DN714" s="33"/>
      <c r="DO714" s="33"/>
      <c r="DP714" s="33"/>
      <c r="DQ714" s="33"/>
      <c r="DR714" s="33"/>
      <c r="DS714" s="33"/>
      <c r="DT714" s="33"/>
      <c r="DU714" s="33"/>
      <c r="DV714" s="33"/>
      <c r="DW714" s="33"/>
      <c r="DX714" s="33"/>
      <c r="DY714" s="33"/>
      <c r="DZ714" s="33"/>
      <c r="EA714" s="33"/>
      <c r="EB714" s="33"/>
      <c r="EC714" s="33"/>
      <c r="ED714" s="33"/>
      <c r="EE714" s="33"/>
      <c r="EF714" s="33"/>
      <c r="EG714" s="33"/>
      <c r="EH714" s="33"/>
      <c r="EI714" s="33"/>
      <c r="EJ714" s="33"/>
      <c r="EK714" s="33"/>
      <c r="EL714" s="33"/>
      <c r="EM714" s="33"/>
      <c r="EN714" s="33"/>
      <c r="EO714" s="33"/>
      <c r="EP714" s="33"/>
      <c r="EQ714" s="33"/>
      <c r="ER714" s="33"/>
      <c r="ES714" s="33"/>
      <c r="ET714" s="33"/>
      <c r="EU714" s="33"/>
      <c r="EV714" s="33"/>
      <c r="EW714" s="33"/>
      <c r="EX714" s="33"/>
      <c r="EY714" s="33"/>
      <c r="EZ714" s="33"/>
      <c r="FA714" s="33"/>
      <c r="FB714" s="33"/>
      <c r="FC714" s="33"/>
      <c r="FD714" s="33"/>
      <c r="FE714" s="33"/>
      <c r="FF714" s="33"/>
      <c r="FG714" s="33"/>
      <c r="FH714" s="33"/>
      <c r="FI714" s="33"/>
      <c r="FJ714" s="33"/>
      <c r="FK714" s="33"/>
      <c r="FL714" s="33"/>
      <c r="FM714" s="33"/>
      <c r="FN714" s="33"/>
      <c r="FO714" s="33"/>
      <c r="FP714" s="33"/>
      <c r="FQ714" s="33"/>
      <c r="FR714" s="33"/>
      <c r="FS714" s="33"/>
      <c r="FT714" s="33"/>
      <c r="FU714" s="33"/>
      <c r="FV714" s="33"/>
      <c r="FW714" s="33"/>
      <c r="FX714" s="33"/>
      <c r="FY714" s="33"/>
    </row>
    <row r="715" spans="1:181" ht="15.75" customHeight="1" x14ac:dyDescent="0.25">
      <c r="A715" s="25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 t="s">
        <v>1663</v>
      </c>
      <c r="V715" s="33"/>
      <c r="W715" s="33"/>
      <c r="X715" s="33"/>
      <c r="Y715" s="33"/>
      <c r="Z715" s="33"/>
      <c r="AA715" s="33"/>
      <c r="AB715" s="33"/>
      <c r="AC715" s="33" t="s">
        <v>531</v>
      </c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  <c r="DI715" s="33"/>
      <c r="DJ715" s="33"/>
      <c r="DK715" s="33"/>
      <c r="DL715" s="33"/>
      <c r="DM715" s="33"/>
      <c r="DN715" s="33"/>
      <c r="DO715" s="33"/>
      <c r="DP715" s="33"/>
      <c r="DQ715" s="33"/>
      <c r="DR715" s="33"/>
      <c r="DS715" s="33"/>
      <c r="DT715" s="33"/>
      <c r="DU715" s="33"/>
      <c r="DV715" s="33"/>
      <c r="DW715" s="33"/>
      <c r="DX715" s="33"/>
      <c r="DY715" s="33"/>
      <c r="DZ715" s="33"/>
      <c r="EA715" s="33"/>
      <c r="EB715" s="33"/>
      <c r="EC715" s="33"/>
      <c r="ED715" s="33"/>
      <c r="EE715" s="33"/>
      <c r="EF715" s="33"/>
      <c r="EG715" s="33"/>
      <c r="EH715" s="33"/>
      <c r="EI715" s="33"/>
      <c r="EJ715" s="33"/>
      <c r="EK715" s="33"/>
      <c r="EL715" s="33"/>
      <c r="EM715" s="33"/>
      <c r="EN715" s="33"/>
      <c r="EO715" s="33"/>
      <c r="EP715" s="33"/>
      <c r="EQ715" s="33"/>
      <c r="ER715" s="33"/>
      <c r="ES715" s="33"/>
      <c r="ET715" s="33"/>
      <c r="EU715" s="33"/>
      <c r="EV715" s="33"/>
      <c r="EW715" s="33"/>
      <c r="EX715" s="33"/>
      <c r="EY715" s="33"/>
      <c r="EZ715" s="33"/>
      <c r="FA715" s="33"/>
      <c r="FB715" s="33"/>
      <c r="FC715" s="33"/>
      <c r="FD715" s="33"/>
      <c r="FE715" s="33"/>
      <c r="FF715" s="33"/>
      <c r="FG715" s="33"/>
      <c r="FH715" s="33"/>
      <c r="FI715" s="33"/>
      <c r="FJ715" s="33"/>
      <c r="FK715" s="33"/>
      <c r="FL715" s="33"/>
      <c r="FM715" s="33"/>
      <c r="FN715" s="33"/>
      <c r="FO715" s="33"/>
      <c r="FP715" s="33"/>
      <c r="FQ715" s="33"/>
      <c r="FR715" s="33"/>
      <c r="FS715" s="33"/>
      <c r="FT715" s="33"/>
      <c r="FU715" s="33"/>
      <c r="FV715" s="33"/>
      <c r="FW715" s="33"/>
      <c r="FX715" s="33"/>
      <c r="FY715" s="33"/>
    </row>
    <row r="716" spans="1:181" ht="15.75" customHeight="1" x14ac:dyDescent="0.25">
      <c r="A716" s="25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 t="s">
        <v>1664</v>
      </c>
      <c r="V716" s="33"/>
      <c r="W716" s="33"/>
      <c r="X716" s="33"/>
      <c r="Y716" s="33"/>
      <c r="Z716" s="33"/>
      <c r="AA716" s="33"/>
      <c r="AB716" s="33"/>
      <c r="AC716" s="33" t="s">
        <v>421</v>
      </c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  <c r="DI716" s="33"/>
      <c r="DJ716" s="33"/>
      <c r="DK716" s="33"/>
      <c r="DL716" s="33"/>
      <c r="DM716" s="33"/>
      <c r="DN716" s="33"/>
      <c r="DO716" s="33"/>
      <c r="DP716" s="33"/>
      <c r="DQ716" s="33"/>
      <c r="DR716" s="33"/>
      <c r="DS716" s="33"/>
      <c r="DT716" s="33"/>
      <c r="DU716" s="33"/>
      <c r="DV716" s="33"/>
      <c r="DW716" s="33"/>
      <c r="DX716" s="33"/>
      <c r="DY716" s="33"/>
      <c r="DZ716" s="33"/>
      <c r="EA716" s="33"/>
      <c r="EB716" s="33"/>
      <c r="EC716" s="33"/>
      <c r="ED716" s="33"/>
      <c r="EE716" s="33"/>
      <c r="EF716" s="33"/>
      <c r="EG716" s="33"/>
      <c r="EH716" s="33"/>
      <c r="EI716" s="33"/>
      <c r="EJ716" s="33"/>
      <c r="EK716" s="33"/>
      <c r="EL716" s="33"/>
      <c r="EM716" s="33"/>
      <c r="EN716" s="33"/>
      <c r="EO716" s="33"/>
      <c r="EP716" s="33"/>
      <c r="EQ716" s="33"/>
      <c r="ER716" s="33"/>
      <c r="ES716" s="33"/>
      <c r="ET716" s="33"/>
      <c r="EU716" s="33"/>
      <c r="EV716" s="33"/>
      <c r="EW716" s="33"/>
      <c r="EX716" s="33"/>
      <c r="EY716" s="33"/>
      <c r="EZ716" s="33"/>
      <c r="FA716" s="33"/>
      <c r="FB716" s="33"/>
      <c r="FC716" s="33"/>
      <c r="FD716" s="33"/>
      <c r="FE716" s="33"/>
      <c r="FF716" s="33"/>
      <c r="FG716" s="33"/>
      <c r="FH716" s="33"/>
      <c r="FI716" s="33"/>
      <c r="FJ716" s="33"/>
      <c r="FK716" s="33"/>
      <c r="FL716" s="33"/>
      <c r="FM716" s="33"/>
      <c r="FN716" s="33"/>
      <c r="FO716" s="33"/>
      <c r="FP716" s="33"/>
      <c r="FQ716" s="33"/>
      <c r="FR716" s="33"/>
      <c r="FS716" s="33"/>
      <c r="FT716" s="33"/>
      <c r="FU716" s="33"/>
      <c r="FV716" s="33"/>
      <c r="FW716" s="33"/>
      <c r="FX716" s="33"/>
      <c r="FY716" s="33"/>
    </row>
    <row r="717" spans="1:181" ht="15.75" customHeight="1" x14ac:dyDescent="0.25">
      <c r="A717" s="25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 t="s">
        <v>1665</v>
      </c>
      <c r="V717" s="33"/>
      <c r="W717" s="33"/>
      <c r="X717" s="33"/>
      <c r="Y717" s="33"/>
      <c r="Z717" s="33"/>
      <c r="AA717" s="33"/>
      <c r="AB717" s="33"/>
      <c r="AC717" s="33" t="s">
        <v>531</v>
      </c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  <c r="DT717" s="33"/>
      <c r="DU717" s="33"/>
      <c r="DV717" s="33"/>
      <c r="DW717" s="33"/>
      <c r="DX717" s="33"/>
      <c r="DY717" s="33"/>
      <c r="DZ717" s="33"/>
      <c r="EA717" s="33"/>
      <c r="EB717" s="33"/>
      <c r="EC717" s="33"/>
      <c r="ED717" s="33"/>
      <c r="EE717" s="33"/>
      <c r="EF717" s="33"/>
      <c r="EG717" s="33"/>
      <c r="EH717" s="33"/>
      <c r="EI717" s="33"/>
      <c r="EJ717" s="33"/>
      <c r="EK717" s="33"/>
      <c r="EL717" s="33"/>
      <c r="EM717" s="33"/>
      <c r="EN717" s="33"/>
      <c r="EO717" s="33"/>
      <c r="EP717" s="33"/>
      <c r="EQ717" s="33"/>
      <c r="ER717" s="33"/>
      <c r="ES717" s="33"/>
      <c r="ET717" s="33"/>
      <c r="EU717" s="33"/>
      <c r="EV717" s="33"/>
      <c r="EW717" s="33"/>
      <c r="EX717" s="33"/>
      <c r="EY717" s="33"/>
      <c r="EZ717" s="33"/>
      <c r="FA717" s="33"/>
      <c r="FB717" s="33"/>
      <c r="FC717" s="33"/>
      <c r="FD717" s="33"/>
      <c r="FE717" s="33"/>
      <c r="FF717" s="33"/>
      <c r="FG717" s="33"/>
      <c r="FH717" s="33"/>
      <c r="FI717" s="33"/>
      <c r="FJ717" s="33"/>
      <c r="FK717" s="33"/>
      <c r="FL717" s="33"/>
      <c r="FM717" s="33"/>
      <c r="FN717" s="33"/>
      <c r="FO717" s="33"/>
      <c r="FP717" s="33"/>
      <c r="FQ717" s="33"/>
      <c r="FR717" s="33"/>
      <c r="FS717" s="33"/>
      <c r="FT717" s="33"/>
      <c r="FU717" s="33"/>
      <c r="FV717" s="33"/>
      <c r="FW717" s="33"/>
      <c r="FX717" s="33"/>
      <c r="FY717" s="33"/>
    </row>
    <row r="718" spans="1:181" ht="15.75" customHeight="1" x14ac:dyDescent="0.25">
      <c r="A718" s="25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 t="s">
        <v>1666</v>
      </c>
      <c r="V718" s="33"/>
      <c r="W718" s="33"/>
      <c r="X718" s="33"/>
      <c r="Y718" s="33"/>
      <c r="Z718" s="33"/>
      <c r="AA718" s="33"/>
      <c r="AB718" s="33"/>
      <c r="AC718" s="33" t="s">
        <v>362</v>
      </c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  <c r="DI718" s="33"/>
      <c r="DJ718" s="33"/>
      <c r="DK718" s="33"/>
      <c r="DL718" s="33"/>
      <c r="DM718" s="33"/>
      <c r="DN718" s="33"/>
      <c r="DO718" s="33"/>
      <c r="DP718" s="33"/>
      <c r="DQ718" s="33"/>
      <c r="DR718" s="33"/>
      <c r="DS718" s="33"/>
      <c r="DT718" s="33"/>
      <c r="DU718" s="33"/>
      <c r="DV718" s="33"/>
      <c r="DW718" s="33"/>
      <c r="DX718" s="33"/>
      <c r="DY718" s="33"/>
      <c r="DZ718" s="33"/>
      <c r="EA718" s="33"/>
      <c r="EB718" s="33"/>
      <c r="EC718" s="33"/>
      <c r="ED718" s="33"/>
      <c r="EE718" s="33"/>
      <c r="EF718" s="33"/>
      <c r="EG718" s="33"/>
      <c r="EH718" s="33"/>
      <c r="EI718" s="33"/>
      <c r="EJ718" s="33"/>
      <c r="EK718" s="33"/>
      <c r="EL718" s="33"/>
      <c r="EM718" s="33"/>
      <c r="EN718" s="33"/>
      <c r="EO718" s="33"/>
      <c r="EP718" s="33"/>
      <c r="EQ718" s="33"/>
      <c r="ER718" s="33"/>
      <c r="ES718" s="33"/>
      <c r="ET718" s="33"/>
      <c r="EU718" s="33"/>
      <c r="EV718" s="33"/>
      <c r="EW718" s="33"/>
      <c r="EX718" s="33"/>
      <c r="EY718" s="33"/>
      <c r="EZ718" s="33"/>
      <c r="FA718" s="33"/>
      <c r="FB718" s="33"/>
      <c r="FC718" s="33"/>
      <c r="FD718" s="33"/>
      <c r="FE718" s="33"/>
      <c r="FF718" s="33"/>
      <c r="FG718" s="33"/>
      <c r="FH718" s="33"/>
      <c r="FI718" s="33"/>
      <c r="FJ718" s="33"/>
      <c r="FK718" s="33"/>
      <c r="FL718" s="33"/>
      <c r="FM718" s="33"/>
      <c r="FN718" s="33"/>
      <c r="FO718" s="33"/>
      <c r="FP718" s="33"/>
      <c r="FQ718" s="33"/>
      <c r="FR718" s="33"/>
      <c r="FS718" s="33"/>
      <c r="FT718" s="33"/>
      <c r="FU718" s="33"/>
      <c r="FV718" s="33"/>
      <c r="FW718" s="33"/>
      <c r="FX718" s="33"/>
      <c r="FY718" s="33"/>
    </row>
    <row r="719" spans="1:181" ht="15.75" customHeight="1" x14ac:dyDescent="0.25">
      <c r="A719" s="25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 t="s">
        <v>1667</v>
      </c>
      <c r="V719" s="33"/>
      <c r="W719" s="33"/>
      <c r="X719" s="33"/>
      <c r="Y719" s="33"/>
      <c r="Z719" s="33"/>
      <c r="AA719" s="33"/>
      <c r="AB719" s="33"/>
      <c r="AC719" s="33" t="s">
        <v>408</v>
      </c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  <c r="DI719" s="33"/>
      <c r="DJ719" s="33"/>
      <c r="DK719" s="33"/>
      <c r="DL719" s="33"/>
      <c r="DM719" s="33"/>
      <c r="DN719" s="33"/>
      <c r="DO719" s="33"/>
      <c r="DP719" s="33"/>
      <c r="DQ719" s="33"/>
      <c r="DR719" s="33"/>
      <c r="DS719" s="33"/>
      <c r="DT719" s="33"/>
      <c r="DU719" s="33"/>
      <c r="DV719" s="33"/>
      <c r="DW719" s="33"/>
      <c r="DX719" s="33"/>
      <c r="DY719" s="33"/>
      <c r="DZ719" s="33"/>
      <c r="EA719" s="33"/>
      <c r="EB719" s="33"/>
      <c r="EC719" s="33"/>
      <c r="ED719" s="33"/>
      <c r="EE719" s="33"/>
      <c r="EF719" s="33"/>
      <c r="EG719" s="33"/>
      <c r="EH719" s="33"/>
      <c r="EI719" s="33"/>
      <c r="EJ719" s="33"/>
      <c r="EK719" s="33"/>
      <c r="EL719" s="33"/>
      <c r="EM719" s="33"/>
      <c r="EN719" s="33"/>
      <c r="EO719" s="33"/>
      <c r="EP719" s="33"/>
      <c r="EQ719" s="33"/>
      <c r="ER719" s="33"/>
      <c r="ES719" s="33"/>
      <c r="ET719" s="33"/>
      <c r="EU719" s="33"/>
      <c r="EV719" s="33"/>
      <c r="EW719" s="33"/>
      <c r="EX719" s="33"/>
      <c r="EY719" s="33"/>
      <c r="EZ719" s="33"/>
      <c r="FA719" s="33"/>
      <c r="FB719" s="33"/>
      <c r="FC719" s="33"/>
      <c r="FD719" s="33"/>
      <c r="FE719" s="33"/>
      <c r="FF719" s="33"/>
      <c r="FG719" s="33"/>
      <c r="FH719" s="33"/>
      <c r="FI719" s="33"/>
      <c r="FJ719" s="33"/>
      <c r="FK719" s="33"/>
      <c r="FL719" s="33"/>
      <c r="FM719" s="33"/>
      <c r="FN719" s="33"/>
      <c r="FO719" s="33"/>
      <c r="FP719" s="33"/>
      <c r="FQ719" s="33"/>
      <c r="FR719" s="33"/>
      <c r="FS719" s="33"/>
      <c r="FT719" s="33"/>
      <c r="FU719" s="33"/>
      <c r="FV719" s="33"/>
      <c r="FW719" s="33"/>
      <c r="FX719" s="33"/>
      <c r="FY719" s="33"/>
    </row>
    <row r="720" spans="1:181" ht="15.75" customHeight="1" x14ac:dyDescent="0.25">
      <c r="A720" s="25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 t="s">
        <v>1668</v>
      </c>
      <c r="V720" s="33"/>
      <c r="W720" s="33"/>
      <c r="X720" s="33"/>
      <c r="Y720" s="33"/>
      <c r="Z720" s="33"/>
      <c r="AA720" s="33"/>
      <c r="AB720" s="33"/>
      <c r="AC720" s="33" t="s">
        <v>362</v>
      </c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  <c r="DI720" s="33"/>
      <c r="DJ720" s="33"/>
      <c r="DK720" s="33"/>
      <c r="DL720" s="33"/>
      <c r="DM720" s="33"/>
      <c r="DN720" s="33"/>
      <c r="DO720" s="33"/>
      <c r="DP720" s="33"/>
      <c r="DQ720" s="33"/>
      <c r="DR720" s="33"/>
      <c r="DS720" s="33"/>
      <c r="DT720" s="33"/>
      <c r="DU720" s="33"/>
      <c r="DV720" s="33"/>
      <c r="DW720" s="33"/>
      <c r="DX720" s="33"/>
      <c r="DY720" s="33"/>
      <c r="DZ720" s="33"/>
      <c r="EA720" s="33"/>
      <c r="EB720" s="33"/>
      <c r="EC720" s="33"/>
      <c r="ED720" s="33"/>
      <c r="EE720" s="33"/>
      <c r="EF720" s="33"/>
      <c r="EG720" s="33"/>
      <c r="EH720" s="33"/>
      <c r="EI720" s="33"/>
      <c r="EJ720" s="33"/>
      <c r="EK720" s="33"/>
      <c r="EL720" s="33"/>
      <c r="EM720" s="33"/>
      <c r="EN720" s="33"/>
      <c r="EO720" s="33"/>
      <c r="EP720" s="33"/>
      <c r="EQ720" s="33"/>
      <c r="ER720" s="33"/>
      <c r="ES720" s="33"/>
      <c r="ET720" s="33"/>
      <c r="EU720" s="33"/>
      <c r="EV720" s="33"/>
      <c r="EW720" s="33"/>
      <c r="EX720" s="33"/>
      <c r="EY720" s="33"/>
      <c r="EZ720" s="33"/>
      <c r="FA720" s="33"/>
      <c r="FB720" s="33"/>
      <c r="FC720" s="33"/>
      <c r="FD720" s="33"/>
      <c r="FE720" s="33"/>
      <c r="FF720" s="33"/>
      <c r="FG720" s="33"/>
      <c r="FH720" s="33"/>
      <c r="FI720" s="33"/>
      <c r="FJ720" s="33"/>
      <c r="FK720" s="33"/>
      <c r="FL720" s="33"/>
      <c r="FM720" s="33"/>
      <c r="FN720" s="33"/>
      <c r="FO720" s="33"/>
      <c r="FP720" s="33"/>
      <c r="FQ720" s="33"/>
      <c r="FR720" s="33"/>
      <c r="FS720" s="33"/>
      <c r="FT720" s="33"/>
      <c r="FU720" s="33"/>
      <c r="FV720" s="33"/>
      <c r="FW720" s="33"/>
      <c r="FX720" s="33"/>
      <c r="FY720" s="33"/>
    </row>
    <row r="721" spans="1:181" ht="15.75" customHeight="1" x14ac:dyDescent="0.25">
      <c r="A721" s="25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 t="s">
        <v>1669</v>
      </c>
      <c r="V721" s="33"/>
      <c r="W721" s="33"/>
      <c r="X721" s="33"/>
      <c r="Y721" s="33"/>
      <c r="Z721" s="33"/>
      <c r="AA721" s="33"/>
      <c r="AB721" s="33"/>
      <c r="AC721" s="33" t="s">
        <v>362</v>
      </c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  <c r="DI721" s="33"/>
      <c r="DJ721" s="33"/>
      <c r="DK721" s="33"/>
      <c r="DL721" s="33"/>
      <c r="DM721" s="33"/>
      <c r="DN721" s="33"/>
      <c r="DO721" s="33"/>
      <c r="DP721" s="33"/>
      <c r="DQ721" s="33"/>
      <c r="DR721" s="33"/>
      <c r="DS721" s="33"/>
      <c r="DT721" s="33"/>
      <c r="DU721" s="33"/>
      <c r="DV721" s="33"/>
      <c r="DW721" s="33"/>
      <c r="DX721" s="33"/>
      <c r="DY721" s="33"/>
      <c r="DZ721" s="33"/>
      <c r="EA721" s="33"/>
      <c r="EB721" s="33"/>
      <c r="EC721" s="33"/>
      <c r="ED721" s="33"/>
      <c r="EE721" s="33"/>
      <c r="EF721" s="33"/>
      <c r="EG721" s="33"/>
      <c r="EH721" s="33"/>
      <c r="EI721" s="33"/>
      <c r="EJ721" s="33"/>
      <c r="EK721" s="33"/>
      <c r="EL721" s="33"/>
      <c r="EM721" s="33"/>
      <c r="EN721" s="33"/>
      <c r="EO721" s="33"/>
      <c r="EP721" s="33"/>
      <c r="EQ721" s="33"/>
      <c r="ER721" s="33"/>
      <c r="ES721" s="33"/>
      <c r="ET721" s="33"/>
      <c r="EU721" s="33"/>
      <c r="EV721" s="33"/>
      <c r="EW721" s="33"/>
      <c r="EX721" s="33"/>
      <c r="EY721" s="33"/>
      <c r="EZ721" s="33"/>
      <c r="FA721" s="33"/>
      <c r="FB721" s="33"/>
      <c r="FC721" s="33"/>
      <c r="FD721" s="33"/>
      <c r="FE721" s="33"/>
      <c r="FF721" s="33"/>
      <c r="FG721" s="33"/>
      <c r="FH721" s="33"/>
      <c r="FI721" s="33"/>
      <c r="FJ721" s="33"/>
      <c r="FK721" s="33"/>
      <c r="FL721" s="33"/>
      <c r="FM721" s="33"/>
      <c r="FN721" s="33"/>
      <c r="FO721" s="33"/>
      <c r="FP721" s="33"/>
      <c r="FQ721" s="33"/>
      <c r="FR721" s="33"/>
      <c r="FS721" s="33"/>
      <c r="FT721" s="33"/>
      <c r="FU721" s="33"/>
      <c r="FV721" s="33"/>
      <c r="FW721" s="33"/>
      <c r="FX721" s="33"/>
      <c r="FY721" s="33"/>
    </row>
    <row r="722" spans="1:181" ht="15.75" customHeight="1" x14ac:dyDescent="0.25">
      <c r="A722" s="25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 t="s">
        <v>1670</v>
      </c>
      <c r="V722" s="33"/>
      <c r="W722" s="33"/>
      <c r="X722" s="33"/>
      <c r="Y722" s="33"/>
      <c r="Z722" s="33"/>
      <c r="AA722" s="33"/>
      <c r="AB722" s="33"/>
      <c r="AC722" s="33" t="s">
        <v>531</v>
      </c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  <c r="DI722" s="33"/>
      <c r="DJ722" s="33"/>
      <c r="DK722" s="33"/>
      <c r="DL722" s="33"/>
      <c r="DM722" s="33"/>
      <c r="DN722" s="33"/>
      <c r="DO722" s="33"/>
      <c r="DP722" s="33"/>
      <c r="DQ722" s="33"/>
      <c r="DR722" s="33"/>
      <c r="DS722" s="33"/>
      <c r="DT722" s="33"/>
      <c r="DU722" s="33"/>
      <c r="DV722" s="33"/>
      <c r="DW722" s="33"/>
      <c r="DX722" s="33"/>
      <c r="DY722" s="33"/>
      <c r="DZ722" s="33"/>
      <c r="EA722" s="33"/>
      <c r="EB722" s="33"/>
      <c r="EC722" s="33"/>
      <c r="ED722" s="33"/>
      <c r="EE722" s="33"/>
      <c r="EF722" s="33"/>
      <c r="EG722" s="33"/>
      <c r="EH722" s="33"/>
      <c r="EI722" s="33"/>
      <c r="EJ722" s="33"/>
      <c r="EK722" s="33"/>
      <c r="EL722" s="33"/>
      <c r="EM722" s="33"/>
      <c r="EN722" s="33"/>
      <c r="EO722" s="33"/>
      <c r="EP722" s="33"/>
      <c r="EQ722" s="33"/>
      <c r="ER722" s="33"/>
      <c r="ES722" s="33"/>
      <c r="ET722" s="33"/>
      <c r="EU722" s="33"/>
      <c r="EV722" s="33"/>
      <c r="EW722" s="33"/>
      <c r="EX722" s="33"/>
      <c r="EY722" s="33"/>
      <c r="EZ722" s="33"/>
      <c r="FA722" s="33"/>
      <c r="FB722" s="33"/>
      <c r="FC722" s="33"/>
      <c r="FD722" s="33"/>
      <c r="FE722" s="33"/>
      <c r="FF722" s="33"/>
      <c r="FG722" s="33"/>
      <c r="FH722" s="33"/>
      <c r="FI722" s="33"/>
      <c r="FJ722" s="33"/>
      <c r="FK722" s="33"/>
      <c r="FL722" s="33"/>
      <c r="FM722" s="33"/>
      <c r="FN722" s="33"/>
      <c r="FO722" s="33"/>
      <c r="FP722" s="33"/>
      <c r="FQ722" s="33"/>
      <c r="FR722" s="33"/>
      <c r="FS722" s="33"/>
      <c r="FT722" s="33"/>
      <c r="FU722" s="33"/>
      <c r="FV722" s="33"/>
      <c r="FW722" s="33"/>
      <c r="FX722" s="33"/>
      <c r="FY722" s="33"/>
    </row>
    <row r="723" spans="1:181" ht="15.75" customHeight="1" x14ac:dyDescent="0.25">
      <c r="A723" s="25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 t="s">
        <v>1671</v>
      </c>
      <c r="V723" s="33"/>
      <c r="W723" s="33"/>
      <c r="X723" s="33"/>
      <c r="Y723" s="33"/>
      <c r="Z723" s="33"/>
      <c r="AA723" s="33"/>
      <c r="AB723" s="33"/>
      <c r="AC723" s="33" t="s">
        <v>362</v>
      </c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  <c r="DT723" s="33"/>
      <c r="DU723" s="33"/>
      <c r="DV723" s="33"/>
      <c r="DW723" s="33"/>
      <c r="DX723" s="33"/>
      <c r="DY723" s="33"/>
      <c r="DZ723" s="33"/>
      <c r="EA723" s="33"/>
      <c r="EB723" s="33"/>
      <c r="EC723" s="33"/>
      <c r="ED723" s="33"/>
      <c r="EE723" s="33"/>
      <c r="EF723" s="33"/>
      <c r="EG723" s="33"/>
      <c r="EH723" s="33"/>
      <c r="EI723" s="33"/>
      <c r="EJ723" s="33"/>
      <c r="EK723" s="33"/>
      <c r="EL723" s="33"/>
      <c r="EM723" s="33"/>
      <c r="EN723" s="33"/>
      <c r="EO723" s="33"/>
      <c r="EP723" s="33"/>
      <c r="EQ723" s="33"/>
      <c r="ER723" s="33"/>
      <c r="ES723" s="33"/>
      <c r="ET723" s="33"/>
      <c r="EU723" s="33"/>
      <c r="EV723" s="33"/>
      <c r="EW723" s="33"/>
      <c r="EX723" s="33"/>
      <c r="EY723" s="33"/>
      <c r="EZ723" s="33"/>
      <c r="FA723" s="33"/>
      <c r="FB723" s="33"/>
      <c r="FC723" s="33"/>
      <c r="FD723" s="33"/>
      <c r="FE723" s="33"/>
      <c r="FF723" s="33"/>
      <c r="FG723" s="33"/>
      <c r="FH723" s="33"/>
      <c r="FI723" s="33"/>
      <c r="FJ723" s="33"/>
      <c r="FK723" s="33"/>
      <c r="FL723" s="33"/>
      <c r="FM723" s="33"/>
      <c r="FN723" s="33"/>
      <c r="FO723" s="33"/>
      <c r="FP723" s="33"/>
      <c r="FQ723" s="33"/>
      <c r="FR723" s="33"/>
      <c r="FS723" s="33"/>
      <c r="FT723" s="33"/>
      <c r="FU723" s="33"/>
      <c r="FV723" s="33"/>
      <c r="FW723" s="33"/>
      <c r="FX723" s="33"/>
      <c r="FY723" s="33"/>
    </row>
    <row r="724" spans="1:181" ht="15.75" customHeight="1" x14ac:dyDescent="0.25">
      <c r="A724" s="25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 t="s">
        <v>1672</v>
      </c>
      <c r="V724" s="33"/>
      <c r="W724" s="33"/>
      <c r="X724" s="33"/>
      <c r="Y724" s="33"/>
      <c r="Z724" s="33"/>
      <c r="AA724" s="33"/>
      <c r="AB724" s="33"/>
      <c r="AC724" s="33" t="s">
        <v>346</v>
      </c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  <c r="DI724" s="33"/>
      <c r="DJ724" s="33"/>
      <c r="DK724" s="33"/>
      <c r="DL724" s="33"/>
      <c r="DM724" s="33"/>
      <c r="DN724" s="33"/>
      <c r="DO724" s="33"/>
      <c r="DP724" s="33"/>
      <c r="DQ724" s="33"/>
      <c r="DR724" s="33"/>
      <c r="DS724" s="33"/>
      <c r="DT724" s="33"/>
      <c r="DU724" s="33"/>
      <c r="DV724" s="33"/>
      <c r="DW724" s="33"/>
      <c r="DX724" s="33"/>
      <c r="DY724" s="33"/>
      <c r="DZ724" s="33"/>
      <c r="EA724" s="33"/>
      <c r="EB724" s="33"/>
      <c r="EC724" s="33"/>
      <c r="ED724" s="33"/>
      <c r="EE724" s="33"/>
      <c r="EF724" s="33"/>
      <c r="EG724" s="33"/>
      <c r="EH724" s="33"/>
      <c r="EI724" s="33"/>
      <c r="EJ724" s="33"/>
      <c r="EK724" s="33"/>
      <c r="EL724" s="33"/>
      <c r="EM724" s="33"/>
      <c r="EN724" s="33"/>
      <c r="EO724" s="33"/>
      <c r="EP724" s="33"/>
      <c r="EQ724" s="33"/>
      <c r="ER724" s="33"/>
      <c r="ES724" s="33"/>
      <c r="ET724" s="33"/>
      <c r="EU724" s="33"/>
      <c r="EV724" s="33"/>
      <c r="EW724" s="33"/>
      <c r="EX724" s="33"/>
      <c r="EY724" s="33"/>
      <c r="EZ724" s="33"/>
      <c r="FA724" s="33"/>
      <c r="FB724" s="33"/>
      <c r="FC724" s="33"/>
      <c r="FD724" s="33"/>
      <c r="FE724" s="33"/>
      <c r="FF724" s="33"/>
      <c r="FG724" s="33"/>
      <c r="FH724" s="33"/>
      <c r="FI724" s="33"/>
      <c r="FJ724" s="33"/>
      <c r="FK724" s="33"/>
      <c r="FL724" s="33"/>
      <c r="FM724" s="33"/>
      <c r="FN724" s="33"/>
      <c r="FO724" s="33"/>
      <c r="FP724" s="33"/>
      <c r="FQ724" s="33"/>
      <c r="FR724" s="33"/>
      <c r="FS724" s="33"/>
      <c r="FT724" s="33"/>
      <c r="FU724" s="33"/>
      <c r="FV724" s="33"/>
      <c r="FW724" s="33"/>
      <c r="FX724" s="33"/>
      <c r="FY724" s="33"/>
    </row>
    <row r="725" spans="1:181" ht="15.75" customHeight="1" x14ac:dyDescent="0.25">
      <c r="A725" s="25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 t="s">
        <v>1673</v>
      </c>
      <c r="V725" s="33"/>
      <c r="W725" s="33"/>
      <c r="X725" s="33"/>
      <c r="Y725" s="33"/>
      <c r="Z725" s="33"/>
      <c r="AA725" s="33"/>
      <c r="AB725" s="33"/>
      <c r="AC725" s="33" t="s">
        <v>685</v>
      </c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  <c r="DF725" s="33"/>
      <c r="DG725" s="33"/>
      <c r="DH725" s="33"/>
      <c r="DI725" s="33"/>
      <c r="DJ725" s="33"/>
      <c r="DK725" s="33"/>
      <c r="DL725" s="33"/>
      <c r="DM725" s="33"/>
      <c r="DN725" s="33"/>
      <c r="DO725" s="33"/>
      <c r="DP725" s="33"/>
      <c r="DQ725" s="33"/>
      <c r="DR725" s="33"/>
      <c r="DS725" s="33"/>
      <c r="DT725" s="33"/>
      <c r="DU725" s="33"/>
      <c r="DV725" s="33"/>
      <c r="DW725" s="33"/>
      <c r="DX725" s="33"/>
      <c r="DY725" s="33"/>
      <c r="DZ725" s="33"/>
      <c r="EA725" s="33"/>
      <c r="EB725" s="33"/>
      <c r="EC725" s="33"/>
      <c r="ED725" s="33"/>
      <c r="EE725" s="33"/>
      <c r="EF725" s="33"/>
      <c r="EG725" s="33"/>
      <c r="EH725" s="33"/>
      <c r="EI725" s="33"/>
      <c r="EJ725" s="33"/>
      <c r="EK725" s="33"/>
      <c r="EL725" s="33"/>
      <c r="EM725" s="33"/>
      <c r="EN725" s="33"/>
      <c r="EO725" s="33"/>
      <c r="EP725" s="33"/>
      <c r="EQ725" s="33"/>
      <c r="ER725" s="33"/>
      <c r="ES725" s="33"/>
      <c r="ET725" s="33"/>
      <c r="EU725" s="33"/>
      <c r="EV725" s="33"/>
      <c r="EW725" s="33"/>
      <c r="EX725" s="33"/>
      <c r="EY725" s="33"/>
      <c r="EZ725" s="33"/>
      <c r="FA725" s="33"/>
      <c r="FB725" s="33"/>
      <c r="FC725" s="33"/>
      <c r="FD725" s="33"/>
      <c r="FE725" s="33"/>
      <c r="FF725" s="33"/>
      <c r="FG725" s="33"/>
      <c r="FH725" s="33"/>
      <c r="FI725" s="33"/>
      <c r="FJ725" s="33"/>
      <c r="FK725" s="33"/>
      <c r="FL725" s="33"/>
      <c r="FM725" s="33"/>
      <c r="FN725" s="33"/>
      <c r="FO725" s="33"/>
      <c r="FP725" s="33"/>
      <c r="FQ725" s="33"/>
      <c r="FR725" s="33"/>
      <c r="FS725" s="33"/>
      <c r="FT725" s="33"/>
      <c r="FU725" s="33"/>
      <c r="FV725" s="33"/>
      <c r="FW725" s="33"/>
      <c r="FX725" s="33"/>
      <c r="FY725" s="33"/>
    </row>
    <row r="726" spans="1:181" ht="15.75" customHeight="1" x14ac:dyDescent="0.25">
      <c r="A726" s="25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 t="s">
        <v>1674</v>
      </c>
      <c r="V726" s="33"/>
      <c r="W726" s="33"/>
      <c r="X726" s="33"/>
      <c r="Y726" s="33"/>
      <c r="Z726" s="33"/>
      <c r="AA726" s="33"/>
      <c r="AB726" s="33"/>
      <c r="AC726" s="33" t="s">
        <v>375</v>
      </c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  <c r="DI726" s="33"/>
      <c r="DJ726" s="33"/>
      <c r="DK726" s="33"/>
      <c r="DL726" s="33"/>
      <c r="DM726" s="33"/>
      <c r="DN726" s="33"/>
      <c r="DO726" s="33"/>
      <c r="DP726" s="33"/>
      <c r="DQ726" s="33"/>
      <c r="DR726" s="33"/>
      <c r="DS726" s="33"/>
      <c r="DT726" s="33"/>
      <c r="DU726" s="33"/>
      <c r="DV726" s="33"/>
      <c r="DW726" s="33"/>
      <c r="DX726" s="33"/>
      <c r="DY726" s="33"/>
      <c r="DZ726" s="33"/>
      <c r="EA726" s="33"/>
      <c r="EB726" s="33"/>
      <c r="EC726" s="33"/>
      <c r="ED726" s="33"/>
      <c r="EE726" s="33"/>
      <c r="EF726" s="33"/>
      <c r="EG726" s="33"/>
      <c r="EH726" s="33"/>
      <c r="EI726" s="33"/>
      <c r="EJ726" s="33"/>
      <c r="EK726" s="33"/>
      <c r="EL726" s="33"/>
      <c r="EM726" s="33"/>
      <c r="EN726" s="33"/>
      <c r="EO726" s="33"/>
      <c r="EP726" s="33"/>
      <c r="EQ726" s="33"/>
      <c r="ER726" s="33"/>
      <c r="ES726" s="33"/>
      <c r="ET726" s="33"/>
      <c r="EU726" s="33"/>
      <c r="EV726" s="33"/>
      <c r="EW726" s="33"/>
      <c r="EX726" s="33"/>
      <c r="EY726" s="33"/>
      <c r="EZ726" s="33"/>
      <c r="FA726" s="33"/>
      <c r="FB726" s="33"/>
      <c r="FC726" s="33"/>
      <c r="FD726" s="33"/>
      <c r="FE726" s="33"/>
      <c r="FF726" s="33"/>
      <c r="FG726" s="33"/>
      <c r="FH726" s="33"/>
      <c r="FI726" s="33"/>
      <c r="FJ726" s="33"/>
      <c r="FK726" s="33"/>
      <c r="FL726" s="33"/>
      <c r="FM726" s="33"/>
      <c r="FN726" s="33"/>
      <c r="FO726" s="33"/>
      <c r="FP726" s="33"/>
      <c r="FQ726" s="33"/>
      <c r="FR726" s="33"/>
      <c r="FS726" s="33"/>
      <c r="FT726" s="33"/>
      <c r="FU726" s="33"/>
      <c r="FV726" s="33"/>
      <c r="FW726" s="33"/>
      <c r="FX726" s="33"/>
      <c r="FY726" s="33"/>
    </row>
    <row r="727" spans="1:181" ht="15.75" customHeight="1" x14ac:dyDescent="0.25">
      <c r="A727" s="25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 t="s">
        <v>1675</v>
      </c>
      <c r="V727" s="33"/>
      <c r="W727" s="33"/>
      <c r="X727" s="33"/>
      <c r="Y727" s="33"/>
      <c r="Z727" s="33"/>
      <c r="AA727" s="33"/>
      <c r="AB727" s="33"/>
      <c r="AC727" s="33" t="s">
        <v>362</v>
      </c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  <c r="DI727" s="33"/>
      <c r="DJ727" s="33"/>
      <c r="DK727" s="33"/>
      <c r="DL727" s="33"/>
      <c r="DM727" s="33"/>
      <c r="DN727" s="33"/>
      <c r="DO727" s="33"/>
      <c r="DP727" s="33"/>
      <c r="DQ727" s="33"/>
      <c r="DR727" s="33"/>
      <c r="DS727" s="33"/>
      <c r="DT727" s="33"/>
      <c r="DU727" s="33"/>
      <c r="DV727" s="33"/>
      <c r="DW727" s="33"/>
      <c r="DX727" s="33"/>
      <c r="DY727" s="33"/>
      <c r="DZ727" s="33"/>
      <c r="EA727" s="33"/>
      <c r="EB727" s="33"/>
      <c r="EC727" s="33"/>
      <c r="ED727" s="33"/>
      <c r="EE727" s="33"/>
      <c r="EF727" s="33"/>
      <c r="EG727" s="33"/>
      <c r="EH727" s="33"/>
      <c r="EI727" s="33"/>
      <c r="EJ727" s="33"/>
      <c r="EK727" s="33"/>
      <c r="EL727" s="33"/>
      <c r="EM727" s="33"/>
      <c r="EN727" s="33"/>
      <c r="EO727" s="33"/>
      <c r="EP727" s="33"/>
      <c r="EQ727" s="33"/>
      <c r="ER727" s="33"/>
      <c r="ES727" s="33"/>
      <c r="ET727" s="33"/>
      <c r="EU727" s="33"/>
      <c r="EV727" s="33"/>
      <c r="EW727" s="33"/>
      <c r="EX727" s="33"/>
      <c r="EY727" s="33"/>
      <c r="EZ727" s="33"/>
      <c r="FA727" s="33"/>
      <c r="FB727" s="33"/>
      <c r="FC727" s="33"/>
      <c r="FD727" s="33"/>
      <c r="FE727" s="33"/>
      <c r="FF727" s="33"/>
      <c r="FG727" s="33"/>
      <c r="FH727" s="33"/>
      <c r="FI727" s="33"/>
      <c r="FJ727" s="33"/>
      <c r="FK727" s="33"/>
      <c r="FL727" s="33"/>
      <c r="FM727" s="33"/>
      <c r="FN727" s="33"/>
      <c r="FO727" s="33"/>
      <c r="FP727" s="33"/>
      <c r="FQ727" s="33"/>
      <c r="FR727" s="33"/>
      <c r="FS727" s="33"/>
      <c r="FT727" s="33"/>
      <c r="FU727" s="33"/>
      <c r="FV727" s="33"/>
      <c r="FW727" s="33"/>
      <c r="FX727" s="33"/>
      <c r="FY727" s="33"/>
    </row>
    <row r="728" spans="1:181" ht="15.75" customHeight="1" x14ac:dyDescent="0.25">
      <c r="A728" s="25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 t="s">
        <v>1676</v>
      </c>
      <c r="V728" s="33"/>
      <c r="W728" s="33"/>
      <c r="X728" s="33"/>
      <c r="Y728" s="33"/>
      <c r="Z728" s="33"/>
      <c r="AA728" s="33"/>
      <c r="AB728" s="33"/>
      <c r="AC728" s="33" t="s">
        <v>362</v>
      </c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  <c r="DF728" s="33"/>
      <c r="DG728" s="33"/>
      <c r="DH728" s="33"/>
      <c r="DI728" s="33"/>
      <c r="DJ728" s="33"/>
      <c r="DK728" s="33"/>
      <c r="DL728" s="33"/>
      <c r="DM728" s="33"/>
      <c r="DN728" s="33"/>
      <c r="DO728" s="33"/>
      <c r="DP728" s="33"/>
      <c r="DQ728" s="33"/>
      <c r="DR728" s="33"/>
      <c r="DS728" s="33"/>
      <c r="DT728" s="33"/>
      <c r="DU728" s="33"/>
      <c r="DV728" s="33"/>
      <c r="DW728" s="33"/>
      <c r="DX728" s="33"/>
      <c r="DY728" s="33"/>
      <c r="DZ728" s="33"/>
      <c r="EA728" s="33"/>
      <c r="EB728" s="33"/>
      <c r="EC728" s="33"/>
      <c r="ED728" s="33"/>
      <c r="EE728" s="33"/>
      <c r="EF728" s="33"/>
      <c r="EG728" s="33"/>
      <c r="EH728" s="33"/>
      <c r="EI728" s="33"/>
      <c r="EJ728" s="33"/>
      <c r="EK728" s="33"/>
      <c r="EL728" s="33"/>
      <c r="EM728" s="33"/>
      <c r="EN728" s="33"/>
      <c r="EO728" s="33"/>
      <c r="EP728" s="33"/>
      <c r="EQ728" s="33"/>
      <c r="ER728" s="33"/>
      <c r="ES728" s="33"/>
      <c r="ET728" s="33"/>
      <c r="EU728" s="33"/>
      <c r="EV728" s="33"/>
      <c r="EW728" s="33"/>
      <c r="EX728" s="33"/>
      <c r="EY728" s="33"/>
      <c r="EZ728" s="33"/>
      <c r="FA728" s="33"/>
      <c r="FB728" s="33"/>
      <c r="FC728" s="33"/>
      <c r="FD728" s="33"/>
      <c r="FE728" s="33"/>
      <c r="FF728" s="33"/>
      <c r="FG728" s="33"/>
      <c r="FH728" s="33"/>
      <c r="FI728" s="33"/>
      <c r="FJ728" s="33"/>
      <c r="FK728" s="33"/>
      <c r="FL728" s="33"/>
      <c r="FM728" s="33"/>
      <c r="FN728" s="33"/>
      <c r="FO728" s="33"/>
      <c r="FP728" s="33"/>
      <c r="FQ728" s="33"/>
      <c r="FR728" s="33"/>
      <c r="FS728" s="33"/>
      <c r="FT728" s="33"/>
      <c r="FU728" s="33"/>
      <c r="FV728" s="33"/>
      <c r="FW728" s="33"/>
      <c r="FX728" s="33"/>
      <c r="FY728" s="33"/>
    </row>
    <row r="729" spans="1:181" ht="15.75" customHeight="1" x14ac:dyDescent="0.25">
      <c r="A729" s="25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 t="s">
        <v>1677</v>
      </c>
      <c r="V729" s="33"/>
      <c r="W729" s="33"/>
      <c r="X729" s="33"/>
      <c r="Y729" s="33"/>
      <c r="Z729" s="33"/>
      <c r="AA729" s="33"/>
      <c r="AB729" s="33"/>
      <c r="AC729" s="33" t="s">
        <v>408</v>
      </c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  <c r="DI729" s="33"/>
      <c r="DJ729" s="33"/>
      <c r="DK729" s="33"/>
      <c r="DL729" s="33"/>
      <c r="DM729" s="33"/>
      <c r="DN729" s="33"/>
      <c r="DO729" s="33"/>
      <c r="DP729" s="33"/>
      <c r="DQ729" s="33"/>
      <c r="DR729" s="33"/>
      <c r="DS729" s="33"/>
      <c r="DT729" s="33"/>
      <c r="DU729" s="33"/>
      <c r="DV729" s="33"/>
      <c r="DW729" s="33"/>
      <c r="DX729" s="33"/>
      <c r="DY729" s="33"/>
      <c r="DZ729" s="33"/>
      <c r="EA729" s="33"/>
      <c r="EB729" s="33"/>
      <c r="EC729" s="33"/>
      <c r="ED729" s="33"/>
      <c r="EE729" s="33"/>
      <c r="EF729" s="33"/>
      <c r="EG729" s="33"/>
      <c r="EH729" s="33"/>
      <c r="EI729" s="33"/>
      <c r="EJ729" s="33"/>
      <c r="EK729" s="33"/>
      <c r="EL729" s="33"/>
      <c r="EM729" s="33"/>
      <c r="EN729" s="33"/>
      <c r="EO729" s="33"/>
      <c r="EP729" s="33"/>
      <c r="EQ729" s="33"/>
      <c r="ER729" s="33"/>
      <c r="ES729" s="33"/>
      <c r="ET729" s="33"/>
      <c r="EU729" s="33"/>
      <c r="EV729" s="33"/>
      <c r="EW729" s="33"/>
      <c r="EX729" s="33"/>
      <c r="EY729" s="33"/>
      <c r="EZ729" s="33"/>
      <c r="FA729" s="33"/>
      <c r="FB729" s="33"/>
      <c r="FC729" s="33"/>
      <c r="FD729" s="33"/>
      <c r="FE729" s="33"/>
      <c r="FF729" s="33"/>
      <c r="FG729" s="33"/>
      <c r="FH729" s="33"/>
      <c r="FI729" s="33"/>
      <c r="FJ729" s="33"/>
      <c r="FK729" s="33"/>
      <c r="FL729" s="33"/>
      <c r="FM729" s="33"/>
      <c r="FN729" s="33"/>
      <c r="FO729" s="33"/>
      <c r="FP729" s="33"/>
      <c r="FQ729" s="33"/>
      <c r="FR729" s="33"/>
      <c r="FS729" s="33"/>
      <c r="FT729" s="33"/>
      <c r="FU729" s="33"/>
      <c r="FV729" s="33"/>
      <c r="FW729" s="33"/>
      <c r="FX729" s="33"/>
      <c r="FY729" s="33"/>
    </row>
    <row r="730" spans="1:181" ht="15.75" customHeight="1" x14ac:dyDescent="0.25">
      <c r="A730" s="25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 t="s">
        <v>1678</v>
      </c>
      <c r="V730" s="33"/>
      <c r="W730" s="33"/>
      <c r="X730" s="33"/>
      <c r="Y730" s="33"/>
      <c r="Z730" s="33"/>
      <c r="AA730" s="33"/>
      <c r="AB730" s="33"/>
      <c r="AC730" s="33" t="s">
        <v>421</v>
      </c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  <c r="DF730" s="33"/>
      <c r="DG730" s="33"/>
      <c r="DH730" s="33"/>
      <c r="DI730" s="33"/>
      <c r="DJ730" s="33"/>
      <c r="DK730" s="33"/>
      <c r="DL730" s="33"/>
      <c r="DM730" s="33"/>
      <c r="DN730" s="33"/>
      <c r="DO730" s="33"/>
      <c r="DP730" s="33"/>
      <c r="DQ730" s="33"/>
      <c r="DR730" s="33"/>
      <c r="DS730" s="33"/>
      <c r="DT730" s="33"/>
      <c r="DU730" s="33"/>
      <c r="DV730" s="33"/>
      <c r="DW730" s="33"/>
      <c r="DX730" s="33"/>
      <c r="DY730" s="33"/>
      <c r="DZ730" s="33"/>
      <c r="EA730" s="33"/>
      <c r="EB730" s="33"/>
      <c r="EC730" s="33"/>
      <c r="ED730" s="33"/>
      <c r="EE730" s="33"/>
      <c r="EF730" s="33"/>
      <c r="EG730" s="33"/>
      <c r="EH730" s="33"/>
      <c r="EI730" s="33"/>
      <c r="EJ730" s="33"/>
      <c r="EK730" s="33"/>
      <c r="EL730" s="33"/>
      <c r="EM730" s="33"/>
      <c r="EN730" s="33"/>
      <c r="EO730" s="33"/>
      <c r="EP730" s="33"/>
      <c r="EQ730" s="33"/>
      <c r="ER730" s="33"/>
      <c r="ES730" s="33"/>
      <c r="ET730" s="33"/>
      <c r="EU730" s="33"/>
      <c r="EV730" s="33"/>
      <c r="EW730" s="33"/>
      <c r="EX730" s="33"/>
      <c r="EY730" s="33"/>
      <c r="EZ730" s="33"/>
      <c r="FA730" s="33"/>
      <c r="FB730" s="33"/>
      <c r="FC730" s="33"/>
      <c r="FD730" s="33"/>
      <c r="FE730" s="33"/>
      <c r="FF730" s="33"/>
      <c r="FG730" s="33"/>
      <c r="FH730" s="33"/>
      <c r="FI730" s="33"/>
      <c r="FJ730" s="33"/>
      <c r="FK730" s="33"/>
      <c r="FL730" s="33"/>
      <c r="FM730" s="33"/>
      <c r="FN730" s="33"/>
      <c r="FO730" s="33"/>
      <c r="FP730" s="33"/>
      <c r="FQ730" s="33"/>
      <c r="FR730" s="33"/>
      <c r="FS730" s="33"/>
      <c r="FT730" s="33"/>
      <c r="FU730" s="33"/>
      <c r="FV730" s="33"/>
      <c r="FW730" s="33"/>
      <c r="FX730" s="33"/>
      <c r="FY730" s="33"/>
    </row>
    <row r="731" spans="1:181" ht="15.75" customHeight="1" x14ac:dyDescent="0.25">
      <c r="A731" s="25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 t="s">
        <v>1679</v>
      </c>
      <c r="V731" s="33"/>
      <c r="W731" s="33"/>
      <c r="X731" s="33"/>
      <c r="Y731" s="33"/>
      <c r="Z731" s="33"/>
      <c r="AA731" s="33"/>
      <c r="AB731" s="33"/>
      <c r="AC731" s="33" t="s">
        <v>362</v>
      </c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  <c r="DF731" s="33"/>
      <c r="DG731" s="33"/>
      <c r="DH731" s="33"/>
      <c r="DI731" s="33"/>
      <c r="DJ731" s="33"/>
      <c r="DK731" s="33"/>
      <c r="DL731" s="33"/>
      <c r="DM731" s="33"/>
      <c r="DN731" s="33"/>
      <c r="DO731" s="33"/>
      <c r="DP731" s="33"/>
      <c r="DQ731" s="33"/>
      <c r="DR731" s="33"/>
      <c r="DS731" s="33"/>
      <c r="DT731" s="33"/>
      <c r="DU731" s="33"/>
      <c r="DV731" s="33"/>
      <c r="DW731" s="33"/>
      <c r="DX731" s="33"/>
      <c r="DY731" s="33"/>
      <c r="DZ731" s="33"/>
      <c r="EA731" s="33"/>
      <c r="EB731" s="33"/>
      <c r="EC731" s="33"/>
      <c r="ED731" s="33"/>
      <c r="EE731" s="33"/>
      <c r="EF731" s="33"/>
      <c r="EG731" s="33"/>
      <c r="EH731" s="33"/>
      <c r="EI731" s="33"/>
      <c r="EJ731" s="33"/>
      <c r="EK731" s="33"/>
      <c r="EL731" s="33"/>
      <c r="EM731" s="33"/>
      <c r="EN731" s="33"/>
      <c r="EO731" s="33"/>
      <c r="EP731" s="33"/>
      <c r="EQ731" s="33"/>
      <c r="ER731" s="33"/>
      <c r="ES731" s="33"/>
      <c r="ET731" s="33"/>
      <c r="EU731" s="33"/>
      <c r="EV731" s="33"/>
      <c r="EW731" s="33"/>
      <c r="EX731" s="33"/>
      <c r="EY731" s="33"/>
      <c r="EZ731" s="33"/>
      <c r="FA731" s="33"/>
      <c r="FB731" s="33"/>
      <c r="FC731" s="33"/>
      <c r="FD731" s="33"/>
      <c r="FE731" s="33"/>
      <c r="FF731" s="33"/>
      <c r="FG731" s="33"/>
      <c r="FH731" s="33"/>
      <c r="FI731" s="33"/>
      <c r="FJ731" s="33"/>
      <c r="FK731" s="33"/>
      <c r="FL731" s="33"/>
      <c r="FM731" s="33"/>
      <c r="FN731" s="33"/>
      <c r="FO731" s="33"/>
      <c r="FP731" s="33"/>
      <c r="FQ731" s="33"/>
      <c r="FR731" s="33"/>
      <c r="FS731" s="33"/>
      <c r="FT731" s="33"/>
      <c r="FU731" s="33"/>
      <c r="FV731" s="33"/>
      <c r="FW731" s="33"/>
      <c r="FX731" s="33"/>
      <c r="FY731" s="33"/>
    </row>
    <row r="732" spans="1:181" ht="15.75" customHeight="1" x14ac:dyDescent="0.25">
      <c r="A732" s="25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 t="s">
        <v>1680</v>
      </c>
      <c r="V732" s="33"/>
      <c r="W732" s="33"/>
      <c r="X732" s="33"/>
      <c r="Y732" s="33"/>
      <c r="Z732" s="33"/>
      <c r="AA732" s="33"/>
      <c r="AB732" s="33"/>
      <c r="AC732" s="33" t="s">
        <v>362</v>
      </c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  <c r="DF732" s="33"/>
      <c r="DG732" s="33"/>
      <c r="DH732" s="33"/>
      <c r="DI732" s="33"/>
      <c r="DJ732" s="33"/>
      <c r="DK732" s="33"/>
      <c r="DL732" s="33"/>
      <c r="DM732" s="33"/>
      <c r="DN732" s="33"/>
      <c r="DO732" s="33"/>
      <c r="DP732" s="33"/>
      <c r="DQ732" s="33"/>
      <c r="DR732" s="33"/>
      <c r="DS732" s="33"/>
      <c r="DT732" s="33"/>
      <c r="DU732" s="33"/>
      <c r="DV732" s="33"/>
      <c r="DW732" s="33"/>
      <c r="DX732" s="33"/>
      <c r="DY732" s="33"/>
      <c r="DZ732" s="33"/>
      <c r="EA732" s="33"/>
      <c r="EB732" s="33"/>
      <c r="EC732" s="33"/>
      <c r="ED732" s="33"/>
      <c r="EE732" s="33"/>
      <c r="EF732" s="33"/>
      <c r="EG732" s="33"/>
      <c r="EH732" s="33"/>
      <c r="EI732" s="33"/>
      <c r="EJ732" s="33"/>
      <c r="EK732" s="33"/>
      <c r="EL732" s="33"/>
      <c r="EM732" s="33"/>
      <c r="EN732" s="33"/>
      <c r="EO732" s="33"/>
      <c r="EP732" s="33"/>
      <c r="EQ732" s="33"/>
      <c r="ER732" s="33"/>
      <c r="ES732" s="33"/>
      <c r="ET732" s="33"/>
      <c r="EU732" s="33"/>
      <c r="EV732" s="33"/>
      <c r="EW732" s="33"/>
      <c r="EX732" s="33"/>
      <c r="EY732" s="33"/>
      <c r="EZ732" s="33"/>
      <c r="FA732" s="33"/>
      <c r="FB732" s="33"/>
      <c r="FC732" s="33"/>
      <c r="FD732" s="33"/>
      <c r="FE732" s="33"/>
      <c r="FF732" s="33"/>
      <c r="FG732" s="33"/>
      <c r="FH732" s="33"/>
      <c r="FI732" s="33"/>
      <c r="FJ732" s="33"/>
      <c r="FK732" s="33"/>
      <c r="FL732" s="33"/>
      <c r="FM732" s="33"/>
      <c r="FN732" s="33"/>
      <c r="FO732" s="33"/>
      <c r="FP732" s="33"/>
      <c r="FQ732" s="33"/>
      <c r="FR732" s="33"/>
      <c r="FS732" s="33"/>
      <c r="FT732" s="33"/>
      <c r="FU732" s="33"/>
      <c r="FV732" s="33"/>
      <c r="FW732" s="33"/>
      <c r="FX732" s="33"/>
      <c r="FY732" s="33"/>
    </row>
    <row r="733" spans="1:181" ht="15.75" customHeight="1" x14ac:dyDescent="0.25">
      <c r="A733" s="25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 t="s">
        <v>1681</v>
      </c>
      <c r="V733" s="33"/>
      <c r="W733" s="33"/>
      <c r="X733" s="33"/>
      <c r="Y733" s="33"/>
      <c r="Z733" s="33"/>
      <c r="AA733" s="33"/>
      <c r="AB733" s="33"/>
      <c r="AC733" s="33" t="s">
        <v>346</v>
      </c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  <c r="DF733" s="33"/>
      <c r="DG733" s="33"/>
      <c r="DH733" s="33"/>
      <c r="DI733" s="33"/>
      <c r="DJ733" s="33"/>
      <c r="DK733" s="33"/>
      <c r="DL733" s="33"/>
      <c r="DM733" s="33"/>
      <c r="DN733" s="33"/>
      <c r="DO733" s="33"/>
      <c r="DP733" s="33"/>
      <c r="DQ733" s="33"/>
      <c r="DR733" s="33"/>
      <c r="DS733" s="33"/>
      <c r="DT733" s="33"/>
      <c r="DU733" s="33"/>
      <c r="DV733" s="33"/>
      <c r="DW733" s="33"/>
      <c r="DX733" s="33"/>
      <c r="DY733" s="33"/>
      <c r="DZ733" s="33"/>
      <c r="EA733" s="33"/>
      <c r="EB733" s="33"/>
      <c r="EC733" s="33"/>
      <c r="ED733" s="33"/>
      <c r="EE733" s="33"/>
      <c r="EF733" s="33"/>
      <c r="EG733" s="33"/>
      <c r="EH733" s="33"/>
      <c r="EI733" s="33"/>
      <c r="EJ733" s="33"/>
      <c r="EK733" s="33"/>
      <c r="EL733" s="33"/>
      <c r="EM733" s="33"/>
      <c r="EN733" s="33"/>
      <c r="EO733" s="33"/>
      <c r="EP733" s="33"/>
      <c r="EQ733" s="33"/>
      <c r="ER733" s="33"/>
      <c r="ES733" s="33"/>
      <c r="ET733" s="33"/>
      <c r="EU733" s="33"/>
      <c r="EV733" s="33"/>
      <c r="EW733" s="33"/>
      <c r="EX733" s="33"/>
      <c r="EY733" s="33"/>
      <c r="EZ733" s="33"/>
      <c r="FA733" s="33"/>
      <c r="FB733" s="33"/>
      <c r="FC733" s="33"/>
      <c r="FD733" s="33"/>
      <c r="FE733" s="33"/>
      <c r="FF733" s="33"/>
      <c r="FG733" s="33"/>
      <c r="FH733" s="33"/>
      <c r="FI733" s="33"/>
      <c r="FJ733" s="33"/>
      <c r="FK733" s="33"/>
      <c r="FL733" s="33"/>
      <c r="FM733" s="33"/>
      <c r="FN733" s="33"/>
      <c r="FO733" s="33"/>
      <c r="FP733" s="33"/>
      <c r="FQ733" s="33"/>
      <c r="FR733" s="33"/>
      <c r="FS733" s="33"/>
      <c r="FT733" s="33"/>
      <c r="FU733" s="33"/>
      <c r="FV733" s="33"/>
      <c r="FW733" s="33"/>
      <c r="FX733" s="33"/>
      <c r="FY733" s="33"/>
    </row>
    <row r="734" spans="1:181" ht="15.75" customHeight="1" x14ac:dyDescent="0.25">
      <c r="A734" s="25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 t="s">
        <v>1682</v>
      </c>
      <c r="V734" s="33"/>
      <c r="W734" s="33"/>
      <c r="X734" s="33"/>
      <c r="Y734" s="33"/>
      <c r="Z734" s="33"/>
      <c r="AA734" s="33"/>
      <c r="AB734" s="33"/>
      <c r="AC734" s="33" t="s">
        <v>362</v>
      </c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  <c r="DF734" s="33"/>
      <c r="DG734" s="33"/>
      <c r="DH734" s="33"/>
      <c r="DI734" s="33"/>
      <c r="DJ734" s="33"/>
      <c r="DK734" s="33"/>
      <c r="DL734" s="33"/>
      <c r="DM734" s="33"/>
      <c r="DN734" s="33"/>
      <c r="DO734" s="33"/>
      <c r="DP734" s="33"/>
      <c r="DQ734" s="33"/>
      <c r="DR734" s="33"/>
      <c r="DS734" s="33"/>
      <c r="DT734" s="33"/>
      <c r="DU734" s="33"/>
      <c r="DV734" s="33"/>
      <c r="DW734" s="33"/>
      <c r="DX734" s="33"/>
      <c r="DY734" s="33"/>
      <c r="DZ734" s="33"/>
      <c r="EA734" s="33"/>
      <c r="EB734" s="33"/>
      <c r="EC734" s="33"/>
      <c r="ED734" s="33"/>
      <c r="EE734" s="33"/>
      <c r="EF734" s="33"/>
      <c r="EG734" s="33"/>
      <c r="EH734" s="33"/>
      <c r="EI734" s="33"/>
      <c r="EJ734" s="33"/>
      <c r="EK734" s="33"/>
      <c r="EL734" s="33"/>
      <c r="EM734" s="33"/>
      <c r="EN734" s="33"/>
      <c r="EO734" s="33"/>
      <c r="EP734" s="33"/>
      <c r="EQ734" s="33"/>
      <c r="ER734" s="33"/>
      <c r="ES734" s="33"/>
      <c r="ET734" s="33"/>
      <c r="EU734" s="33"/>
      <c r="EV734" s="33"/>
      <c r="EW734" s="33"/>
      <c r="EX734" s="33"/>
      <c r="EY734" s="33"/>
      <c r="EZ734" s="33"/>
      <c r="FA734" s="33"/>
      <c r="FB734" s="33"/>
      <c r="FC734" s="33"/>
      <c r="FD734" s="33"/>
      <c r="FE734" s="33"/>
      <c r="FF734" s="33"/>
      <c r="FG734" s="33"/>
      <c r="FH734" s="33"/>
      <c r="FI734" s="33"/>
      <c r="FJ734" s="33"/>
      <c r="FK734" s="33"/>
      <c r="FL734" s="33"/>
      <c r="FM734" s="33"/>
      <c r="FN734" s="33"/>
      <c r="FO734" s="33"/>
      <c r="FP734" s="33"/>
      <c r="FQ734" s="33"/>
      <c r="FR734" s="33"/>
      <c r="FS734" s="33"/>
      <c r="FT734" s="33"/>
      <c r="FU734" s="33"/>
      <c r="FV734" s="33"/>
      <c r="FW734" s="33"/>
      <c r="FX734" s="33"/>
      <c r="FY734" s="33"/>
    </row>
    <row r="735" spans="1:181" ht="15.75" customHeight="1" x14ac:dyDescent="0.25">
      <c r="A735" s="25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 t="s">
        <v>1683</v>
      </c>
      <c r="V735" s="33"/>
      <c r="W735" s="33"/>
      <c r="X735" s="33"/>
      <c r="Y735" s="33"/>
      <c r="Z735" s="33"/>
      <c r="AA735" s="33"/>
      <c r="AB735" s="33"/>
      <c r="AC735" s="33" t="s">
        <v>685</v>
      </c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CW735" s="33"/>
      <c r="CX735" s="33"/>
      <c r="CY735" s="33"/>
      <c r="CZ735" s="33"/>
      <c r="DA735" s="33"/>
      <c r="DB735" s="33"/>
      <c r="DC735" s="33"/>
      <c r="DD735" s="33"/>
      <c r="DE735" s="33"/>
      <c r="DF735" s="33"/>
      <c r="DG735" s="33"/>
      <c r="DH735" s="33"/>
      <c r="DI735" s="33"/>
      <c r="DJ735" s="33"/>
      <c r="DK735" s="33"/>
      <c r="DL735" s="33"/>
      <c r="DM735" s="33"/>
      <c r="DN735" s="33"/>
      <c r="DO735" s="33"/>
      <c r="DP735" s="33"/>
      <c r="DQ735" s="33"/>
      <c r="DR735" s="33"/>
      <c r="DS735" s="33"/>
      <c r="DT735" s="33"/>
      <c r="DU735" s="33"/>
      <c r="DV735" s="33"/>
      <c r="DW735" s="33"/>
      <c r="DX735" s="33"/>
      <c r="DY735" s="33"/>
      <c r="DZ735" s="33"/>
      <c r="EA735" s="33"/>
      <c r="EB735" s="33"/>
      <c r="EC735" s="33"/>
      <c r="ED735" s="33"/>
      <c r="EE735" s="33"/>
      <c r="EF735" s="33"/>
      <c r="EG735" s="33"/>
      <c r="EH735" s="33"/>
      <c r="EI735" s="33"/>
      <c r="EJ735" s="33"/>
      <c r="EK735" s="33"/>
      <c r="EL735" s="33"/>
      <c r="EM735" s="33"/>
      <c r="EN735" s="33"/>
      <c r="EO735" s="33"/>
      <c r="EP735" s="33"/>
      <c r="EQ735" s="33"/>
      <c r="ER735" s="33"/>
      <c r="ES735" s="33"/>
      <c r="ET735" s="33"/>
      <c r="EU735" s="33"/>
      <c r="EV735" s="33"/>
      <c r="EW735" s="33"/>
      <c r="EX735" s="33"/>
      <c r="EY735" s="33"/>
      <c r="EZ735" s="33"/>
      <c r="FA735" s="33"/>
      <c r="FB735" s="33"/>
      <c r="FC735" s="33"/>
      <c r="FD735" s="33"/>
      <c r="FE735" s="33"/>
      <c r="FF735" s="33"/>
      <c r="FG735" s="33"/>
      <c r="FH735" s="33"/>
      <c r="FI735" s="33"/>
      <c r="FJ735" s="33"/>
      <c r="FK735" s="33"/>
      <c r="FL735" s="33"/>
      <c r="FM735" s="33"/>
      <c r="FN735" s="33"/>
      <c r="FO735" s="33"/>
      <c r="FP735" s="33"/>
      <c r="FQ735" s="33"/>
      <c r="FR735" s="33"/>
      <c r="FS735" s="33"/>
      <c r="FT735" s="33"/>
      <c r="FU735" s="33"/>
      <c r="FV735" s="33"/>
      <c r="FW735" s="33"/>
      <c r="FX735" s="33"/>
      <c r="FY735" s="33"/>
    </row>
    <row r="736" spans="1:181" ht="15.75" customHeight="1" x14ac:dyDescent="0.25">
      <c r="A736" s="25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 t="s">
        <v>1684</v>
      </c>
      <c r="V736" s="33"/>
      <c r="W736" s="33"/>
      <c r="X736" s="33"/>
      <c r="Y736" s="33"/>
      <c r="Z736" s="33"/>
      <c r="AA736" s="33"/>
      <c r="AB736" s="33"/>
      <c r="AC736" s="33" t="s">
        <v>408</v>
      </c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  <c r="DF736" s="33"/>
      <c r="DG736" s="33"/>
      <c r="DH736" s="33"/>
      <c r="DI736" s="33"/>
      <c r="DJ736" s="33"/>
      <c r="DK736" s="33"/>
      <c r="DL736" s="33"/>
      <c r="DM736" s="33"/>
      <c r="DN736" s="33"/>
      <c r="DO736" s="33"/>
      <c r="DP736" s="33"/>
      <c r="DQ736" s="33"/>
      <c r="DR736" s="33"/>
      <c r="DS736" s="33"/>
      <c r="DT736" s="33"/>
      <c r="DU736" s="33"/>
      <c r="DV736" s="33"/>
      <c r="DW736" s="33"/>
      <c r="DX736" s="33"/>
      <c r="DY736" s="33"/>
      <c r="DZ736" s="33"/>
      <c r="EA736" s="33"/>
      <c r="EB736" s="33"/>
      <c r="EC736" s="33"/>
      <c r="ED736" s="33"/>
      <c r="EE736" s="33"/>
      <c r="EF736" s="33"/>
      <c r="EG736" s="33"/>
      <c r="EH736" s="33"/>
      <c r="EI736" s="33"/>
      <c r="EJ736" s="33"/>
      <c r="EK736" s="33"/>
      <c r="EL736" s="33"/>
      <c r="EM736" s="33"/>
      <c r="EN736" s="33"/>
      <c r="EO736" s="33"/>
      <c r="EP736" s="33"/>
      <c r="EQ736" s="33"/>
      <c r="ER736" s="33"/>
      <c r="ES736" s="33"/>
      <c r="ET736" s="33"/>
      <c r="EU736" s="33"/>
      <c r="EV736" s="33"/>
      <c r="EW736" s="33"/>
      <c r="EX736" s="33"/>
      <c r="EY736" s="33"/>
      <c r="EZ736" s="33"/>
      <c r="FA736" s="33"/>
      <c r="FB736" s="33"/>
      <c r="FC736" s="33"/>
      <c r="FD736" s="33"/>
      <c r="FE736" s="33"/>
      <c r="FF736" s="33"/>
      <c r="FG736" s="33"/>
      <c r="FH736" s="33"/>
      <c r="FI736" s="33"/>
      <c r="FJ736" s="33"/>
      <c r="FK736" s="33"/>
      <c r="FL736" s="33"/>
      <c r="FM736" s="33"/>
      <c r="FN736" s="33"/>
      <c r="FO736" s="33"/>
      <c r="FP736" s="33"/>
      <c r="FQ736" s="33"/>
      <c r="FR736" s="33"/>
      <c r="FS736" s="33"/>
      <c r="FT736" s="33"/>
      <c r="FU736" s="33"/>
      <c r="FV736" s="33"/>
      <c r="FW736" s="33"/>
      <c r="FX736" s="33"/>
      <c r="FY736" s="33"/>
    </row>
    <row r="737" spans="1:181" ht="15.75" customHeight="1" x14ac:dyDescent="0.25">
      <c r="A737" s="25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 t="s">
        <v>1685</v>
      </c>
      <c r="V737" s="33"/>
      <c r="W737" s="33"/>
      <c r="X737" s="33"/>
      <c r="Y737" s="33"/>
      <c r="Z737" s="33"/>
      <c r="AA737" s="33"/>
      <c r="AB737" s="33"/>
      <c r="AC737" s="33" t="s">
        <v>531</v>
      </c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  <c r="DF737" s="33"/>
      <c r="DG737" s="33"/>
      <c r="DH737" s="33"/>
      <c r="DI737" s="33"/>
      <c r="DJ737" s="33"/>
      <c r="DK737" s="33"/>
      <c r="DL737" s="33"/>
      <c r="DM737" s="33"/>
      <c r="DN737" s="33"/>
      <c r="DO737" s="33"/>
      <c r="DP737" s="33"/>
      <c r="DQ737" s="33"/>
      <c r="DR737" s="33"/>
      <c r="DS737" s="33"/>
      <c r="DT737" s="33"/>
      <c r="DU737" s="33"/>
      <c r="DV737" s="33"/>
      <c r="DW737" s="33"/>
      <c r="DX737" s="33"/>
      <c r="DY737" s="33"/>
      <c r="DZ737" s="33"/>
      <c r="EA737" s="33"/>
      <c r="EB737" s="33"/>
      <c r="EC737" s="33"/>
      <c r="ED737" s="33"/>
      <c r="EE737" s="33"/>
      <c r="EF737" s="33"/>
      <c r="EG737" s="33"/>
      <c r="EH737" s="33"/>
      <c r="EI737" s="33"/>
      <c r="EJ737" s="33"/>
      <c r="EK737" s="33"/>
      <c r="EL737" s="33"/>
      <c r="EM737" s="33"/>
      <c r="EN737" s="33"/>
      <c r="EO737" s="33"/>
      <c r="EP737" s="33"/>
      <c r="EQ737" s="33"/>
      <c r="ER737" s="33"/>
      <c r="ES737" s="33"/>
      <c r="ET737" s="33"/>
      <c r="EU737" s="33"/>
      <c r="EV737" s="33"/>
      <c r="EW737" s="33"/>
      <c r="EX737" s="33"/>
      <c r="EY737" s="33"/>
      <c r="EZ737" s="33"/>
      <c r="FA737" s="33"/>
      <c r="FB737" s="33"/>
      <c r="FC737" s="33"/>
      <c r="FD737" s="33"/>
      <c r="FE737" s="33"/>
      <c r="FF737" s="33"/>
      <c r="FG737" s="33"/>
      <c r="FH737" s="33"/>
      <c r="FI737" s="33"/>
      <c r="FJ737" s="33"/>
      <c r="FK737" s="33"/>
      <c r="FL737" s="33"/>
      <c r="FM737" s="33"/>
      <c r="FN737" s="33"/>
      <c r="FO737" s="33"/>
      <c r="FP737" s="33"/>
      <c r="FQ737" s="33"/>
      <c r="FR737" s="33"/>
      <c r="FS737" s="33"/>
      <c r="FT737" s="33"/>
      <c r="FU737" s="33"/>
      <c r="FV737" s="33"/>
      <c r="FW737" s="33"/>
      <c r="FX737" s="33"/>
      <c r="FY737" s="33"/>
    </row>
    <row r="738" spans="1:181" ht="15.75" customHeight="1" x14ac:dyDescent="0.25">
      <c r="A738" s="25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 t="s">
        <v>1686</v>
      </c>
      <c r="V738" s="33"/>
      <c r="W738" s="33"/>
      <c r="X738" s="33"/>
      <c r="Y738" s="33"/>
      <c r="Z738" s="33"/>
      <c r="AA738" s="33"/>
      <c r="AB738" s="33"/>
      <c r="AC738" s="33" t="s">
        <v>375</v>
      </c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  <c r="DF738" s="33"/>
      <c r="DG738" s="33"/>
      <c r="DH738" s="33"/>
      <c r="DI738" s="33"/>
      <c r="DJ738" s="33"/>
      <c r="DK738" s="33"/>
      <c r="DL738" s="33"/>
      <c r="DM738" s="33"/>
      <c r="DN738" s="33"/>
      <c r="DO738" s="33"/>
      <c r="DP738" s="33"/>
      <c r="DQ738" s="33"/>
      <c r="DR738" s="33"/>
      <c r="DS738" s="33"/>
      <c r="DT738" s="33"/>
      <c r="DU738" s="33"/>
      <c r="DV738" s="33"/>
      <c r="DW738" s="33"/>
      <c r="DX738" s="33"/>
      <c r="DY738" s="33"/>
      <c r="DZ738" s="33"/>
      <c r="EA738" s="33"/>
      <c r="EB738" s="33"/>
      <c r="EC738" s="33"/>
      <c r="ED738" s="33"/>
      <c r="EE738" s="33"/>
      <c r="EF738" s="33"/>
      <c r="EG738" s="33"/>
      <c r="EH738" s="33"/>
      <c r="EI738" s="33"/>
      <c r="EJ738" s="33"/>
      <c r="EK738" s="33"/>
      <c r="EL738" s="33"/>
      <c r="EM738" s="33"/>
      <c r="EN738" s="33"/>
      <c r="EO738" s="33"/>
      <c r="EP738" s="33"/>
      <c r="EQ738" s="33"/>
      <c r="ER738" s="33"/>
      <c r="ES738" s="33"/>
      <c r="ET738" s="33"/>
      <c r="EU738" s="33"/>
      <c r="EV738" s="33"/>
      <c r="EW738" s="33"/>
      <c r="EX738" s="33"/>
      <c r="EY738" s="33"/>
      <c r="EZ738" s="33"/>
      <c r="FA738" s="33"/>
      <c r="FB738" s="33"/>
      <c r="FC738" s="33"/>
      <c r="FD738" s="33"/>
      <c r="FE738" s="33"/>
      <c r="FF738" s="33"/>
      <c r="FG738" s="33"/>
      <c r="FH738" s="33"/>
      <c r="FI738" s="33"/>
      <c r="FJ738" s="33"/>
      <c r="FK738" s="33"/>
      <c r="FL738" s="33"/>
      <c r="FM738" s="33"/>
      <c r="FN738" s="33"/>
      <c r="FO738" s="33"/>
      <c r="FP738" s="33"/>
      <c r="FQ738" s="33"/>
      <c r="FR738" s="33"/>
      <c r="FS738" s="33"/>
      <c r="FT738" s="33"/>
      <c r="FU738" s="33"/>
      <c r="FV738" s="33"/>
      <c r="FW738" s="33"/>
      <c r="FX738" s="33"/>
      <c r="FY738" s="33"/>
    </row>
    <row r="739" spans="1:181" ht="15.75" customHeight="1" x14ac:dyDescent="0.25">
      <c r="A739" s="25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 t="s">
        <v>1687</v>
      </c>
      <c r="V739" s="33"/>
      <c r="W739" s="33"/>
      <c r="X739" s="33"/>
      <c r="Y739" s="33"/>
      <c r="Z739" s="33"/>
      <c r="AA739" s="33"/>
      <c r="AB739" s="33"/>
      <c r="AC739" s="33" t="s">
        <v>346</v>
      </c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  <c r="DF739" s="33"/>
      <c r="DG739" s="33"/>
      <c r="DH739" s="33"/>
      <c r="DI739" s="33"/>
      <c r="DJ739" s="33"/>
      <c r="DK739" s="33"/>
      <c r="DL739" s="33"/>
      <c r="DM739" s="33"/>
      <c r="DN739" s="33"/>
      <c r="DO739" s="33"/>
      <c r="DP739" s="33"/>
      <c r="DQ739" s="33"/>
      <c r="DR739" s="33"/>
      <c r="DS739" s="33"/>
      <c r="DT739" s="33"/>
      <c r="DU739" s="33"/>
      <c r="DV739" s="33"/>
      <c r="DW739" s="33"/>
      <c r="DX739" s="33"/>
      <c r="DY739" s="33"/>
      <c r="DZ739" s="33"/>
      <c r="EA739" s="33"/>
      <c r="EB739" s="33"/>
      <c r="EC739" s="33"/>
      <c r="ED739" s="33"/>
      <c r="EE739" s="33"/>
      <c r="EF739" s="33"/>
      <c r="EG739" s="33"/>
      <c r="EH739" s="33"/>
      <c r="EI739" s="33"/>
      <c r="EJ739" s="33"/>
      <c r="EK739" s="33"/>
      <c r="EL739" s="33"/>
      <c r="EM739" s="33"/>
      <c r="EN739" s="33"/>
      <c r="EO739" s="33"/>
      <c r="EP739" s="33"/>
      <c r="EQ739" s="33"/>
      <c r="ER739" s="33"/>
      <c r="ES739" s="33"/>
      <c r="ET739" s="33"/>
      <c r="EU739" s="33"/>
      <c r="EV739" s="33"/>
      <c r="EW739" s="33"/>
      <c r="EX739" s="33"/>
      <c r="EY739" s="33"/>
      <c r="EZ739" s="33"/>
      <c r="FA739" s="33"/>
      <c r="FB739" s="33"/>
      <c r="FC739" s="33"/>
      <c r="FD739" s="33"/>
      <c r="FE739" s="33"/>
      <c r="FF739" s="33"/>
      <c r="FG739" s="33"/>
      <c r="FH739" s="33"/>
      <c r="FI739" s="33"/>
      <c r="FJ739" s="33"/>
      <c r="FK739" s="33"/>
      <c r="FL739" s="33"/>
      <c r="FM739" s="33"/>
      <c r="FN739" s="33"/>
      <c r="FO739" s="33"/>
      <c r="FP739" s="33"/>
      <c r="FQ739" s="33"/>
      <c r="FR739" s="33"/>
      <c r="FS739" s="33"/>
      <c r="FT739" s="33"/>
      <c r="FU739" s="33"/>
      <c r="FV739" s="33"/>
      <c r="FW739" s="33"/>
      <c r="FX739" s="33"/>
      <c r="FY739" s="33"/>
    </row>
    <row r="740" spans="1:181" ht="15.75" customHeight="1" x14ac:dyDescent="0.25">
      <c r="A740" s="25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 t="s">
        <v>1688</v>
      </c>
      <c r="V740" s="33"/>
      <c r="W740" s="33"/>
      <c r="X740" s="33"/>
      <c r="Y740" s="33"/>
      <c r="Z740" s="33"/>
      <c r="AA740" s="33"/>
      <c r="AB740" s="33"/>
      <c r="AC740" s="33" t="s">
        <v>685</v>
      </c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  <c r="DF740" s="33"/>
      <c r="DG740" s="33"/>
      <c r="DH740" s="33"/>
      <c r="DI740" s="33"/>
      <c r="DJ740" s="33"/>
      <c r="DK740" s="33"/>
      <c r="DL740" s="33"/>
      <c r="DM740" s="33"/>
      <c r="DN740" s="33"/>
      <c r="DO740" s="33"/>
      <c r="DP740" s="33"/>
      <c r="DQ740" s="33"/>
      <c r="DR740" s="33"/>
      <c r="DS740" s="33"/>
      <c r="DT740" s="33"/>
      <c r="DU740" s="33"/>
      <c r="DV740" s="33"/>
      <c r="DW740" s="33"/>
      <c r="DX740" s="33"/>
      <c r="DY740" s="33"/>
      <c r="DZ740" s="33"/>
      <c r="EA740" s="33"/>
      <c r="EB740" s="33"/>
      <c r="EC740" s="33"/>
      <c r="ED740" s="33"/>
      <c r="EE740" s="33"/>
      <c r="EF740" s="33"/>
      <c r="EG740" s="33"/>
      <c r="EH740" s="33"/>
      <c r="EI740" s="33"/>
      <c r="EJ740" s="33"/>
      <c r="EK740" s="33"/>
      <c r="EL740" s="33"/>
      <c r="EM740" s="33"/>
      <c r="EN740" s="33"/>
      <c r="EO740" s="33"/>
      <c r="EP740" s="33"/>
      <c r="EQ740" s="33"/>
      <c r="ER740" s="33"/>
      <c r="ES740" s="33"/>
      <c r="ET740" s="33"/>
      <c r="EU740" s="33"/>
      <c r="EV740" s="33"/>
      <c r="EW740" s="33"/>
      <c r="EX740" s="33"/>
      <c r="EY740" s="33"/>
      <c r="EZ740" s="33"/>
      <c r="FA740" s="33"/>
      <c r="FB740" s="33"/>
      <c r="FC740" s="33"/>
      <c r="FD740" s="33"/>
      <c r="FE740" s="33"/>
      <c r="FF740" s="33"/>
      <c r="FG740" s="33"/>
      <c r="FH740" s="33"/>
      <c r="FI740" s="33"/>
      <c r="FJ740" s="33"/>
      <c r="FK740" s="33"/>
      <c r="FL740" s="33"/>
      <c r="FM740" s="33"/>
      <c r="FN740" s="33"/>
      <c r="FO740" s="33"/>
      <c r="FP740" s="33"/>
      <c r="FQ740" s="33"/>
      <c r="FR740" s="33"/>
      <c r="FS740" s="33"/>
      <c r="FT740" s="33"/>
      <c r="FU740" s="33"/>
      <c r="FV740" s="33"/>
      <c r="FW740" s="33"/>
      <c r="FX740" s="33"/>
      <c r="FY740" s="33"/>
    </row>
    <row r="741" spans="1:181" ht="15.75" customHeight="1" x14ac:dyDescent="0.25">
      <c r="A741" s="25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 t="s">
        <v>1689</v>
      </c>
      <c r="V741" s="33"/>
      <c r="W741" s="33"/>
      <c r="X741" s="33"/>
      <c r="Y741" s="33"/>
      <c r="Z741" s="33"/>
      <c r="AA741" s="33"/>
      <c r="AB741" s="33"/>
      <c r="AC741" s="33" t="s">
        <v>408</v>
      </c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  <c r="DF741" s="33"/>
      <c r="DG741" s="33"/>
      <c r="DH741" s="33"/>
      <c r="DI741" s="33"/>
      <c r="DJ741" s="33"/>
      <c r="DK741" s="33"/>
      <c r="DL741" s="33"/>
      <c r="DM741" s="33"/>
      <c r="DN741" s="33"/>
      <c r="DO741" s="33"/>
      <c r="DP741" s="33"/>
      <c r="DQ741" s="33"/>
      <c r="DR741" s="33"/>
      <c r="DS741" s="33"/>
      <c r="DT741" s="33"/>
      <c r="DU741" s="33"/>
      <c r="DV741" s="33"/>
      <c r="DW741" s="33"/>
      <c r="DX741" s="33"/>
      <c r="DY741" s="33"/>
      <c r="DZ741" s="33"/>
      <c r="EA741" s="33"/>
      <c r="EB741" s="33"/>
      <c r="EC741" s="33"/>
      <c r="ED741" s="33"/>
      <c r="EE741" s="33"/>
      <c r="EF741" s="33"/>
      <c r="EG741" s="33"/>
      <c r="EH741" s="33"/>
      <c r="EI741" s="33"/>
      <c r="EJ741" s="33"/>
      <c r="EK741" s="33"/>
      <c r="EL741" s="33"/>
      <c r="EM741" s="33"/>
      <c r="EN741" s="33"/>
      <c r="EO741" s="33"/>
      <c r="EP741" s="33"/>
      <c r="EQ741" s="33"/>
      <c r="ER741" s="33"/>
      <c r="ES741" s="33"/>
      <c r="ET741" s="33"/>
      <c r="EU741" s="33"/>
      <c r="EV741" s="33"/>
      <c r="EW741" s="33"/>
      <c r="EX741" s="33"/>
      <c r="EY741" s="33"/>
      <c r="EZ741" s="33"/>
      <c r="FA741" s="33"/>
      <c r="FB741" s="33"/>
      <c r="FC741" s="33"/>
      <c r="FD741" s="33"/>
      <c r="FE741" s="33"/>
      <c r="FF741" s="33"/>
      <c r="FG741" s="33"/>
      <c r="FH741" s="33"/>
      <c r="FI741" s="33"/>
      <c r="FJ741" s="33"/>
      <c r="FK741" s="33"/>
      <c r="FL741" s="33"/>
      <c r="FM741" s="33"/>
      <c r="FN741" s="33"/>
      <c r="FO741" s="33"/>
      <c r="FP741" s="33"/>
      <c r="FQ741" s="33"/>
      <c r="FR741" s="33"/>
      <c r="FS741" s="33"/>
      <c r="FT741" s="33"/>
      <c r="FU741" s="33"/>
      <c r="FV741" s="33"/>
      <c r="FW741" s="33"/>
      <c r="FX741" s="33"/>
      <c r="FY741" s="33"/>
    </row>
    <row r="742" spans="1:181" ht="15.75" customHeight="1" x14ac:dyDescent="0.25">
      <c r="A742" s="25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 t="s">
        <v>1690</v>
      </c>
      <c r="V742" s="33"/>
      <c r="W742" s="33"/>
      <c r="X742" s="33"/>
      <c r="Y742" s="33"/>
      <c r="Z742" s="33"/>
      <c r="AA742" s="33"/>
      <c r="AB742" s="33"/>
      <c r="AC742" s="33" t="s">
        <v>375</v>
      </c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  <c r="DI742" s="33"/>
      <c r="DJ742" s="33"/>
      <c r="DK742" s="33"/>
      <c r="DL742" s="33"/>
      <c r="DM742" s="33"/>
      <c r="DN742" s="33"/>
      <c r="DO742" s="33"/>
      <c r="DP742" s="33"/>
      <c r="DQ742" s="33"/>
      <c r="DR742" s="33"/>
      <c r="DS742" s="33"/>
      <c r="DT742" s="33"/>
      <c r="DU742" s="33"/>
      <c r="DV742" s="33"/>
      <c r="DW742" s="33"/>
      <c r="DX742" s="33"/>
      <c r="DY742" s="33"/>
      <c r="DZ742" s="33"/>
      <c r="EA742" s="33"/>
      <c r="EB742" s="33"/>
      <c r="EC742" s="33"/>
      <c r="ED742" s="33"/>
      <c r="EE742" s="33"/>
      <c r="EF742" s="33"/>
      <c r="EG742" s="33"/>
      <c r="EH742" s="33"/>
      <c r="EI742" s="33"/>
      <c r="EJ742" s="33"/>
      <c r="EK742" s="33"/>
      <c r="EL742" s="33"/>
      <c r="EM742" s="33"/>
      <c r="EN742" s="33"/>
      <c r="EO742" s="33"/>
      <c r="EP742" s="33"/>
      <c r="EQ742" s="33"/>
      <c r="ER742" s="33"/>
      <c r="ES742" s="33"/>
      <c r="ET742" s="33"/>
      <c r="EU742" s="33"/>
      <c r="EV742" s="33"/>
      <c r="EW742" s="33"/>
      <c r="EX742" s="33"/>
      <c r="EY742" s="33"/>
      <c r="EZ742" s="33"/>
      <c r="FA742" s="33"/>
      <c r="FB742" s="33"/>
      <c r="FC742" s="33"/>
      <c r="FD742" s="33"/>
      <c r="FE742" s="33"/>
      <c r="FF742" s="33"/>
      <c r="FG742" s="33"/>
      <c r="FH742" s="33"/>
      <c r="FI742" s="33"/>
      <c r="FJ742" s="33"/>
      <c r="FK742" s="33"/>
      <c r="FL742" s="33"/>
      <c r="FM742" s="33"/>
      <c r="FN742" s="33"/>
      <c r="FO742" s="33"/>
      <c r="FP742" s="33"/>
      <c r="FQ742" s="33"/>
      <c r="FR742" s="33"/>
      <c r="FS742" s="33"/>
      <c r="FT742" s="33"/>
      <c r="FU742" s="33"/>
      <c r="FV742" s="33"/>
      <c r="FW742" s="33"/>
      <c r="FX742" s="33"/>
      <c r="FY742" s="33"/>
    </row>
    <row r="743" spans="1:181" ht="15.75" customHeight="1" x14ac:dyDescent="0.25">
      <c r="A743" s="25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 t="s">
        <v>1691</v>
      </c>
      <c r="V743" s="33"/>
      <c r="W743" s="33"/>
      <c r="X743" s="33"/>
      <c r="Y743" s="33"/>
      <c r="Z743" s="33"/>
      <c r="AA743" s="33"/>
      <c r="AB743" s="33"/>
      <c r="AC743" s="33" t="s">
        <v>375</v>
      </c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  <c r="DI743" s="33"/>
      <c r="DJ743" s="33"/>
      <c r="DK743" s="33"/>
      <c r="DL743" s="33"/>
      <c r="DM743" s="33"/>
      <c r="DN743" s="33"/>
      <c r="DO743" s="33"/>
      <c r="DP743" s="33"/>
      <c r="DQ743" s="33"/>
      <c r="DR743" s="33"/>
      <c r="DS743" s="33"/>
      <c r="DT743" s="33"/>
      <c r="DU743" s="33"/>
      <c r="DV743" s="33"/>
      <c r="DW743" s="33"/>
      <c r="DX743" s="33"/>
      <c r="DY743" s="33"/>
      <c r="DZ743" s="33"/>
      <c r="EA743" s="33"/>
      <c r="EB743" s="33"/>
      <c r="EC743" s="33"/>
      <c r="ED743" s="33"/>
      <c r="EE743" s="33"/>
      <c r="EF743" s="33"/>
      <c r="EG743" s="33"/>
      <c r="EH743" s="33"/>
      <c r="EI743" s="33"/>
      <c r="EJ743" s="33"/>
      <c r="EK743" s="33"/>
      <c r="EL743" s="33"/>
      <c r="EM743" s="33"/>
      <c r="EN743" s="33"/>
      <c r="EO743" s="33"/>
      <c r="EP743" s="33"/>
      <c r="EQ743" s="33"/>
      <c r="ER743" s="33"/>
      <c r="ES743" s="33"/>
      <c r="ET743" s="33"/>
      <c r="EU743" s="33"/>
      <c r="EV743" s="33"/>
      <c r="EW743" s="33"/>
      <c r="EX743" s="33"/>
      <c r="EY743" s="33"/>
      <c r="EZ743" s="33"/>
      <c r="FA743" s="33"/>
      <c r="FB743" s="33"/>
      <c r="FC743" s="33"/>
      <c r="FD743" s="33"/>
      <c r="FE743" s="33"/>
      <c r="FF743" s="33"/>
      <c r="FG743" s="33"/>
      <c r="FH743" s="33"/>
      <c r="FI743" s="33"/>
      <c r="FJ743" s="33"/>
      <c r="FK743" s="33"/>
      <c r="FL743" s="33"/>
      <c r="FM743" s="33"/>
      <c r="FN743" s="33"/>
      <c r="FO743" s="33"/>
      <c r="FP743" s="33"/>
      <c r="FQ743" s="33"/>
      <c r="FR743" s="33"/>
      <c r="FS743" s="33"/>
      <c r="FT743" s="33"/>
      <c r="FU743" s="33"/>
      <c r="FV743" s="33"/>
      <c r="FW743" s="33"/>
      <c r="FX743" s="33"/>
      <c r="FY743" s="33"/>
    </row>
    <row r="744" spans="1:181" ht="15.75" customHeight="1" x14ac:dyDescent="0.25">
      <c r="A744" s="25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 t="s">
        <v>1692</v>
      </c>
      <c r="V744" s="33"/>
      <c r="W744" s="33"/>
      <c r="X744" s="33"/>
      <c r="Y744" s="33"/>
      <c r="Z744" s="33"/>
      <c r="AA744" s="33"/>
      <c r="AB744" s="33"/>
      <c r="AC744" s="33" t="s">
        <v>362</v>
      </c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  <c r="DF744" s="33"/>
      <c r="DG744" s="33"/>
      <c r="DH744" s="33"/>
      <c r="DI744" s="33"/>
      <c r="DJ744" s="33"/>
      <c r="DK744" s="33"/>
      <c r="DL744" s="33"/>
      <c r="DM744" s="33"/>
      <c r="DN744" s="33"/>
      <c r="DO744" s="33"/>
      <c r="DP744" s="33"/>
      <c r="DQ744" s="33"/>
      <c r="DR744" s="33"/>
      <c r="DS744" s="33"/>
      <c r="DT744" s="33"/>
      <c r="DU744" s="33"/>
      <c r="DV744" s="33"/>
      <c r="DW744" s="33"/>
      <c r="DX744" s="33"/>
      <c r="DY744" s="33"/>
      <c r="DZ744" s="33"/>
      <c r="EA744" s="33"/>
      <c r="EB744" s="33"/>
      <c r="EC744" s="33"/>
      <c r="ED744" s="33"/>
      <c r="EE744" s="33"/>
      <c r="EF744" s="33"/>
      <c r="EG744" s="33"/>
      <c r="EH744" s="33"/>
      <c r="EI744" s="33"/>
      <c r="EJ744" s="33"/>
      <c r="EK744" s="33"/>
      <c r="EL744" s="33"/>
      <c r="EM744" s="33"/>
      <c r="EN744" s="33"/>
      <c r="EO744" s="33"/>
      <c r="EP744" s="33"/>
      <c r="EQ744" s="33"/>
      <c r="ER744" s="33"/>
      <c r="ES744" s="33"/>
      <c r="ET744" s="33"/>
      <c r="EU744" s="33"/>
      <c r="EV744" s="33"/>
      <c r="EW744" s="33"/>
      <c r="EX744" s="33"/>
      <c r="EY744" s="33"/>
      <c r="EZ744" s="33"/>
      <c r="FA744" s="33"/>
      <c r="FB744" s="33"/>
      <c r="FC744" s="33"/>
      <c r="FD744" s="33"/>
      <c r="FE744" s="33"/>
      <c r="FF744" s="33"/>
      <c r="FG744" s="33"/>
      <c r="FH744" s="33"/>
      <c r="FI744" s="33"/>
      <c r="FJ744" s="33"/>
      <c r="FK744" s="33"/>
      <c r="FL744" s="33"/>
      <c r="FM744" s="33"/>
      <c r="FN744" s="33"/>
      <c r="FO744" s="33"/>
      <c r="FP744" s="33"/>
      <c r="FQ744" s="33"/>
      <c r="FR744" s="33"/>
      <c r="FS744" s="33"/>
      <c r="FT744" s="33"/>
      <c r="FU744" s="33"/>
      <c r="FV744" s="33"/>
      <c r="FW744" s="33"/>
      <c r="FX744" s="33"/>
      <c r="FY744" s="33"/>
    </row>
    <row r="745" spans="1:181" ht="15.75" customHeight="1" x14ac:dyDescent="0.25">
      <c r="A745" s="25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 t="s">
        <v>1693</v>
      </c>
      <c r="V745" s="33"/>
      <c r="W745" s="33"/>
      <c r="X745" s="33"/>
      <c r="Y745" s="33"/>
      <c r="Z745" s="33"/>
      <c r="AA745" s="33"/>
      <c r="AB745" s="33"/>
      <c r="AC745" s="33" t="s">
        <v>362</v>
      </c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  <c r="DI745" s="33"/>
      <c r="DJ745" s="33"/>
      <c r="DK745" s="33"/>
      <c r="DL745" s="33"/>
      <c r="DM745" s="33"/>
      <c r="DN745" s="33"/>
      <c r="DO745" s="33"/>
      <c r="DP745" s="33"/>
      <c r="DQ745" s="33"/>
      <c r="DR745" s="33"/>
      <c r="DS745" s="33"/>
      <c r="DT745" s="33"/>
      <c r="DU745" s="33"/>
      <c r="DV745" s="33"/>
      <c r="DW745" s="33"/>
      <c r="DX745" s="33"/>
      <c r="DY745" s="33"/>
      <c r="DZ745" s="33"/>
      <c r="EA745" s="33"/>
      <c r="EB745" s="33"/>
      <c r="EC745" s="33"/>
      <c r="ED745" s="33"/>
      <c r="EE745" s="33"/>
      <c r="EF745" s="33"/>
      <c r="EG745" s="33"/>
      <c r="EH745" s="33"/>
      <c r="EI745" s="33"/>
      <c r="EJ745" s="33"/>
      <c r="EK745" s="33"/>
      <c r="EL745" s="33"/>
      <c r="EM745" s="33"/>
      <c r="EN745" s="33"/>
      <c r="EO745" s="33"/>
      <c r="EP745" s="33"/>
      <c r="EQ745" s="33"/>
      <c r="ER745" s="33"/>
      <c r="ES745" s="33"/>
      <c r="ET745" s="33"/>
      <c r="EU745" s="33"/>
      <c r="EV745" s="33"/>
      <c r="EW745" s="33"/>
      <c r="EX745" s="33"/>
      <c r="EY745" s="33"/>
      <c r="EZ745" s="33"/>
      <c r="FA745" s="33"/>
      <c r="FB745" s="33"/>
      <c r="FC745" s="33"/>
      <c r="FD745" s="33"/>
      <c r="FE745" s="33"/>
      <c r="FF745" s="33"/>
      <c r="FG745" s="33"/>
      <c r="FH745" s="33"/>
      <c r="FI745" s="33"/>
      <c r="FJ745" s="33"/>
      <c r="FK745" s="33"/>
      <c r="FL745" s="33"/>
      <c r="FM745" s="33"/>
      <c r="FN745" s="33"/>
      <c r="FO745" s="33"/>
      <c r="FP745" s="33"/>
      <c r="FQ745" s="33"/>
      <c r="FR745" s="33"/>
      <c r="FS745" s="33"/>
      <c r="FT745" s="33"/>
      <c r="FU745" s="33"/>
      <c r="FV745" s="33"/>
      <c r="FW745" s="33"/>
      <c r="FX745" s="33"/>
      <c r="FY745" s="33"/>
    </row>
    <row r="746" spans="1:181" ht="15.75" customHeight="1" x14ac:dyDescent="0.25">
      <c r="A746" s="25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 t="s">
        <v>1694</v>
      </c>
      <c r="V746" s="33"/>
      <c r="W746" s="33"/>
      <c r="X746" s="33"/>
      <c r="Y746" s="33"/>
      <c r="Z746" s="33"/>
      <c r="AA746" s="33"/>
      <c r="AB746" s="33"/>
      <c r="AC746" s="33" t="s">
        <v>421</v>
      </c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CW746" s="33"/>
      <c r="CX746" s="33"/>
      <c r="CY746" s="33"/>
      <c r="CZ746" s="33"/>
      <c r="DA746" s="33"/>
      <c r="DB746" s="33"/>
      <c r="DC746" s="33"/>
      <c r="DD746" s="33"/>
      <c r="DE746" s="33"/>
      <c r="DF746" s="33"/>
      <c r="DG746" s="33"/>
      <c r="DH746" s="33"/>
      <c r="DI746" s="33"/>
      <c r="DJ746" s="33"/>
      <c r="DK746" s="33"/>
      <c r="DL746" s="33"/>
      <c r="DM746" s="33"/>
      <c r="DN746" s="33"/>
      <c r="DO746" s="33"/>
      <c r="DP746" s="33"/>
      <c r="DQ746" s="33"/>
      <c r="DR746" s="33"/>
      <c r="DS746" s="33"/>
      <c r="DT746" s="33"/>
      <c r="DU746" s="33"/>
      <c r="DV746" s="33"/>
      <c r="DW746" s="33"/>
      <c r="DX746" s="33"/>
      <c r="DY746" s="33"/>
      <c r="DZ746" s="33"/>
      <c r="EA746" s="33"/>
      <c r="EB746" s="33"/>
      <c r="EC746" s="33"/>
      <c r="ED746" s="33"/>
      <c r="EE746" s="33"/>
      <c r="EF746" s="33"/>
      <c r="EG746" s="33"/>
      <c r="EH746" s="33"/>
      <c r="EI746" s="33"/>
      <c r="EJ746" s="33"/>
      <c r="EK746" s="33"/>
      <c r="EL746" s="33"/>
      <c r="EM746" s="33"/>
      <c r="EN746" s="33"/>
      <c r="EO746" s="33"/>
      <c r="EP746" s="33"/>
      <c r="EQ746" s="33"/>
      <c r="ER746" s="33"/>
      <c r="ES746" s="33"/>
      <c r="ET746" s="33"/>
      <c r="EU746" s="33"/>
      <c r="EV746" s="33"/>
      <c r="EW746" s="33"/>
      <c r="EX746" s="33"/>
      <c r="EY746" s="33"/>
      <c r="EZ746" s="33"/>
      <c r="FA746" s="33"/>
      <c r="FB746" s="33"/>
      <c r="FC746" s="33"/>
      <c r="FD746" s="33"/>
      <c r="FE746" s="33"/>
      <c r="FF746" s="33"/>
      <c r="FG746" s="33"/>
      <c r="FH746" s="33"/>
      <c r="FI746" s="33"/>
      <c r="FJ746" s="33"/>
      <c r="FK746" s="33"/>
      <c r="FL746" s="33"/>
      <c r="FM746" s="33"/>
      <c r="FN746" s="33"/>
      <c r="FO746" s="33"/>
      <c r="FP746" s="33"/>
      <c r="FQ746" s="33"/>
      <c r="FR746" s="33"/>
      <c r="FS746" s="33"/>
      <c r="FT746" s="33"/>
      <c r="FU746" s="33"/>
      <c r="FV746" s="33"/>
      <c r="FW746" s="33"/>
      <c r="FX746" s="33"/>
      <c r="FY746" s="33"/>
    </row>
    <row r="747" spans="1:181" ht="15.75" customHeight="1" x14ac:dyDescent="0.25">
      <c r="A747" s="25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 t="s">
        <v>1695</v>
      </c>
      <c r="V747" s="33"/>
      <c r="W747" s="33"/>
      <c r="X747" s="33"/>
      <c r="Y747" s="33"/>
      <c r="Z747" s="33"/>
      <c r="AA747" s="33"/>
      <c r="AB747" s="33"/>
      <c r="AC747" s="33" t="s">
        <v>408</v>
      </c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  <c r="DF747" s="33"/>
      <c r="DG747" s="33"/>
      <c r="DH747" s="33"/>
      <c r="DI747" s="33"/>
      <c r="DJ747" s="33"/>
      <c r="DK747" s="33"/>
      <c r="DL747" s="33"/>
      <c r="DM747" s="33"/>
      <c r="DN747" s="33"/>
      <c r="DO747" s="33"/>
      <c r="DP747" s="33"/>
      <c r="DQ747" s="33"/>
      <c r="DR747" s="33"/>
      <c r="DS747" s="33"/>
      <c r="DT747" s="33"/>
      <c r="DU747" s="33"/>
      <c r="DV747" s="33"/>
      <c r="DW747" s="33"/>
      <c r="DX747" s="33"/>
      <c r="DY747" s="33"/>
      <c r="DZ747" s="33"/>
      <c r="EA747" s="33"/>
      <c r="EB747" s="33"/>
      <c r="EC747" s="33"/>
      <c r="ED747" s="33"/>
      <c r="EE747" s="33"/>
      <c r="EF747" s="33"/>
      <c r="EG747" s="33"/>
      <c r="EH747" s="33"/>
      <c r="EI747" s="33"/>
      <c r="EJ747" s="33"/>
      <c r="EK747" s="33"/>
      <c r="EL747" s="33"/>
      <c r="EM747" s="33"/>
      <c r="EN747" s="33"/>
      <c r="EO747" s="33"/>
      <c r="EP747" s="33"/>
      <c r="EQ747" s="33"/>
      <c r="ER747" s="33"/>
      <c r="ES747" s="33"/>
      <c r="ET747" s="33"/>
      <c r="EU747" s="33"/>
      <c r="EV747" s="33"/>
      <c r="EW747" s="33"/>
      <c r="EX747" s="33"/>
      <c r="EY747" s="33"/>
      <c r="EZ747" s="33"/>
      <c r="FA747" s="33"/>
      <c r="FB747" s="33"/>
      <c r="FC747" s="33"/>
      <c r="FD747" s="33"/>
      <c r="FE747" s="33"/>
      <c r="FF747" s="33"/>
      <c r="FG747" s="33"/>
      <c r="FH747" s="33"/>
      <c r="FI747" s="33"/>
      <c r="FJ747" s="33"/>
      <c r="FK747" s="33"/>
      <c r="FL747" s="33"/>
      <c r="FM747" s="33"/>
      <c r="FN747" s="33"/>
      <c r="FO747" s="33"/>
      <c r="FP747" s="33"/>
      <c r="FQ747" s="33"/>
      <c r="FR747" s="33"/>
      <c r="FS747" s="33"/>
      <c r="FT747" s="33"/>
      <c r="FU747" s="33"/>
      <c r="FV747" s="33"/>
      <c r="FW747" s="33"/>
      <c r="FX747" s="33"/>
      <c r="FY747" s="33"/>
    </row>
    <row r="748" spans="1:181" ht="15.75" customHeight="1" x14ac:dyDescent="0.25">
      <c r="A748" s="25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 t="s">
        <v>1696</v>
      </c>
      <c r="V748" s="33"/>
      <c r="W748" s="33"/>
      <c r="X748" s="33"/>
      <c r="Y748" s="33"/>
      <c r="Z748" s="33"/>
      <c r="AA748" s="33"/>
      <c r="AB748" s="33"/>
      <c r="AC748" s="33" t="s">
        <v>362</v>
      </c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  <c r="DF748" s="33"/>
      <c r="DG748" s="33"/>
      <c r="DH748" s="33"/>
      <c r="DI748" s="33"/>
      <c r="DJ748" s="33"/>
      <c r="DK748" s="33"/>
      <c r="DL748" s="33"/>
      <c r="DM748" s="33"/>
      <c r="DN748" s="33"/>
      <c r="DO748" s="33"/>
      <c r="DP748" s="33"/>
      <c r="DQ748" s="33"/>
      <c r="DR748" s="33"/>
      <c r="DS748" s="33"/>
      <c r="DT748" s="33"/>
      <c r="DU748" s="33"/>
      <c r="DV748" s="33"/>
      <c r="DW748" s="33"/>
      <c r="DX748" s="33"/>
      <c r="DY748" s="33"/>
      <c r="DZ748" s="33"/>
      <c r="EA748" s="33"/>
      <c r="EB748" s="33"/>
      <c r="EC748" s="33"/>
      <c r="ED748" s="33"/>
      <c r="EE748" s="33"/>
      <c r="EF748" s="33"/>
      <c r="EG748" s="33"/>
      <c r="EH748" s="33"/>
      <c r="EI748" s="33"/>
      <c r="EJ748" s="33"/>
      <c r="EK748" s="33"/>
      <c r="EL748" s="33"/>
      <c r="EM748" s="33"/>
      <c r="EN748" s="33"/>
      <c r="EO748" s="33"/>
      <c r="EP748" s="33"/>
      <c r="EQ748" s="33"/>
      <c r="ER748" s="33"/>
      <c r="ES748" s="33"/>
      <c r="ET748" s="33"/>
      <c r="EU748" s="33"/>
      <c r="EV748" s="33"/>
      <c r="EW748" s="33"/>
      <c r="EX748" s="33"/>
      <c r="EY748" s="33"/>
      <c r="EZ748" s="33"/>
      <c r="FA748" s="33"/>
      <c r="FB748" s="33"/>
      <c r="FC748" s="33"/>
      <c r="FD748" s="33"/>
      <c r="FE748" s="33"/>
      <c r="FF748" s="33"/>
      <c r="FG748" s="33"/>
      <c r="FH748" s="33"/>
      <c r="FI748" s="33"/>
      <c r="FJ748" s="33"/>
      <c r="FK748" s="33"/>
      <c r="FL748" s="33"/>
      <c r="FM748" s="33"/>
      <c r="FN748" s="33"/>
      <c r="FO748" s="33"/>
      <c r="FP748" s="33"/>
      <c r="FQ748" s="33"/>
      <c r="FR748" s="33"/>
      <c r="FS748" s="33"/>
      <c r="FT748" s="33"/>
      <c r="FU748" s="33"/>
      <c r="FV748" s="33"/>
      <c r="FW748" s="33"/>
      <c r="FX748" s="33"/>
      <c r="FY748" s="33"/>
    </row>
    <row r="749" spans="1:181" ht="15.75" customHeight="1" x14ac:dyDescent="0.25">
      <c r="A749" s="25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 t="s">
        <v>1697</v>
      </c>
      <c r="V749" s="33"/>
      <c r="W749" s="33"/>
      <c r="X749" s="33"/>
      <c r="Y749" s="33"/>
      <c r="Z749" s="33"/>
      <c r="AA749" s="33"/>
      <c r="AB749" s="33"/>
      <c r="AC749" s="33" t="s">
        <v>375</v>
      </c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  <c r="DF749" s="33"/>
      <c r="DG749" s="33"/>
      <c r="DH749" s="33"/>
      <c r="DI749" s="33"/>
      <c r="DJ749" s="33"/>
      <c r="DK749" s="33"/>
      <c r="DL749" s="33"/>
      <c r="DM749" s="33"/>
      <c r="DN749" s="33"/>
      <c r="DO749" s="33"/>
      <c r="DP749" s="33"/>
      <c r="DQ749" s="33"/>
      <c r="DR749" s="33"/>
      <c r="DS749" s="33"/>
      <c r="DT749" s="33"/>
      <c r="DU749" s="33"/>
      <c r="DV749" s="33"/>
      <c r="DW749" s="33"/>
      <c r="DX749" s="33"/>
      <c r="DY749" s="33"/>
      <c r="DZ749" s="33"/>
      <c r="EA749" s="33"/>
      <c r="EB749" s="33"/>
      <c r="EC749" s="33"/>
      <c r="ED749" s="33"/>
      <c r="EE749" s="33"/>
      <c r="EF749" s="33"/>
      <c r="EG749" s="33"/>
      <c r="EH749" s="33"/>
      <c r="EI749" s="33"/>
      <c r="EJ749" s="33"/>
      <c r="EK749" s="33"/>
      <c r="EL749" s="33"/>
      <c r="EM749" s="33"/>
      <c r="EN749" s="33"/>
      <c r="EO749" s="33"/>
      <c r="EP749" s="33"/>
      <c r="EQ749" s="33"/>
      <c r="ER749" s="33"/>
      <c r="ES749" s="33"/>
      <c r="ET749" s="33"/>
      <c r="EU749" s="33"/>
      <c r="EV749" s="33"/>
      <c r="EW749" s="33"/>
      <c r="EX749" s="33"/>
      <c r="EY749" s="33"/>
      <c r="EZ749" s="33"/>
      <c r="FA749" s="33"/>
      <c r="FB749" s="33"/>
      <c r="FC749" s="33"/>
      <c r="FD749" s="33"/>
      <c r="FE749" s="33"/>
      <c r="FF749" s="33"/>
      <c r="FG749" s="33"/>
      <c r="FH749" s="33"/>
      <c r="FI749" s="33"/>
      <c r="FJ749" s="33"/>
      <c r="FK749" s="33"/>
      <c r="FL749" s="33"/>
      <c r="FM749" s="33"/>
      <c r="FN749" s="33"/>
      <c r="FO749" s="33"/>
      <c r="FP749" s="33"/>
      <c r="FQ749" s="33"/>
      <c r="FR749" s="33"/>
      <c r="FS749" s="33"/>
      <c r="FT749" s="33"/>
      <c r="FU749" s="33"/>
      <c r="FV749" s="33"/>
      <c r="FW749" s="33"/>
      <c r="FX749" s="33"/>
      <c r="FY749" s="33"/>
    </row>
    <row r="750" spans="1:181" ht="15.75" customHeight="1" x14ac:dyDescent="0.25">
      <c r="A750" s="25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 t="s">
        <v>1698</v>
      </c>
      <c r="V750" s="33"/>
      <c r="W750" s="33"/>
      <c r="X750" s="33"/>
      <c r="Y750" s="33"/>
      <c r="Z750" s="33"/>
      <c r="AA750" s="33"/>
      <c r="AB750" s="33"/>
      <c r="AC750" s="33" t="s">
        <v>685</v>
      </c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  <c r="DF750" s="33"/>
      <c r="DG750" s="33"/>
      <c r="DH750" s="33"/>
      <c r="DI750" s="33"/>
      <c r="DJ750" s="33"/>
      <c r="DK750" s="33"/>
      <c r="DL750" s="33"/>
      <c r="DM750" s="33"/>
      <c r="DN750" s="33"/>
      <c r="DO750" s="33"/>
      <c r="DP750" s="33"/>
      <c r="DQ750" s="33"/>
      <c r="DR750" s="33"/>
      <c r="DS750" s="33"/>
      <c r="DT750" s="33"/>
      <c r="DU750" s="33"/>
      <c r="DV750" s="33"/>
      <c r="DW750" s="33"/>
      <c r="DX750" s="33"/>
      <c r="DY750" s="33"/>
      <c r="DZ750" s="33"/>
      <c r="EA750" s="33"/>
      <c r="EB750" s="33"/>
      <c r="EC750" s="33"/>
      <c r="ED750" s="33"/>
      <c r="EE750" s="33"/>
      <c r="EF750" s="33"/>
      <c r="EG750" s="33"/>
      <c r="EH750" s="33"/>
      <c r="EI750" s="33"/>
      <c r="EJ750" s="33"/>
      <c r="EK750" s="33"/>
      <c r="EL750" s="33"/>
      <c r="EM750" s="33"/>
      <c r="EN750" s="33"/>
      <c r="EO750" s="33"/>
      <c r="EP750" s="33"/>
      <c r="EQ750" s="33"/>
      <c r="ER750" s="33"/>
      <c r="ES750" s="33"/>
      <c r="ET750" s="33"/>
      <c r="EU750" s="33"/>
      <c r="EV750" s="33"/>
      <c r="EW750" s="33"/>
      <c r="EX750" s="33"/>
      <c r="EY750" s="33"/>
      <c r="EZ750" s="33"/>
      <c r="FA750" s="33"/>
      <c r="FB750" s="33"/>
      <c r="FC750" s="33"/>
      <c r="FD750" s="33"/>
      <c r="FE750" s="33"/>
      <c r="FF750" s="33"/>
      <c r="FG750" s="33"/>
      <c r="FH750" s="33"/>
      <c r="FI750" s="33"/>
      <c r="FJ750" s="33"/>
      <c r="FK750" s="33"/>
      <c r="FL750" s="33"/>
      <c r="FM750" s="33"/>
      <c r="FN750" s="33"/>
      <c r="FO750" s="33"/>
      <c r="FP750" s="33"/>
      <c r="FQ750" s="33"/>
      <c r="FR750" s="33"/>
      <c r="FS750" s="33"/>
      <c r="FT750" s="33"/>
      <c r="FU750" s="33"/>
      <c r="FV750" s="33"/>
      <c r="FW750" s="33"/>
      <c r="FX750" s="33"/>
      <c r="FY750" s="33"/>
    </row>
    <row r="751" spans="1:181" ht="15.75" customHeight="1" x14ac:dyDescent="0.25">
      <c r="A751" s="25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 t="s">
        <v>1699</v>
      </c>
      <c r="V751" s="33"/>
      <c r="W751" s="33"/>
      <c r="X751" s="33"/>
      <c r="Y751" s="33"/>
      <c r="Z751" s="33"/>
      <c r="AA751" s="33"/>
      <c r="AB751" s="33"/>
      <c r="AC751" s="33" t="s">
        <v>375</v>
      </c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CW751" s="33"/>
      <c r="CX751" s="33"/>
      <c r="CY751" s="33"/>
      <c r="CZ751" s="33"/>
      <c r="DA751" s="33"/>
      <c r="DB751" s="33"/>
      <c r="DC751" s="33"/>
      <c r="DD751" s="33"/>
      <c r="DE751" s="33"/>
      <c r="DF751" s="33"/>
      <c r="DG751" s="33"/>
      <c r="DH751" s="33"/>
      <c r="DI751" s="33"/>
      <c r="DJ751" s="33"/>
      <c r="DK751" s="33"/>
      <c r="DL751" s="33"/>
      <c r="DM751" s="33"/>
      <c r="DN751" s="33"/>
      <c r="DO751" s="33"/>
      <c r="DP751" s="33"/>
      <c r="DQ751" s="33"/>
      <c r="DR751" s="33"/>
      <c r="DS751" s="33"/>
      <c r="DT751" s="33"/>
      <c r="DU751" s="33"/>
      <c r="DV751" s="33"/>
      <c r="DW751" s="33"/>
      <c r="DX751" s="33"/>
      <c r="DY751" s="33"/>
      <c r="DZ751" s="33"/>
      <c r="EA751" s="33"/>
      <c r="EB751" s="33"/>
      <c r="EC751" s="33"/>
      <c r="ED751" s="33"/>
      <c r="EE751" s="33"/>
      <c r="EF751" s="33"/>
      <c r="EG751" s="33"/>
      <c r="EH751" s="33"/>
      <c r="EI751" s="33"/>
      <c r="EJ751" s="33"/>
      <c r="EK751" s="33"/>
      <c r="EL751" s="33"/>
      <c r="EM751" s="33"/>
      <c r="EN751" s="33"/>
      <c r="EO751" s="33"/>
      <c r="EP751" s="33"/>
      <c r="EQ751" s="33"/>
      <c r="ER751" s="33"/>
      <c r="ES751" s="33"/>
      <c r="ET751" s="33"/>
      <c r="EU751" s="33"/>
      <c r="EV751" s="33"/>
      <c r="EW751" s="33"/>
      <c r="EX751" s="33"/>
      <c r="EY751" s="33"/>
      <c r="EZ751" s="33"/>
      <c r="FA751" s="33"/>
      <c r="FB751" s="33"/>
      <c r="FC751" s="33"/>
      <c r="FD751" s="33"/>
      <c r="FE751" s="33"/>
      <c r="FF751" s="33"/>
      <c r="FG751" s="33"/>
      <c r="FH751" s="33"/>
      <c r="FI751" s="33"/>
      <c r="FJ751" s="33"/>
      <c r="FK751" s="33"/>
      <c r="FL751" s="33"/>
      <c r="FM751" s="33"/>
      <c r="FN751" s="33"/>
      <c r="FO751" s="33"/>
      <c r="FP751" s="33"/>
      <c r="FQ751" s="33"/>
      <c r="FR751" s="33"/>
      <c r="FS751" s="33"/>
      <c r="FT751" s="33"/>
      <c r="FU751" s="33"/>
      <c r="FV751" s="33"/>
      <c r="FW751" s="33"/>
      <c r="FX751" s="33"/>
      <c r="FY751" s="33"/>
    </row>
    <row r="752" spans="1:181" ht="15.75" customHeight="1" x14ac:dyDescent="0.25">
      <c r="A752" s="25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 t="s">
        <v>1700</v>
      </c>
      <c r="V752" s="33"/>
      <c r="W752" s="33"/>
      <c r="X752" s="33"/>
      <c r="Y752" s="33"/>
      <c r="Z752" s="33"/>
      <c r="AA752" s="33"/>
      <c r="AB752" s="33"/>
      <c r="AC752" s="33" t="s">
        <v>346</v>
      </c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  <c r="DF752" s="33"/>
      <c r="DG752" s="33"/>
      <c r="DH752" s="33"/>
      <c r="DI752" s="33"/>
      <c r="DJ752" s="33"/>
      <c r="DK752" s="33"/>
      <c r="DL752" s="33"/>
      <c r="DM752" s="33"/>
      <c r="DN752" s="33"/>
      <c r="DO752" s="33"/>
      <c r="DP752" s="33"/>
      <c r="DQ752" s="33"/>
      <c r="DR752" s="33"/>
      <c r="DS752" s="33"/>
      <c r="DT752" s="33"/>
      <c r="DU752" s="33"/>
      <c r="DV752" s="33"/>
      <c r="DW752" s="33"/>
      <c r="DX752" s="33"/>
      <c r="DY752" s="33"/>
      <c r="DZ752" s="33"/>
      <c r="EA752" s="33"/>
      <c r="EB752" s="33"/>
      <c r="EC752" s="33"/>
      <c r="ED752" s="33"/>
      <c r="EE752" s="33"/>
      <c r="EF752" s="33"/>
      <c r="EG752" s="33"/>
      <c r="EH752" s="33"/>
      <c r="EI752" s="33"/>
      <c r="EJ752" s="33"/>
      <c r="EK752" s="33"/>
      <c r="EL752" s="33"/>
      <c r="EM752" s="33"/>
      <c r="EN752" s="33"/>
      <c r="EO752" s="33"/>
      <c r="EP752" s="33"/>
      <c r="EQ752" s="33"/>
      <c r="ER752" s="33"/>
      <c r="ES752" s="33"/>
      <c r="ET752" s="33"/>
      <c r="EU752" s="33"/>
      <c r="EV752" s="33"/>
      <c r="EW752" s="33"/>
      <c r="EX752" s="33"/>
      <c r="EY752" s="33"/>
      <c r="EZ752" s="33"/>
      <c r="FA752" s="33"/>
      <c r="FB752" s="33"/>
      <c r="FC752" s="33"/>
      <c r="FD752" s="33"/>
      <c r="FE752" s="33"/>
      <c r="FF752" s="33"/>
      <c r="FG752" s="33"/>
      <c r="FH752" s="33"/>
      <c r="FI752" s="33"/>
      <c r="FJ752" s="33"/>
      <c r="FK752" s="33"/>
      <c r="FL752" s="33"/>
      <c r="FM752" s="33"/>
      <c r="FN752" s="33"/>
      <c r="FO752" s="33"/>
      <c r="FP752" s="33"/>
      <c r="FQ752" s="33"/>
      <c r="FR752" s="33"/>
      <c r="FS752" s="33"/>
      <c r="FT752" s="33"/>
      <c r="FU752" s="33"/>
      <c r="FV752" s="33"/>
      <c r="FW752" s="33"/>
      <c r="FX752" s="33"/>
      <c r="FY752" s="33"/>
    </row>
    <row r="753" spans="1:181" ht="15.75" customHeight="1" x14ac:dyDescent="0.25">
      <c r="A753" s="25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 t="s">
        <v>1701</v>
      </c>
      <c r="V753" s="33"/>
      <c r="W753" s="33"/>
      <c r="X753" s="33"/>
      <c r="Y753" s="33"/>
      <c r="Z753" s="33"/>
      <c r="AA753" s="33"/>
      <c r="AB753" s="33"/>
      <c r="AC753" s="33" t="s">
        <v>531</v>
      </c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  <c r="DF753" s="33"/>
      <c r="DG753" s="33"/>
      <c r="DH753" s="33"/>
      <c r="DI753" s="33"/>
      <c r="DJ753" s="33"/>
      <c r="DK753" s="33"/>
      <c r="DL753" s="33"/>
      <c r="DM753" s="33"/>
      <c r="DN753" s="33"/>
      <c r="DO753" s="33"/>
      <c r="DP753" s="33"/>
      <c r="DQ753" s="33"/>
      <c r="DR753" s="33"/>
      <c r="DS753" s="33"/>
      <c r="DT753" s="33"/>
      <c r="DU753" s="33"/>
      <c r="DV753" s="33"/>
      <c r="DW753" s="33"/>
      <c r="DX753" s="33"/>
      <c r="DY753" s="33"/>
      <c r="DZ753" s="33"/>
      <c r="EA753" s="33"/>
      <c r="EB753" s="33"/>
      <c r="EC753" s="33"/>
      <c r="ED753" s="33"/>
      <c r="EE753" s="33"/>
      <c r="EF753" s="33"/>
      <c r="EG753" s="33"/>
      <c r="EH753" s="33"/>
      <c r="EI753" s="33"/>
      <c r="EJ753" s="33"/>
      <c r="EK753" s="33"/>
      <c r="EL753" s="33"/>
      <c r="EM753" s="33"/>
      <c r="EN753" s="33"/>
      <c r="EO753" s="33"/>
      <c r="EP753" s="33"/>
      <c r="EQ753" s="33"/>
      <c r="ER753" s="33"/>
      <c r="ES753" s="33"/>
      <c r="ET753" s="33"/>
      <c r="EU753" s="33"/>
      <c r="EV753" s="33"/>
      <c r="EW753" s="33"/>
      <c r="EX753" s="33"/>
      <c r="EY753" s="33"/>
      <c r="EZ753" s="33"/>
      <c r="FA753" s="33"/>
      <c r="FB753" s="33"/>
      <c r="FC753" s="33"/>
      <c r="FD753" s="33"/>
      <c r="FE753" s="33"/>
      <c r="FF753" s="33"/>
      <c r="FG753" s="33"/>
      <c r="FH753" s="33"/>
      <c r="FI753" s="33"/>
      <c r="FJ753" s="33"/>
      <c r="FK753" s="33"/>
      <c r="FL753" s="33"/>
      <c r="FM753" s="33"/>
      <c r="FN753" s="33"/>
      <c r="FO753" s="33"/>
      <c r="FP753" s="33"/>
      <c r="FQ753" s="33"/>
      <c r="FR753" s="33"/>
      <c r="FS753" s="33"/>
      <c r="FT753" s="33"/>
      <c r="FU753" s="33"/>
      <c r="FV753" s="33"/>
      <c r="FW753" s="33"/>
      <c r="FX753" s="33"/>
      <c r="FY753" s="33"/>
    </row>
    <row r="754" spans="1:181" ht="15.75" customHeight="1" x14ac:dyDescent="0.25">
      <c r="A754" s="25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 t="s">
        <v>1702</v>
      </c>
      <c r="V754" s="33"/>
      <c r="W754" s="33"/>
      <c r="X754" s="33"/>
      <c r="Y754" s="33"/>
      <c r="Z754" s="33"/>
      <c r="AA754" s="33"/>
      <c r="AB754" s="33"/>
      <c r="AC754" s="33" t="s">
        <v>362</v>
      </c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  <c r="DF754" s="33"/>
      <c r="DG754" s="33"/>
      <c r="DH754" s="33"/>
      <c r="DI754" s="33"/>
      <c r="DJ754" s="33"/>
      <c r="DK754" s="33"/>
      <c r="DL754" s="33"/>
      <c r="DM754" s="33"/>
      <c r="DN754" s="33"/>
      <c r="DO754" s="33"/>
      <c r="DP754" s="33"/>
      <c r="DQ754" s="33"/>
      <c r="DR754" s="33"/>
      <c r="DS754" s="33"/>
      <c r="DT754" s="33"/>
      <c r="DU754" s="33"/>
      <c r="DV754" s="33"/>
      <c r="DW754" s="33"/>
      <c r="DX754" s="33"/>
      <c r="DY754" s="33"/>
      <c r="DZ754" s="33"/>
      <c r="EA754" s="33"/>
      <c r="EB754" s="33"/>
      <c r="EC754" s="33"/>
      <c r="ED754" s="33"/>
      <c r="EE754" s="33"/>
      <c r="EF754" s="33"/>
      <c r="EG754" s="33"/>
      <c r="EH754" s="33"/>
      <c r="EI754" s="33"/>
      <c r="EJ754" s="33"/>
      <c r="EK754" s="33"/>
      <c r="EL754" s="33"/>
      <c r="EM754" s="33"/>
      <c r="EN754" s="33"/>
      <c r="EO754" s="33"/>
      <c r="EP754" s="33"/>
      <c r="EQ754" s="33"/>
      <c r="ER754" s="33"/>
      <c r="ES754" s="33"/>
      <c r="ET754" s="33"/>
      <c r="EU754" s="33"/>
      <c r="EV754" s="33"/>
      <c r="EW754" s="33"/>
      <c r="EX754" s="33"/>
      <c r="EY754" s="33"/>
      <c r="EZ754" s="33"/>
      <c r="FA754" s="33"/>
      <c r="FB754" s="33"/>
      <c r="FC754" s="33"/>
      <c r="FD754" s="33"/>
      <c r="FE754" s="33"/>
      <c r="FF754" s="33"/>
      <c r="FG754" s="33"/>
      <c r="FH754" s="33"/>
      <c r="FI754" s="33"/>
      <c r="FJ754" s="33"/>
      <c r="FK754" s="33"/>
      <c r="FL754" s="33"/>
      <c r="FM754" s="33"/>
      <c r="FN754" s="33"/>
      <c r="FO754" s="33"/>
      <c r="FP754" s="33"/>
      <c r="FQ754" s="33"/>
      <c r="FR754" s="33"/>
      <c r="FS754" s="33"/>
      <c r="FT754" s="33"/>
      <c r="FU754" s="33"/>
      <c r="FV754" s="33"/>
      <c r="FW754" s="33"/>
      <c r="FX754" s="33"/>
      <c r="FY754" s="33"/>
    </row>
    <row r="755" spans="1:181" ht="15.75" customHeight="1" x14ac:dyDescent="0.25">
      <c r="A755" s="25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 t="s">
        <v>1703</v>
      </c>
      <c r="V755" s="33"/>
      <c r="W755" s="33"/>
      <c r="X755" s="33"/>
      <c r="Y755" s="33"/>
      <c r="Z755" s="33"/>
      <c r="AA755" s="33"/>
      <c r="AB755" s="33"/>
      <c r="AC755" s="33" t="s">
        <v>375</v>
      </c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  <c r="DF755" s="33"/>
      <c r="DG755" s="33"/>
      <c r="DH755" s="33"/>
      <c r="DI755" s="33"/>
      <c r="DJ755" s="33"/>
      <c r="DK755" s="33"/>
      <c r="DL755" s="33"/>
      <c r="DM755" s="33"/>
      <c r="DN755" s="33"/>
      <c r="DO755" s="33"/>
      <c r="DP755" s="33"/>
      <c r="DQ755" s="33"/>
      <c r="DR755" s="33"/>
      <c r="DS755" s="33"/>
      <c r="DT755" s="33"/>
      <c r="DU755" s="33"/>
      <c r="DV755" s="33"/>
      <c r="DW755" s="33"/>
      <c r="DX755" s="33"/>
      <c r="DY755" s="33"/>
      <c r="DZ755" s="33"/>
      <c r="EA755" s="33"/>
      <c r="EB755" s="33"/>
      <c r="EC755" s="33"/>
      <c r="ED755" s="33"/>
      <c r="EE755" s="33"/>
      <c r="EF755" s="33"/>
      <c r="EG755" s="33"/>
      <c r="EH755" s="33"/>
      <c r="EI755" s="33"/>
      <c r="EJ755" s="33"/>
      <c r="EK755" s="33"/>
      <c r="EL755" s="33"/>
      <c r="EM755" s="33"/>
      <c r="EN755" s="33"/>
      <c r="EO755" s="33"/>
      <c r="EP755" s="33"/>
      <c r="EQ755" s="33"/>
      <c r="ER755" s="33"/>
      <c r="ES755" s="33"/>
      <c r="ET755" s="33"/>
      <c r="EU755" s="33"/>
      <c r="EV755" s="33"/>
      <c r="EW755" s="33"/>
      <c r="EX755" s="33"/>
      <c r="EY755" s="33"/>
      <c r="EZ755" s="33"/>
      <c r="FA755" s="33"/>
      <c r="FB755" s="33"/>
      <c r="FC755" s="33"/>
      <c r="FD755" s="33"/>
      <c r="FE755" s="33"/>
      <c r="FF755" s="33"/>
      <c r="FG755" s="33"/>
      <c r="FH755" s="33"/>
      <c r="FI755" s="33"/>
      <c r="FJ755" s="33"/>
      <c r="FK755" s="33"/>
      <c r="FL755" s="33"/>
      <c r="FM755" s="33"/>
      <c r="FN755" s="33"/>
      <c r="FO755" s="33"/>
      <c r="FP755" s="33"/>
      <c r="FQ755" s="33"/>
      <c r="FR755" s="33"/>
      <c r="FS755" s="33"/>
      <c r="FT755" s="33"/>
      <c r="FU755" s="33"/>
      <c r="FV755" s="33"/>
      <c r="FW755" s="33"/>
      <c r="FX755" s="33"/>
      <c r="FY755" s="33"/>
    </row>
    <row r="756" spans="1:181" ht="15.75" customHeight="1" x14ac:dyDescent="0.25">
      <c r="A756" s="25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 t="s">
        <v>1704</v>
      </c>
      <c r="V756" s="33"/>
      <c r="W756" s="33"/>
      <c r="X756" s="33"/>
      <c r="Y756" s="33"/>
      <c r="Z756" s="33"/>
      <c r="AA756" s="33"/>
      <c r="AB756" s="33"/>
      <c r="AC756" s="33" t="s">
        <v>408</v>
      </c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  <c r="DF756" s="33"/>
      <c r="DG756" s="33"/>
      <c r="DH756" s="33"/>
      <c r="DI756" s="33"/>
      <c r="DJ756" s="33"/>
      <c r="DK756" s="33"/>
      <c r="DL756" s="33"/>
      <c r="DM756" s="33"/>
      <c r="DN756" s="33"/>
      <c r="DO756" s="33"/>
      <c r="DP756" s="33"/>
      <c r="DQ756" s="33"/>
      <c r="DR756" s="33"/>
      <c r="DS756" s="33"/>
      <c r="DT756" s="33"/>
      <c r="DU756" s="33"/>
      <c r="DV756" s="33"/>
      <c r="DW756" s="33"/>
      <c r="DX756" s="33"/>
      <c r="DY756" s="33"/>
      <c r="DZ756" s="33"/>
      <c r="EA756" s="33"/>
      <c r="EB756" s="33"/>
      <c r="EC756" s="33"/>
      <c r="ED756" s="33"/>
      <c r="EE756" s="33"/>
      <c r="EF756" s="33"/>
      <c r="EG756" s="33"/>
      <c r="EH756" s="33"/>
      <c r="EI756" s="33"/>
      <c r="EJ756" s="33"/>
      <c r="EK756" s="33"/>
      <c r="EL756" s="33"/>
      <c r="EM756" s="33"/>
      <c r="EN756" s="33"/>
      <c r="EO756" s="33"/>
      <c r="EP756" s="33"/>
      <c r="EQ756" s="33"/>
      <c r="ER756" s="33"/>
      <c r="ES756" s="33"/>
      <c r="ET756" s="33"/>
      <c r="EU756" s="33"/>
      <c r="EV756" s="33"/>
      <c r="EW756" s="33"/>
      <c r="EX756" s="33"/>
      <c r="EY756" s="33"/>
      <c r="EZ756" s="33"/>
      <c r="FA756" s="33"/>
      <c r="FB756" s="33"/>
      <c r="FC756" s="33"/>
      <c r="FD756" s="33"/>
      <c r="FE756" s="33"/>
      <c r="FF756" s="33"/>
      <c r="FG756" s="33"/>
      <c r="FH756" s="33"/>
      <c r="FI756" s="33"/>
      <c r="FJ756" s="33"/>
      <c r="FK756" s="33"/>
      <c r="FL756" s="33"/>
      <c r="FM756" s="33"/>
      <c r="FN756" s="33"/>
      <c r="FO756" s="33"/>
      <c r="FP756" s="33"/>
      <c r="FQ756" s="33"/>
      <c r="FR756" s="33"/>
      <c r="FS756" s="33"/>
      <c r="FT756" s="33"/>
      <c r="FU756" s="33"/>
      <c r="FV756" s="33"/>
      <c r="FW756" s="33"/>
      <c r="FX756" s="33"/>
      <c r="FY756" s="33"/>
    </row>
    <row r="757" spans="1:181" ht="15.75" customHeight="1" x14ac:dyDescent="0.25">
      <c r="A757" s="25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 t="s">
        <v>1705</v>
      </c>
      <c r="V757" s="33"/>
      <c r="W757" s="33"/>
      <c r="X757" s="33"/>
      <c r="Y757" s="33"/>
      <c r="Z757" s="33"/>
      <c r="AA757" s="33"/>
      <c r="AB757" s="33"/>
      <c r="AC757" s="33" t="s">
        <v>375</v>
      </c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  <c r="DI757" s="33"/>
      <c r="DJ757" s="33"/>
      <c r="DK757" s="33"/>
      <c r="DL757" s="33"/>
      <c r="DM757" s="33"/>
      <c r="DN757" s="33"/>
      <c r="DO757" s="33"/>
      <c r="DP757" s="33"/>
      <c r="DQ757" s="33"/>
      <c r="DR757" s="33"/>
      <c r="DS757" s="33"/>
      <c r="DT757" s="33"/>
      <c r="DU757" s="33"/>
      <c r="DV757" s="33"/>
      <c r="DW757" s="33"/>
      <c r="DX757" s="33"/>
      <c r="DY757" s="33"/>
      <c r="DZ757" s="33"/>
      <c r="EA757" s="33"/>
      <c r="EB757" s="33"/>
      <c r="EC757" s="33"/>
      <c r="ED757" s="33"/>
      <c r="EE757" s="33"/>
      <c r="EF757" s="33"/>
      <c r="EG757" s="33"/>
      <c r="EH757" s="33"/>
      <c r="EI757" s="33"/>
      <c r="EJ757" s="33"/>
      <c r="EK757" s="33"/>
      <c r="EL757" s="33"/>
      <c r="EM757" s="33"/>
      <c r="EN757" s="33"/>
      <c r="EO757" s="33"/>
      <c r="EP757" s="33"/>
      <c r="EQ757" s="33"/>
      <c r="ER757" s="33"/>
      <c r="ES757" s="33"/>
      <c r="ET757" s="33"/>
      <c r="EU757" s="33"/>
      <c r="EV757" s="33"/>
      <c r="EW757" s="33"/>
      <c r="EX757" s="33"/>
      <c r="EY757" s="33"/>
      <c r="EZ757" s="33"/>
      <c r="FA757" s="33"/>
      <c r="FB757" s="33"/>
      <c r="FC757" s="33"/>
      <c r="FD757" s="33"/>
      <c r="FE757" s="33"/>
      <c r="FF757" s="33"/>
      <c r="FG757" s="33"/>
      <c r="FH757" s="33"/>
      <c r="FI757" s="33"/>
      <c r="FJ757" s="33"/>
      <c r="FK757" s="33"/>
      <c r="FL757" s="33"/>
      <c r="FM757" s="33"/>
      <c r="FN757" s="33"/>
      <c r="FO757" s="33"/>
      <c r="FP757" s="33"/>
      <c r="FQ757" s="33"/>
      <c r="FR757" s="33"/>
      <c r="FS757" s="33"/>
      <c r="FT757" s="33"/>
      <c r="FU757" s="33"/>
      <c r="FV757" s="33"/>
      <c r="FW757" s="33"/>
      <c r="FX757" s="33"/>
      <c r="FY757" s="33"/>
    </row>
    <row r="758" spans="1:181" ht="15.75" customHeight="1" x14ac:dyDescent="0.25">
      <c r="A758" s="25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 t="s">
        <v>1706</v>
      </c>
      <c r="V758" s="33"/>
      <c r="W758" s="33"/>
      <c r="X758" s="33"/>
      <c r="Y758" s="33"/>
      <c r="Z758" s="33"/>
      <c r="AA758" s="33"/>
      <c r="AB758" s="33"/>
      <c r="AC758" s="33" t="s">
        <v>421</v>
      </c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  <c r="DF758" s="33"/>
      <c r="DG758" s="33"/>
      <c r="DH758" s="33"/>
      <c r="DI758" s="33"/>
      <c r="DJ758" s="33"/>
      <c r="DK758" s="33"/>
      <c r="DL758" s="33"/>
      <c r="DM758" s="33"/>
      <c r="DN758" s="33"/>
      <c r="DO758" s="33"/>
      <c r="DP758" s="33"/>
      <c r="DQ758" s="33"/>
      <c r="DR758" s="33"/>
      <c r="DS758" s="33"/>
      <c r="DT758" s="33"/>
      <c r="DU758" s="33"/>
      <c r="DV758" s="33"/>
      <c r="DW758" s="33"/>
      <c r="DX758" s="33"/>
      <c r="DY758" s="33"/>
      <c r="DZ758" s="33"/>
      <c r="EA758" s="33"/>
      <c r="EB758" s="33"/>
      <c r="EC758" s="33"/>
      <c r="ED758" s="33"/>
      <c r="EE758" s="33"/>
      <c r="EF758" s="33"/>
      <c r="EG758" s="33"/>
      <c r="EH758" s="33"/>
      <c r="EI758" s="33"/>
      <c r="EJ758" s="33"/>
      <c r="EK758" s="33"/>
      <c r="EL758" s="33"/>
      <c r="EM758" s="33"/>
      <c r="EN758" s="33"/>
      <c r="EO758" s="33"/>
      <c r="EP758" s="33"/>
      <c r="EQ758" s="33"/>
      <c r="ER758" s="33"/>
      <c r="ES758" s="33"/>
      <c r="ET758" s="33"/>
      <c r="EU758" s="33"/>
      <c r="EV758" s="33"/>
      <c r="EW758" s="33"/>
      <c r="EX758" s="33"/>
      <c r="EY758" s="33"/>
      <c r="EZ758" s="33"/>
      <c r="FA758" s="33"/>
      <c r="FB758" s="33"/>
      <c r="FC758" s="33"/>
      <c r="FD758" s="33"/>
      <c r="FE758" s="33"/>
      <c r="FF758" s="33"/>
      <c r="FG758" s="33"/>
      <c r="FH758" s="33"/>
      <c r="FI758" s="33"/>
      <c r="FJ758" s="33"/>
      <c r="FK758" s="33"/>
      <c r="FL758" s="33"/>
      <c r="FM758" s="33"/>
      <c r="FN758" s="33"/>
      <c r="FO758" s="33"/>
      <c r="FP758" s="33"/>
      <c r="FQ758" s="33"/>
      <c r="FR758" s="33"/>
      <c r="FS758" s="33"/>
      <c r="FT758" s="33"/>
      <c r="FU758" s="33"/>
      <c r="FV758" s="33"/>
      <c r="FW758" s="33"/>
      <c r="FX758" s="33"/>
      <c r="FY758" s="33"/>
    </row>
    <row r="759" spans="1:181" ht="15.75" customHeight="1" x14ac:dyDescent="0.25">
      <c r="A759" s="25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 t="s">
        <v>1707</v>
      </c>
      <c r="V759" s="33"/>
      <c r="W759" s="33"/>
      <c r="X759" s="33"/>
      <c r="Y759" s="33"/>
      <c r="Z759" s="33"/>
      <c r="AA759" s="33"/>
      <c r="AB759" s="33"/>
      <c r="AC759" s="33" t="s">
        <v>375</v>
      </c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CW759" s="33"/>
      <c r="CX759" s="33"/>
      <c r="CY759" s="33"/>
      <c r="CZ759" s="33"/>
      <c r="DA759" s="33"/>
      <c r="DB759" s="33"/>
      <c r="DC759" s="33"/>
      <c r="DD759" s="33"/>
      <c r="DE759" s="33"/>
      <c r="DF759" s="33"/>
      <c r="DG759" s="33"/>
      <c r="DH759" s="33"/>
      <c r="DI759" s="33"/>
      <c r="DJ759" s="33"/>
      <c r="DK759" s="33"/>
      <c r="DL759" s="33"/>
      <c r="DM759" s="33"/>
      <c r="DN759" s="33"/>
      <c r="DO759" s="33"/>
      <c r="DP759" s="33"/>
      <c r="DQ759" s="33"/>
      <c r="DR759" s="33"/>
      <c r="DS759" s="33"/>
      <c r="DT759" s="33"/>
      <c r="DU759" s="33"/>
      <c r="DV759" s="33"/>
      <c r="DW759" s="33"/>
      <c r="DX759" s="33"/>
      <c r="DY759" s="33"/>
      <c r="DZ759" s="33"/>
      <c r="EA759" s="33"/>
      <c r="EB759" s="33"/>
      <c r="EC759" s="33"/>
      <c r="ED759" s="33"/>
      <c r="EE759" s="33"/>
      <c r="EF759" s="33"/>
      <c r="EG759" s="33"/>
      <c r="EH759" s="33"/>
      <c r="EI759" s="33"/>
      <c r="EJ759" s="33"/>
      <c r="EK759" s="33"/>
      <c r="EL759" s="33"/>
      <c r="EM759" s="33"/>
      <c r="EN759" s="33"/>
      <c r="EO759" s="33"/>
      <c r="EP759" s="33"/>
      <c r="EQ759" s="33"/>
      <c r="ER759" s="33"/>
      <c r="ES759" s="33"/>
      <c r="ET759" s="33"/>
      <c r="EU759" s="33"/>
      <c r="EV759" s="33"/>
      <c r="EW759" s="33"/>
      <c r="EX759" s="33"/>
      <c r="EY759" s="33"/>
      <c r="EZ759" s="33"/>
      <c r="FA759" s="33"/>
      <c r="FB759" s="33"/>
      <c r="FC759" s="33"/>
      <c r="FD759" s="33"/>
      <c r="FE759" s="33"/>
      <c r="FF759" s="33"/>
      <c r="FG759" s="33"/>
      <c r="FH759" s="33"/>
      <c r="FI759" s="33"/>
      <c r="FJ759" s="33"/>
      <c r="FK759" s="33"/>
      <c r="FL759" s="33"/>
      <c r="FM759" s="33"/>
      <c r="FN759" s="33"/>
      <c r="FO759" s="33"/>
      <c r="FP759" s="33"/>
      <c r="FQ759" s="33"/>
      <c r="FR759" s="33"/>
      <c r="FS759" s="33"/>
      <c r="FT759" s="33"/>
      <c r="FU759" s="33"/>
      <c r="FV759" s="33"/>
      <c r="FW759" s="33"/>
      <c r="FX759" s="33"/>
      <c r="FY759" s="33"/>
    </row>
    <row r="760" spans="1:181" ht="15.75" customHeight="1" x14ac:dyDescent="0.25">
      <c r="A760" s="25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 t="s">
        <v>1708</v>
      </c>
      <c r="V760" s="33"/>
      <c r="W760" s="33"/>
      <c r="X760" s="33"/>
      <c r="Y760" s="33"/>
      <c r="Z760" s="33"/>
      <c r="AA760" s="33"/>
      <c r="AB760" s="33"/>
      <c r="AC760" s="33" t="s">
        <v>362</v>
      </c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CW760" s="33"/>
      <c r="CX760" s="33"/>
      <c r="CY760" s="33"/>
      <c r="CZ760" s="33"/>
      <c r="DA760" s="33"/>
      <c r="DB760" s="33"/>
      <c r="DC760" s="33"/>
      <c r="DD760" s="33"/>
      <c r="DE760" s="33"/>
      <c r="DF760" s="33"/>
      <c r="DG760" s="33"/>
      <c r="DH760" s="33"/>
      <c r="DI760" s="33"/>
      <c r="DJ760" s="33"/>
      <c r="DK760" s="33"/>
      <c r="DL760" s="33"/>
      <c r="DM760" s="33"/>
      <c r="DN760" s="33"/>
      <c r="DO760" s="33"/>
      <c r="DP760" s="33"/>
      <c r="DQ760" s="33"/>
      <c r="DR760" s="33"/>
      <c r="DS760" s="33"/>
      <c r="DT760" s="33"/>
      <c r="DU760" s="33"/>
      <c r="DV760" s="33"/>
      <c r="DW760" s="33"/>
      <c r="DX760" s="33"/>
      <c r="DY760" s="33"/>
      <c r="DZ760" s="33"/>
      <c r="EA760" s="33"/>
      <c r="EB760" s="33"/>
      <c r="EC760" s="33"/>
      <c r="ED760" s="33"/>
      <c r="EE760" s="33"/>
      <c r="EF760" s="33"/>
      <c r="EG760" s="33"/>
      <c r="EH760" s="33"/>
      <c r="EI760" s="33"/>
      <c r="EJ760" s="33"/>
      <c r="EK760" s="33"/>
      <c r="EL760" s="33"/>
      <c r="EM760" s="33"/>
      <c r="EN760" s="33"/>
      <c r="EO760" s="33"/>
      <c r="EP760" s="33"/>
      <c r="EQ760" s="33"/>
      <c r="ER760" s="33"/>
      <c r="ES760" s="33"/>
      <c r="ET760" s="33"/>
      <c r="EU760" s="33"/>
      <c r="EV760" s="33"/>
      <c r="EW760" s="33"/>
      <c r="EX760" s="33"/>
      <c r="EY760" s="33"/>
      <c r="EZ760" s="33"/>
      <c r="FA760" s="33"/>
      <c r="FB760" s="33"/>
      <c r="FC760" s="33"/>
      <c r="FD760" s="33"/>
      <c r="FE760" s="33"/>
      <c r="FF760" s="33"/>
      <c r="FG760" s="33"/>
      <c r="FH760" s="33"/>
      <c r="FI760" s="33"/>
      <c r="FJ760" s="33"/>
      <c r="FK760" s="33"/>
      <c r="FL760" s="33"/>
      <c r="FM760" s="33"/>
      <c r="FN760" s="33"/>
      <c r="FO760" s="33"/>
      <c r="FP760" s="33"/>
      <c r="FQ760" s="33"/>
      <c r="FR760" s="33"/>
      <c r="FS760" s="33"/>
      <c r="FT760" s="33"/>
      <c r="FU760" s="33"/>
      <c r="FV760" s="33"/>
      <c r="FW760" s="33"/>
      <c r="FX760" s="33"/>
      <c r="FY760" s="33"/>
    </row>
    <row r="761" spans="1:181" ht="15.75" customHeight="1" x14ac:dyDescent="0.25">
      <c r="A761" s="25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 t="s">
        <v>1709</v>
      </c>
      <c r="V761" s="33"/>
      <c r="W761" s="33"/>
      <c r="X761" s="33"/>
      <c r="Y761" s="33"/>
      <c r="Z761" s="33"/>
      <c r="AA761" s="33"/>
      <c r="AB761" s="33"/>
      <c r="AC761" s="33" t="s">
        <v>375</v>
      </c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  <c r="DF761" s="33"/>
      <c r="DG761" s="33"/>
      <c r="DH761" s="33"/>
      <c r="DI761" s="33"/>
      <c r="DJ761" s="33"/>
      <c r="DK761" s="33"/>
      <c r="DL761" s="33"/>
      <c r="DM761" s="33"/>
      <c r="DN761" s="33"/>
      <c r="DO761" s="33"/>
      <c r="DP761" s="33"/>
      <c r="DQ761" s="33"/>
      <c r="DR761" s="33"/>
      <c r="DS761" s="33"/>
      <c r="DT761" s="33"/>
      <c r="DU761" s="33"/>
      <c r="DV761" s="33"/>
      <c r="DW761" s="33"/>
      <c r="DX761" s="33"/>
      <c r="DY761" s="33"/>
      <c r="DZ761" s="33"/>
      <c r="EA761" s="33"/>
      <c r="EB761" s="33"/>
      <c r="EC761" s="33"/>
      <c r="ED761" s="33"/>
      <c r="EE761" s="33"/>
      <c r="EF761" s="33"/>
      <c r="EG761" s="33"/>
      <c r="EH761" s="33"/>
      <c r="EI761" s="33"/>
      <c r="EJ761" s="33"/>
      <c r="EK761" s="33"/>
      <c r="EL761" s="33"/>
      <c r="EM761" s="33"/>
      <c r="EN761" s="33"/>
      <c r="EO761" s="33"/>
      <c r="EP761" s="33"/>
      <c r="EQ761" s="33"/>
      <c r="ER761" s="33"/>
      <c r="ES761" s="33"/>
      <c r="ET761" s="33"/>
      <c r="EU761" s="33"/>
      <c r="EV761" s="33"/>
      <c r="EW761" s="33"/>
      <c r="EX761" s="33"/>
      <c r="EY761" s="33"/>
      <c r="EZ761" s="33"/>
      <c r="FA761" s="33"/>
      <c r="FB761" s="33"/>
      <c r="FC761" s="33"/>
      <c r="FD761" s="33"/>
      <c r="FE761" s="33"/>
      <c r="FF761" s="33"/>
      <c r="FG761" s="33"/>
      <c r="FH761" s="33"/>
      <c r="FI761" s="33"/>
      <c r="FJ761" s="33"/>
      <c r="FK761" s="33"/>
      <c r="FL761" s="33"/>
      <c r="FM761" s="33"/>
      <c r="FN761" s="33"/>
      <c r="FO761" s="33"/>
      <c r="FP761" s="33"/>
      <c r="FQ761" s="33"/>
      <c r="FR761" s="33"/>
      <c r="FS761" s="33"/>
      <c r="FT761" s="33"/>
      <c r="FU761" s="33"/>
      <c r="FV761" s="33"/>
      <c r="FW761" s="33"/>
      <c r="FX761" s="33"/>
      <c r="FY761" s="33"/>
    </row>
    <row r="762" spans="1:181" ht="15.75" customHeight="1" x14ac:dyDescent="0.25">
      <c r="A762" s="25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 t="s">
        <v>1710</v>
      </c>
      <c r="V762" s="33"/>
      <c r="W762" s="33"/>
      <c r="X762" s="33"/>
      <c r="Y762" s="33"/>
      <c r="Z762" s="33"/>
      <c r="AA762" s="33"/>
      <c r="AB762" s="33"/>
      <c r="AC762" s="33" t="s">
        <v>362</v>
      </c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  <c r="DF762" s="33"/>
      <c r="DG762" s="33"/>
      <c r="DH762" s="33"/>
      <c r="DI762" s="33"/>
      <c r="DJ762" s="33"/>
      <c r="DK762" s="33"/>
      <c r="DL762" s="33"/>
      <c r="DM762" s="33"/>
      <c r="DN762" s="33"/>
      <c r="DO762" s="33"/>
      <c r="DP762" s="33"/>
      <c r="DQ762" s="33"/>
      <c r="DR762" s="33"/>
      <c r="DS762" s="33"/>
      <c r="DT762" s="33"/>
      <c r="DU762" s="33"/>
      <c r="DV762" s="33"/>
      <c r="DW762" s="33"/>
      <c r="DX762" s="33"/>
      <c r="DY762" s="33"/>
      <c r="DZ762" s="33"/>
      <c r="EA762" s="33"/>
      <c r="EB762" s="33"/>
      <c r="EC762" s="33"/>
      <c r="ED762" s="33"/>
      <c r="EE762" s="33"/>
      <c r="EF762" s="33"/>
      <c r="EG762" s="33"/>
      <c r="EH762" s="33"/>
      <c r="EI762" s="33"/>
      <c r="EJ762" s="33"/>
      <c r="EK762" s="33"/>
      <c r="EL762" s="33"/>
      <c r="EM762" s="33"/>
      <c r="EN762" s="33"/>
      <c r="EO762" s="33"/>
      <c r="EP762" s="33"/>
      <c r="EQ762" s="33"/>
      <c r="ER762" s="33"/>
      <c r="ES762" s="33"/>
      <c r="ET762" s="33"/>
      <c r="EU762" s="33"/>
      <c r="EV762" s="33"/>
      <c r="EW762" s="33"/>
      <c r="EX762" s="33"/>
      <c r="EY762" s="33"/>
      <c r="EZ762" s="33"/>
      <c r="FA762" s="33"/>
      <c r="FB762" s="33"/>
      <c r="FC762" s="33"/>
      <c r="FD762" s="33"/>
      <c r="FE762" s="33"/>
      <c r="FF762" s="33"/>
      <c r="FG762" s="33"/>
      <c r="FH762" s="33"/>
      <c r="FI762" s="33"/>
      <c r="FJ762" s="33"/>
      <c r="FK762" s="33"/>
      <c r="FL762" s="33"/>
      <c r="FM762" s="33"/>
      <c r="FN762" s="33"/>
      <c r="FO762" s="33"/>
      <c r="FP762" s="33"/>
      <c r="FQ762" s="33"/>
      <c r="FR762" s="33"/>
      <c r="FS762" s="33"/>
      <c r="FT762" s="33"/>
      <c r="FU762" s="33"/>
      <c r="FV762" s="33"/>
      <c r="FW762" s="33"/>
      <c r="FX762" s="33"/>
      <c r="FY762" s="33"/>
    </row>
    <row r="763" spans="1:181" ht="15.75" customHeight="1" x14ac:dyDescent="0.25">
      <c r="A763" s="25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 t="s">
        <v>1711</v>
      </c>
      <c r="V763" s="33"/>
      <c r="W763" s="33"/>
      <c r="X763" s="33"/>
      <c r="Y763" s="33"/>
      <c r="Z763" s="33"/>
      <c r="AA763" s="33"/>
      <c r="AB763" s="33"/>
      <c r="AC763" s="33" t="s">
        <v>421</v>
      </c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  <c r="DF763" s="33"/>
      <c r="DG763" s="33"/>
      <c r="DH763" s="33"/>
      <c r="DI763" s="33"/>
      <c r="DJ763" s="33"/>
      <c r="DK763" s="33"/>
      <c r="DL763" s="33"/>
      <c r="DM763" s="33"/>
      <c r="DN763" s="33"/>
      <c r="DO763" s="33"/>
      <c r="DP763" s="33"/>
      <c r="DQ763" s="33"/>
      <c r="DR763" s="33"/>
      <c r="DS763" s="33"/>
      <c r="DT763" s="33"/>
      <c r="DU763" s="33"/>
      <c r="DV763" s="33"/>
      <c r="DW763" s="33"/>
      <c r="DX763" s="33"/>
      <c r="DY763" s="33"/>
      <c r="DZ763" s="33"/>
      <c r="EA763" s="33"/>
      <c r="EB763" s="33"/>
      <c r="EC763" s="33"/>
      <c r="ED763" s="33"/>
      <c r="EE763" s="33"/>
      <c r="EF763" s="33"/>
      <c r="EG763" s="33"/>
      <c r="EH763" s="33"/>
      <c r="EI763" s="33"/>
      <c r="EJ763" s="33"/>
      <c r="EK763" s="33"/>
      <c r="EL763" s="33"/>
      <c r="EM763" s="33"/>
      <c r="EN763" s="33"/>
      <c r="EO763" s="33"/>
      <c r="EP763" s="33"/>
      <c r="EQ763" s="33"/>
      <c r="ER763" s="33"/>
      <c r="ES763" s="33"/>
      <c r="ET763" s="33"/>
      <c r="EU763" s="33"/>
      <c r="EV763" s="33"/>
      <c r="EW763" s="33"/>
      <c r="EX763" s="33"/>
      <c r="EY763" s="33"/>
      <c r="EZ763" s="33"/>
      <c r="FA763" s="33"/>
      <c r="FB763" s="33"/>
      <c r="FC763" s="33"/>
      <c r="FD763" s="33"/>
      <c r="FE763" s="33"/>
      <c r="FF763" s="33"/>
      <c r="FG763" s="33"/>
      <c r="FH763" s="33"/>
      <c r="FI763" s="33"/>
      <c r="FJ763" s="33"/>
      <c r="FK763" s="33"/>
      <c r="FL763" s="33"/>
      <c r="FM763" s="33"/>
      <c r="FN763" s="33"/>
      <c r="FO763" s="33"/>
      <c r="FP763" s="33"/>
      <c r="FQ763" s="33"/>
      <c r="FR763" s="33"/>
      <c r="FS763" s="33"/>
      <c r="FT763" s="33"/>
      <c r="FU763" s="33"/>
      <c r="FV763" s="33"/>
      <c r="FW763" s="33"/>
      <c r="FX763" s="33"/>
      <c r="FY763" s="33"/>
    </row>
    <row r="764" spans="1:181" ht="15.75" customHeight="1" x14ac:dyDescent="0.25">
      <c r="A764" s="25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 t="s">
        <v>1712</v>
      </c>
      <c r="V764" s="33"/>
      <c r="W764" s="33"/>
      <c r="X764" s="33"/>
      <c r="Y764" s="33"/>
      <c r="Z764" s="33"/>
      <c r="AA764" s="33"/>
      <c r="AB764" s="33"/>
      <c r="AC764" s="33" t="s">
        <v>346</v>
      </c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  <c r="DF764" s="33"/>
      <c r="DG764" s="33"/>
      <c r="DH764" s="33"/>
      <c r="DI764" s="33"/>
      <c r="DJ764" s="33"/>
      <c r="DK764" s="33"/>
      <c r="DL764" s="33"/>
      <c r="DM764" s="33"/>
      <c r="DN764" s="33"/>
      <c r="DO764" s="33"/>
      <c r="DP764" s="33"/>
      <c r="DQ764" s="33"/>
      <c r="DR764" s="33"/>
      <c r="DS764" s="33"/>
      <c r="DT764" s="33"/>
      <c r="DU764" s="33"/>
      <c r="DV764" s="33"/>
      <c r="DW764" s="33"/>
      <c r="DX764" s="33"/>
      <c r="DY764" s="33"/>
      <c r="DZ764" s="33"/>
      <c r="EA764" s="33"/>
      <c r="EB764" s="33"/>
      <c r="EC764" s="33"/>
      <c r="ED764" s="33"/>
      <c r="EE764" s="33"/>
      <c r="EF764" s="33"/>
      <c r="EG764" s="33"/>
      <c r="EH764" s="33"/>
      <c r="EI764" s="33"/>
      <c r="EJ764" s="33"/>
      <c r="EK764" s="33"/>
      <c r="EL764" s="33"/>
      <c r="EM764" s="33"/>
      <c r="EN764" s="33"/>
      <c r="EO764" s="33"/>
      <c r="EP764" s="33"/>
      <c r="EQ764" s="33"/>
      <c r="ER764" s="33"/>
      <c r="ES764" s="33"/>
      <c r="ET764" s="33"/>
      <c r="EU764" s="33"/>
      <c r="EV764" s="33"/>
      <c r="EW764" s="33"/>
      <c r="EX764" s="33"/>
      <c r="EY764" s="33"/>
      <c r="EZ764" s="33"/>
      <c r="FA764" s="33"/>
      <c r="FB764" s="33"/>
      <c r="FC764" s="33"/>
      <c r="FD764" s="33"/>
      <c r="FE764" s="33"/>
      <c r="FF764" s="33"/>
      <c r="FG764" s="33"/>
      <c r="FH764" s="33"/>
      <c r="FI764" s="33"/>
      <c r="FJ764" s="33"/>
      <c r="FK764" s="33"/>
      <c r="FL764" s="33"/>
      <c r="FM764" s="33"/>
      <c r="FN764" s="33"/>
      <c r="FO764" s="33"/>
      <c r="FP764" s="33"/>
      <c r="FQ764" s="33"/>
      <c r="FR764" s="33"/>
      <c r="FS764" s="33"/>
      <c r="FT764" s="33"/>
      <c r="FU764" s="33"/>
      <c r="FV764" s="33"/>
      <c r="FW764" s="33"/>
      <c r="FX764" s="33"/>
      <c r="FY764" s="33"/>
    </row>
    <row r="765" spans="1:181" ht="15.75" customHeight="1" x14ac:dyDescent="0.25">
      <c r="A765" s="25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 t="s">
        <v>1713</v>
      </c>
      <c r="V765" s="33"/>
      <c r="W765" s="33"/>
      <c r="X765" s="33"/>
      <c r="Y765" s="33"/>
      <c r="Z765" s="33"/>
      <c r="AA765" s="33"/>
      <c r="AB765" s="33"/>
      <c r="AC765" s="33" t="s">
        <v>346</v>
      </c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CW765" s="33"/>
      <c r="CX765" s="33"/>
      <c r="CY765" s="33"/>
      <c r="CZ765" s="33"/>
      <c r="DA765" s="33"/>
      <c r="DB765" s="33"/>
      <c r="DC765" s="33"/>
      <c r="DD765" s="33"/>
      <c r="DE765" s="33"/>
      <c r="DF765" s="33"/>
      <c r="DG765" s="33"/>
      <c r="DH765" s="33"/>
      <c r="DI765" s="33"/>
      <c r="DJ765" s="33"/>
      <c r="DK765" s="33"/>
      <c r="DL765" s="33"/>
      <c r="DM765" s="33"/>
      <c r="DN765" s="33"/>
      <c r="DO765" s="33"/>
      <c r="DP765" s="33"/>
      <c r="DQ765" s="33"/>
      <c r="DR765" s="33"/>
      <c r="DS765" s="33"/>
      <c r="DT765" s="33"/>
      <c r="DU765" s="33"/>
      <c r="DV765" s="33"/>
      <c r="DW765" s="33"/>
      <c r="DX765" s="33"/>
      <c r="DY765" s="33"/>
      <c r="DZ765" s="33"/>
      <c r="EA765" s="33"/>
      <c r="EB765" s="33"/>
      <c r="EC765" s="33"/>
      <c r="ED765" s="33"/>
      <c r="EE765" s="33"/>
      <c r="EF765" s="33"/>
      <c r="EG765" s="33"/>
      <c r="EH765" s="33"/>
      <c r="EI765" s="33"/>
      <c r="EJ765" s="33"/>
      <c r="EK765" s="33"/>
      <c r="EL765" s="33"/>
      <c r="EM765" s="33"/>
      <c r="EN765" s="33"/>
      <c r="EO765" s="33"/>
      <c r="EP765" s="33"/>
      <c r="EQ765" s="33"/>
      <c r="ER765" s="33"/>
      <c r="ES765" s="33"/>
      <c r="ET765" s="33"/>
      <c r="EU765" s="33"/>
      <c r="EV765" s="33"/>
      <c r="EW765" s="33"/>
      <c r="EX765" s="33"/>
      <c r="EY765" s="33"/>
      <c r="EZ765" s="33"/>
      <c r="FA765" s="33"/>
      <c r="FB765" s="33"/>
      <c r="FC765" s="33"/>
      <c r="FD765" s="33"/>
      <c r="FE765" s="33"/>
      <c r="FF765" s="33"/>
      <c r="FG765" s="33"/>
      <c r="FH765" s="33"/>
      <c r="FI765" s="33"/>
      <c r="FJ765" s="33"/>
      <c r="FK765" s="33"/>
      <c r="FL765" s="33"/>
      <c r="FM765" s="33"/>
      <c r="FN765" s="33"/>
      <c r="FO765" s="33"/>
      <c r="FP765" s="33"/>
      <c r="FQ765" s="33"/>
      <c r="FR765" s="33"/>
      <c r="FS765" s="33"/>
      <c r="FT765" s="33"/>
      <c r="FU765" s="33"/>
      <c r="FV765" s="33"/>
      <c r="FW765" s="33"/>
      <c r="FX765" s="33"/>
      <c r="FY765" s="33"/>
    </row>
    <row r="766" spans="1:181" ht="15.75" customHeight="1" x14ac:dyDescent="0.25">
      <c r="A766" s="25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 t="s">
        <v>1714</v>
      </c>
      <c r="V766" s="33"/>
      <c r="W766" s="33"/>
      <c r="X766" s="33"/>
      <c r="Y766" s="33"/>
      <c r="Z766" s="33"/>
      <c r="AA766" s="33"/>
      <c r="AB766" s="33"/>
      <c r="AC766" s="33" t="s">
        <v>421</v>
      </c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CW766" s="33"/>
      <c r="CX766" s="33"/>
      <c r="CY766" s="33"/>
      <c r="CZ766" s="33"/>
      <c r="DA766" s="33"/>
      <c r="DB766" s="33"/>
      <c r="DC766" s="33"/>
      <c r="DD766" s="33"/>
      <c r="DE766" s="33"/>
      <c r="DF766" s="33"/>
      <c r="DG766" s="33"/>
      <c r="DH766" s="33"/>
      <c r="DI766" s="33"/>
      <c r="DJ766" s="33"/>
      <c r="DK766" s="33"/>
      <c r="DL766" s="33"/>
      <c r="DM766" s="33"/>
      <c r="DN766" s="33"/>
      <c r="DO766" s="33"/>
      <c r="DP766" s="33"/>
      <c r="DQ766" s="33"/>
      <c r="DR766" s="33"/>
      <c r="DS766" s="33"/>
      <c r="DT766" s="33"/>
      <c r="DU766" s="33"/>
      <c r="DV766" s="33"/>
      <c r="DW766" s="33"/>
      <c r="DX766" s="33"/>
      <c r="DY766" s="33"/>
      <c r="DZ766" s="33"/>
      <c r="EA766" s="33"/>
      <c r="EB766" s="33"/>
      <c r="EC766" s="33"/>
      <c r="ED766" s="33"/>
      <c r="EE766" s="33"/>
      <c r="EF766" s="33"/>
      <c r="EG766" s="33"/>
      <c r="EH766" s="33"/>
      <c r="EI766" s="33"/>
      <c r="EJ766" s="33"/>
      <c r="EK766" s="33"/>
      <c r="EL766" s="33"/>
      <c r="EM766" s="33"/>
      <c r="EN766" s="33"/>
      <c r="EO766" s="33"/>
      <c r="EP766" s="33"/>
      <c r="EQ766" s="33"/>
      <c r="ER766" s="33"/>
      <c r="ES766" s="33"/>
      <c r="ET766" s="33"/>
      <c r="EU766" s="33"/>
      <c r="EV766" s="33"/>
      <c r="EW766" s="33"/>
      <c r="EX766" s="33"/>
      <c r="EY766" s="33"/>
      <c r="EZ766" s="33"/>
      <c r="FA766" s="33"/>
      <c r="FB766" s="33"/>
      <c r="FC766" s="33"/>
      <c r="FD766" s="33"/>
      <c r="FE766" s="33"/>
      <c r="FF766" s="33"/>
      <c r="FG766" s="33"/>
      <c r="FH766" s="33"/>
      <c r="FI766" s="33"/>
      <c r="FJ766" s="33"/>
      <c r="FK766" s="33"/>
      <c r="FL766" s="33"/>
      <c r="FM766" s="33"/>
      <c r="FN766" s="33"/>
      <c r="FO766" s="33"/>
      <c r="FP766" s="33"/>
      <c r="FQ766" s="33"/>
      <c r="FR766" s="33"/>
      <c r="FS766" s="33"/>
      <c r="FT766" s="33"/>
      <c r="FU766" s="33"/>
      <c r="FV766" s="33"/>
      <c r="FW766" s="33"/>
      <c r="FX766" s="33"/>
      <c r="FY766" s="33"/>
    </row>
    <row r="767" spans="1:181" ht="15.75" customHeight="1" x14ac:dyDescent="0.25">
      <c r="A767" s="25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 t="s">
        <v>1715</v>
      </c>
      <c r="V767" s="33"/>
      <c r="W767" s="33"/>
      <c r="X767" s="33"/>
      <c r="Y767" s="33"/>
      <c r="Z767" s="33"/>
      <c r="AA767" s="33"/>
      <c r="AB767" s="33"/>
      <c r="AC767" s="33" t="s">
        <v>362</v>
      </c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CW767" s="33"/>
      <c r="CX767" s="33"/>
      <c r="CY767" s="33"/>
      <c r="CZ767" s="33"/>
      <c r="DA767" s="33"/>
      <c r="DB767" s="33"/>
      <c r="DC767" s="33"/>
      <c r="DD767" s="33"/>
      <c r="DE767" s="33"/>
      <c r="DF767" s="33"/>
      <c r="DG767" s="33"/>
      <c r="DH767" s="33"/>
      <c r="DI767" s="33"/>
      <c r="DJ767" s="33"/>
      <c r="DK767" s="33"/>
      <c r="DL767" s="33"/>
      <c r="DM767" s="33"/>
      <c r="DN767" s="33"/>
      <c r="DO767" s="33"/>
      <c r="DP767" s="33"/>
      <c r="DQ767" s="33"/>
      <c r="DR767" s="33"/>
      <c r="DS767" s="33"/>
      <c r="DT767" s="33"/>
      <c r="DU767" s="33"/>
      <c r="DV767" s="33"/>
      <c r="DW767" s="33"/>
      <c r="DX767" s="33"/>
      <c r="DY767" s="33"/>
      <c r="DZ767" s="33"/>
      <c r="EA767" s="33"/>
      <c r="EB767" s="33"/>
      <c r="EC767" s="33"/>
      <c r="ED767" s="33"/>
      <c r="EE767" s="33"/>
      <c r="EF767" s="33"/>
      <c r="EG767" s="33"/>
      <c r="EH767" s="33"/>
      <c r="EI767" s="33"/>
      <c r="EJ767" s="33"/>
      <c r="EK767" s="33"/>
      <c r="EL767" s="33"/>
      <c r="EM767" s="33"/>
      <c r="EN767" s="33"/>
      <c r="EO767" s="33"/>
      <c r="EP767" s="33"/>
      <c r="EQ767" s="33"/>
      <c r="ER767" s="33"/>
      <c r="ES767" s="33"/>
      <c r="ET767" s="33"/>
      <c r="EU767" s="33"/>
      <c r="EV767" s="33"/>
      <c r="EW767" s="33"/>
      <c r="EX767" s="33"/>
      <c r="EY767" s="33"/>
      <c r="EZ767" s="33"/>
      <c r="FA767" s="33"/>
      <c r="FB767" s="33"/>
      <c r="FC767" s="33"/>
      <c r="FD767" s="33"/>
      <c r="FE767" s="33"/>
      <c r="FF767" s="33"/>
      <c r="FG767" s="33"/>
      <c r="FH767" s="33"/>
      <c r="FI767" s="33"/>
      <c r="FJ767" s="33"/>
      <c r="FK767" s="33"/>
      <c r="FL767" s="33"/>
      <c r="FM767" s="33"/>
      <c r="FN767" s="33"/>
      <c r="FO767" s="33"/>
      <c r="FP767" s="33"/>
      <c r="FQ767" s="33"/>
      <c r="FR767" s="33"/>
      <c r="FS767" s="33"/>
      <c r="FT767" s="33"/>
      <c r="FU767" s="33"/>
      <c r="FV767" s="33"/>
      <c r="FW767" s="33"/>
      <c r="FX767" s="33"/>
      <c r="FY767" s="33"/>
    </row>
    <row r="768" spans="1:181" ht="15.75" customHeight="1" x14ac:dyDescent="0.25">
      <c r="A768" s="25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 t="s">
        <v>1716</v>
      </c>
      <c r="V768" s="33"/>
      <c r="W768" s="33"/>
      <c r="X768" s="33"/>
      <c r="Y768" s="33"/>
      <c r="Z768" s="33"/>
      <c r="AA768" s="33"/>
      <c r="AB768" s="33"/>
      <c r="AC768" s="33" t="s">
        <v>531</v>
      </c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CW768" s="33"/>
      <c r="CX768" s="33"/>
      <c r="CY768" s="33"/>
      <c r="CZ768" s="33"/>
      <c r="DA768" s="33"/>
      <c r="DB768" s="33"/>
      <c r="DC768" s="33"/>
      <c r="DD768" s="33"/>
      <c r="DE768" s="33"/>
      <c r="DF768" s="33"/>
      <c r="DG768" s="33"/>
      <c r="DH768" s="33"/>
      <c r="DI768" s="33"/>
      <c r="DJ768" s="33"/>
      <c r="DK768" s="33"/>
      <c r="DL768" s="33"/>
      <c r="DM768" s="33"/>
      <c r="DN768" s="33"/>
      <c r="DO768" s="33"/>
      <c r="DP768" s="33"/>
      <c r="DQ768" s="33"/>
      <c r="DR768" s="33"/>
      <c r="DS768" s="33"/>
      <c r="DT768" s="33"/>
      <c r="DU768" s="33"/>
      <c r="DV768" s="33"/>
      <c r="DW768" s="33"/>
      <c r="DX768" s="33"/>
      <c r="DY768" s="33"/>
      <c r="DZ768" s="33"/>
      <c r="EA768" s="33"/>
      <c r="EB768" s="33"/>
      <c r="EC768" s="33"/>
      <c r="ED768" s="33"/>
      <c r="EE768" s="33"/>
      <c r="EF768" s="33"/>
      <c r="EG768" s="33"/>
      <c r="EH768" s="33"/>
      <c r="EI768" s="33"/>
      <c r="EJ768" s="33"/>
      <c r="EK768" s="33"/>
      <c r="EL768" s="33"/>
      <c r="EM768" s="33"/>
      <c r="EN768" s="33"/>
      <c r="EO768" s="33"/>
      <c r="EP768" s="33"/>
      <c r="EQ768" s="33"/>
      <c r="ER768" s="33"/>
      <c r="ES768" s="33"/>
      <c r="ET768" s="33"/>
      <c r="EU768" s="33"/>
      <c r="EV768" s="33"/>
      <c r="EW768" s="33"/>
      <c r="EX768" s="33"/>
      <c r="EY768" s="33"/>
      <c r="EZ768" s="33"/>
      <c r="FA768" s="33"/>
      <c r="FB768" s="33"/>
      <c r="FC768" s="33"/>
      <c r="FD768" s="33"/>
      <c r="FE768" s="33"/>
      <c r="FF768" s="33"/>
      <c r="FG768" s="33"/>
      <c r="FH768" s="33"/>
      <c r="FI768" s="33"/>
      <c r="FJ768" s="33"/>
      <c r="FK768" s="33"/>
      <c r="FL768" s="33"/>
      <c r="FM768" s="33"/>
      <c r="FN768" s="33"/>
      <c r="FO768" s="33"/>
      <c r="FP768" s="33"/>
      <c r="FQ768" s="33"/>
      <c r="FR768" s="33"/>
      <c r="FS768" s="33"/>
      <c r="FT768" s="33"/>
      <c r="FU768" s="33"/>
      <c r="FV768" s="33"/>
      <c r="FW768" s="33"/>
      <c r="FX768" s="33"/>
      <c r="FY768" s="33"/>
    </row>
    <row r="769" spans="1:181" ht="15.75" customHeight="1" x14ac:dyDescent="0.25">
      <c r="A769" s="25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 t="s">
        <v>1717</v>
      </c>
      <c r="V769" s="33"/>
      <c r="W769" s="33"/>
      <c r="X769" s="33"/>
      <c r="Y769" s="33"/>
      <c r="Z769" s="33"/>
      <c r="AA769" s="33"/>
      <c r="AB769" s="33"/>
      <c r="AC769" s="33" t="s">
        <v>362</v>
      </c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CW769" s="33"/>
      <c r="CX769" s="33"/>
      <c r="CY769" s="33"/>
      <c r="CZ769" s="33"/>
      <c r="DA769" s="33"/>
      <c r="DB769" s="33"/>
      <c r="DC769" s="33"/>
      <c r="DD769" s="33"/>
      <c r="DE769" s="33"/>
      <c r="DF769" s="33"/>
      <c r="DG769" s="33"/>
      <c r="DH769" s="33"/>
      <c r="DI769" s="33"/>
      <c r="DJ769" s="33"/>
      <c r="DK769" s="33"/>
      <c r="DL769" s="33"/>
      <c r="DM769" s="33"/>
      <c r="DN769" s="33"/>
      <c r="DO769" s="33"/>
      <c r="DP769" s="33"/>
      <c r="DQ769" s="33"/>
      <c r="DR769" s="33"/>
      <c r="DS769" s="33"/>
      <c r="DT769" s="33"/>
      <c r="DU769" s="33"/>
      <c r="DV769" s="33"/>
      <c r="DW769" s="33"/>
      <c r="DX769" s="33"/>
      <c r="DY769" s="33"/>
      <c r="DZ769" s="33"/>
      <c r="EA769" s="33"/>
      <c r="EB769" s="33"/>
      <c r="EC769" s="33"/>
      <c r="ED769" s="33"/>
      <c r="EE769" s="33"/>
      <c r="EF769" s="33"/>
      <c r="EG769" s="33"/>
      <c r="EH769" s="33"/>
      <c r="EI769" s="33"/>
      <c r="EJ769" s="33"/>
      <c r="EK769" s="33"/>
      <c r="EL769" s="33"/>
      <c r="EM769" s="33"/>
      <c r="EN769" s="33"/>
      <c r="EO769" s="33"/>
      <c r="EP769" s="33"/>
      <c r="EQ769" s="33"/>
      <c r="ER769" s="33"/>
      <c r="ES769" s="33"/>
      <c r="ET769" s="33"/>
      <c r="EU769" s="33"/>
      <c r="EV769" s="33"/>
      <c r="EW769" s="33"/>
      <c r="EX769" s="33"/>
      <c r="EY769" s="33"/>
      <c r="EZ769" s="33"/>
      <c r="FA769" s="33"/>
      <c r="FB769" s="33"/>
      <c r="FC769" s="33"/>
      <c r="FD769" s="33"/>
      <c r="FE769" s="33"/>
      <c r="FF769" s="33"/>
      <c r="FG769" s="33"/>
      <c r="FH769" s="33"/>
      <c r="FI769" s="33"/>
      <c r="FJ769" s="33"/>
      <c r="FK769" s="33"/>
      <c r="FL769" s="33"/>
      <c r="FM769" s="33"/>
      <c r="FN769" s="33"/>
      <c r="FO769" s="33"/>
      <c r="FP769" s="33"/>
      <c r="FQ769" s="33"/>
      <c r="FR769" s="33"/>
      <c r="FS769" s="33"/>
      <c r="FT769" s="33"/>
      <c r="FU769" s="33"/>
      <c r="FV769" s="33"/>
      <c r="FW769" s="33"/>
      <c r="FX769" s="33"/>
      <c r="FY769" s="33"/>
    </row>
    <row r="770" spans="1:181" ht="15.75" customHeight="1" x14ac:dyDescent="0.25">
      <c r="A770" s="25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 t="s">
        <v>1718</v>
      </c>
      <c r="V770" s="33"/>
      <c r="W770" s="33"/>
      <c r="X770" s="33"/>
      <c r="Y770" s="33"/>
      <c r="Z770" s="33"/>
      <c r="AA770" s="33"/>
      <c r="AB770" s="33"/>
      <c r="AC770" s="33" t="s">
        <v>421</v>
      </c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CW770" s="33"/>
      <c r="CX770" s="33"/>
      <c r="CY770" s="33"/>
      <c r="CZ770" s="33"/>
      <c r="DA770" s="33"/>
      <c r="DB770" s="33"/>
      <c r="DC770" s="33"/>
      <c r="DD770" s="33"/>
      <c r="DE770" s="33"/>
      <c r="DF770" s="33"/>
      <c r="DG770" s="33"/>
      <c r="DH770" s="33"/>
      <c r="DI770" s="33"/>
      <c r="DJ770" s="33"/>
      <c r="DK770" s="33"/>
      <c r="DL770" s="33"/>
      <c r="DM770" s="33"/>
      <c r="DN770" s="33"/>
      <c r="DO770" s="33"/>
      <c r="DP770" s="33"/>
      <c r="DQ770" s="33"/>
      <c r="DR770" s="33"/>
      <c r="DS770" s="33"/>
      <c r="DT770" s="33"/>
      <c r="DU770" s="33"/>
      <c r="DV770" s="33"/>
      <c r="DW770" s="33"/>
      <c r="DX770" s="33"/>
      <c r="DY770" s="33"/>
      <c r="DZ770" s="33"/>
      <c r="EA770" s="33"/>
      <c r="EB770" s="33"/>
      <c r="EC770" s="33"/>
      <c r="ED770" s="33"/>
      <c r="EE770" s="33"/>
      <c r="EF770" s="33"/>
      <c r="EG770" s="33"/>
      <c r="EH770" s="33"/>
      <c r="EI770" s="33"/>
      <c r="EJ770" s="33"/>
      <c r="EK770" s="33"/>
      <c r="EL770" s="33"/>
      <c r="EM770" s="33"/>
      <c r="EN770" s="33"/>
      <c r="EO770" s="33"/>
      <c r="EP770" s="33"/>
      <c r="EQ770" s="33"/>
      <c r="ER770" s="33"/>
      <c r="ES770" s="33"/>
      <c r="ET770" s="33"/>
      <c r="EU770" s="33"/>
      <c r="EV770" s="33"/>
      <c r="EW770" s="33"/>
      <c r="EX770" s="33"/>
      <c r="EY770" s="33"/>
      <c r="EZ770" s="33"/>
      <c r="FA770" s="33"/>
      <c r="FB770" s="33"/>
      <c r="FC770" s="33"/>
      <c r="FD770" s="33"/>
      <c r="FE770" s="33"/>
      <c r="FF770" s="33"/>
      <c r="FG770" s="33"/>
      <c r="FH770" s="33"/>
      <c r="FI770" s="33"/>
      <c r="FJ770" s="33"/>
      <c r="FK770" s="33"/>
      <c r="FL770" s="33"/>
      <c r="FM770" s="33"/>
      <c r="FN770" s="33"/>
      <c r="FO770" s="33"/>
      <c r="FP770" s="33"/>
      <c r="FQ770" s="33"/>
      <c r="FR770" s="33"/>
      <c r="FS770" s="33"/>
      <c r="FT770" s="33"/>
      <c r="FU770" s="33"/>
      <c r="FV770" s="33"/>
      <c r="FW770" s="33"/>
      <c r="FX770" s="33"/>
      <c r="FY770" s="33"/>
    </row>
    <row r="771" spans="1:181" ht="15.75" customHeight="1" x14ac:dyDescent="0.25">
      <c r="A771" s="25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 t="s">
        <v>1719</v>
      </c>
      <c r="V771" s="33"/>
      <c r="W771" s="33"/>
      <c r="X771" s="33"/>
      <c r="Y771" s="33"/>
      <c r="Z771" s="33"/>
      <c r="AA771" s="33"/>
      <c r="AB771" s="33"/>
      <c r="AC771" s="33" t="s">
        <v>421</v>
      </c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33"/>
      <c r="CJ771" s="33"/>
      <c r="CK771" s="33"/>
      <c r="CL771" s="33"/>
      <c r="CM771" s="33"/>
      <c r="CN771" s="33"/>
      <c r="CO771" s="33"/>
      <c r="CP771" s="33"/>
      <c r="CQ771" s="33"/>
      <c r="CR771" s="33"/>
      <c r="CS771" s="33"/>
      <c r="CT771" s="33"/>
      <c r="CU771" s="33"/>
      <c r="CV771" s="33"/>
      <c r="CW771" s="33"/>
      <c r="CX771" s="33"/>
      <c r="CY771" s="33"/>
      <c r="CZ771" s="33"/>
      <c r="DA771" s="33"/>
      <c r="DB771" s="33"/>
      <c r="DC771" s="33"/>
      <c r="DD771" s="33"/>
      <c r="DE771" s="33"/>
      <c r="DF771" s="33"/>
      <c r="DG771" s="33"/>
      <c r="DH771" s="33"/>
      <c r="DI771" s="33"/>
      <c r="DJ771" s="33"/>
      <c r="DK771" s="33"/>
      <c r="DL771" s="33"/>
      <c r="DM771" s="33"/>
      <c r="DN771" s="33"/>
      <c r="DO771" s="33"/>
      <c r="DP771" s="33"/>
      <c r="DQ771" s="33"/>
      <c r="DR771" s="33"/>
      <c r="DS771" s="33"/>
      <c r="DT771" s="33"/>
      <c r="DU771" s="33"/>
      <c r="DV771" s="33"/>
      <c r="DW771" s="33"/>
      <c r="DX771" s="33"/>
      <c r="DY771" s="33"/>
      <c r="DZ771" s="33"/>
      <c r="EA771" s="33"/>
      <c r="EB771" s="33"/>
      <c r="EC771" s="33"/>
      <c r="ED771" s="33"/>
      <c r="EE771" s="33"/>
      <c r="EF771" s="33"/>
      <c r="EG771" s="33"/>
      <c r="EH771" s="33"/>
      <c r="EI771" s="33"/>
      <c r="EJ771" s="33"/>
      <c r="EK771" s="33"/>
      <c r="EL771" s="33"/>
      <c r="EM771" s="33"/>
      <c r="EN771" s="33"/>
      <c r="EO771" s="33"/>
      <c r="EP771" s="33"/>
      <c r="EQ771" s="33"/>
      <c r="ER771" s="33"/>
      <c r="ES771" s="33"/>
      <c r="ET771" s="33"/>
      <c r="EU771" s="33"/>
      <c r="EV771" s="33"/>
      <c r="EW771" s="33"/>
      <c r="EX771" s="33"/>
      <c r="EY771" s="33"/>
      <c r="EZ771" s="33"/>
      <c r="FA771" s="33"/>
      <c r="FB771" s="33"/>
      <c r="FC771" s="33"/>
      <c r="FD771" s="33"/>
      <c r="FE771" s="33"/>
      <c r="FF771" s="33"/>
      <c r="FG771" s="33"/>
      <c r="FH771" s="33"/>
      <c r="FI771" s="33"/>
      <c r="FJ771" s="33"/>
      <c r="FK771" s="33"/>
      <c r="FL771" s="33"/>
      <c r="FM771" s="33"/>
      <c r="FN771" s="33"/>
      <c r="FO771" s="33"/>
      <c r="FP771" s="33"/>
      <c r="FQ771" s="33"/>
      <c r="FR771" s="33"/>
      <c r="FS771" s="33"/>
      <c r="FT771" s="33"/>
      <c r="FU771" s="33"/>
      <c r="FV771" s="33"/>
      <c r="FW771" s="33"/>
      <c r="FX771" s="33"/>
      <c r="FY771" s="33"/>
    </row>
    <row r="772" spans="1:181" ht="15.75" customHeight="1" x14ac:dyDescent="0.25">
      <c r="A772" s="25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 t="s">
        <v>1720</v>
      </c>
      <c r="V772" s="33"/>
      <c r="W772" s="33"/>
      <c r="X772" s="33"/>
      <c r="Y772" s="33"/>
      <c r="Z772" s="33"/>
      <c r="AA772" s="33"/>
      <c r="AB772" s="33"/>
      <c r="AC772" s="33" t="s">
        <v>362</v>
      </c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  <c r="DF772" s="33"/>
      <c r="DG772" s="33"/>
      <c r="DH772" s="33"/>
      <c r="DI772" s="33"/>
      <c r="DJ772" s="33"/>
      <c r="DK772" s="33"/>
      <c r="DL772" s="33"/>
      <c r="DM772" s="33"/>
      <c r="DN772" s="33"/>
      <c r="DO772" s="33"/>
      <c r="DP772" s="33"/>
      <c r="DQ772" s="33"/>
      <c r="DR772" s="33"/>
      <c r="DS772" s="33"/>
      <c r="DT772" s="33"/>
      <c r="DU772" s="33"/>
      <c r="DV772" s="33"/>
      <c r="DW772" s="33"/>
      <c r="DX772" s="33"/>
      <c r="DY772" s="33"/>
      <c r="DZ772" s="33"/>
      <c r="EA772" s="33"/>
      <c r="EB772" s="33"/>
      <c r="EC772" s="33"/>
      <c r="ED772" s="33"/>
      <c r="EE772" s="33"/>
      <c r="EF772" s="33"/>
      <c r="EG772" s="33"/>
      <c r="EH772" s="33"/>
      <c r="EI772" s="33"/>
      <c r="EJ772" s="33"/>
      <c r="EK772" s="33"/>
      <c r="EL772" s="33"/>
      <c r="EM772" s="33"/>
      <c r="EN772" s="33"/>
      <c r="EO772" s="33"/>
      <c r="EP772" s="33"/>
      <c r="EQ772" s="33"/>
      <c r="ER772" s="33"/>
      <c r="ES772" s="33"/>
      <c r="ET772" s="33"/>
      <c r="EU772" s="33"/>
      <c r="EV772" s="33"/>
      <c r="EW772" s="33"/>
      <c r="EX772" s="33"/>
      <c r="EY772" s="33"/>
      <c r="EZ772" s="33"/>
      <c r="FA772" s="33"/>
      <c r="FB772" s="33"/>
      <c r="FC772" s="33"/>
      <c r="FD772" s="33"/>
      <c r="FE772" s="33"/>
      <c r="FF772" s="33"/>
      <c r="FG772" s="33"/>
      <c r="FH772" s="33"/>
      <c r="FI772" s="33"/>
      <c r="FJ772" s="33"/>
      <c r="FK772" s="33"/>
      <c r="FL772" s="33"/>
      <c r="FM772" s="33"/>
      <c r="FN772" s="33"/>
      <c r="FO772" s="33"/>
      <c r="FP772" s="33"/>
      <c r="FQ772" s="33"/>
      <c r="FR772" s="33"/>
      <c r="FS772" s="33"/>
      <c r="FT772" s="33"/>
      <c r="FU772" s="33"/>
      <c r="FV772" s="33"/>
      <c r="FW772" s="33"/>
      <c r="FX772" s="33"/>
      <c r="FY772" s="33"/>
    </row>
    <row r="773" spans="1:181" ht="15.75" customHeight="1" x14ac:dyDescent="0.25">
      <c r="A773" s="25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 t="s">
        <v>1721</v>
      </c>
      <c r="V773" s="33"/>
      <c r="W773" s="33"/>
      <c r="X773" s="33"/>
      <c r="Y773" s="33"/>
      <c r="Z773" s="33"/>
      <c r="AA773" s="33"/>
      <c r="AB773" s="33"/>
      <c r="AC773" s="33" t="s">
        <v>375</v>
      </c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CW773" s="33"/>
      <c r="CX773" s="33"/>
      <c r="CY773" s="33"/>
      <c r="CZ773" s="33"/>
      <c r="DA773" s="33"/>
      <c r="DB773" s="33"/>
      <c r="DC773" s="33"/>
      <c r="DD773" s="33"/>
      <c r="DE773" s="33"/>
      <c r="DF773" s="33"/>
      <c r="DG773" s="33"/>
      <c r="DH773" s="33"/>
      <c r="DI773" s="33"/>
      <c r="DJ773" s="33"/>
      <c r="DK773" s="33"/>
      <c r="DL773" s="33"/>
      <c r="DM773" s="33"/>
      <c r="DN773" s="33"/>
      <c r="DO773" s="33"/>
      <c r="DP773" s="33"/>
      <c r="DQ773" s="33"/>
      <c r="DR773" s="33"/>
      <c r="DS773" s="33"/>
      <c r="DT773" s="33"/>
      <c r="DU773" s="33"/>
      <c r="DV773" s="33"/>
      <c r="DW773" s="33"/>
      <c r="DX773" s="33"/>
      <c r="DY773" s="33"/>
      <c r="DZ773" s="33"/>
      <c r="EA773" s="33"/>
      <c r="EB773" s="33"/>
      <c r="EC773" s="33"/>
      <c r="ED773" s="33"/>
      <c r="EE773" s="33"/>
      <c r="EF773" s="33"/>
      <c r="EG773" s="33"/>
      <c r="EH773" s="33"/>
      <c r="EI773" s="33"/>
      <c r="EJ773" s="33"/>
      <c r="EK773" s="33"/>
      <c r="EL773" s="33"/>
      <c r="EM773" s="33"/>
      <c r="EN773" s="33"/>
      <c r="EO773" s="33"/>
      <c r="EP773" s="33"/>
      <c r="EQ773" s="33"/>
      <c r="ER773" s="33"/>
      <c r="ES773" s="33"/>
      <c r="ET773" s="33"/>
      <c r="EU773" s="33"/>
      <c r="EV773" s="33"/>
      <c r="EW773" s="33"/>
      <c r="EX773" s="33"/>
      <c r="EY773" s="33"/>
      <c r="EZ773" s="33"/>
      <c r="FA773" s="33"/>
      <c r="FB773" s="33"/>
      <c r="FC773" s="33"/>
      <c r="FD773" s="33"/>
      <c r="FE773" s="33"/>
      <c r="FF773" s="33"/>
      <c r="FG773" s="33"/>
      <c r="FH773" s="33"/>
      <c r="FI773" s="33"/>
      <c r="FJ773" s="33"/>
      <c r="FK773" s="33"/>
      <c r="FL773" s="33"/>
      <c r="FM773" s="33"/>
      <c r="FN773" s="33"/>
      <c r="FO773" s="33"/>
      <c r="FP773" s="33"/>
      <c r="FQ773" s="33"/>
      <c r="FR773" s="33"/>
      <c r="FS773" s="33"/>
      <c r="FT773" s="33"/>
      <c r="FU773" s="33"/>
      <c r="FV773" s="33"/>
      <c r="FW773" s="33"/>
      <c r="FX773" s="33"/>
      <c r="FY773" s="33"/>
    </row>
    <row r="774" spans="1:181" ht="15.75" customHeight="1" x14ac:dyDescent="0.25">
      <c r="A774" s="25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 t="s">
        <v>1722</v>
      </c>
      <c r="V774" s="33"/>
      <c r="W774" s="33"/>
      <c r="X774" s="33"/>
      <c r="Y774" s="33"/>
      <c r="Z774" s="33"/>
      <c r="AA774" s="33"/>
      <c r="AB774" s="33"/>
      <c r="AC774" s="33" t="s">
        <v>531</v>
      </c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  <c r="CH774" s="33"/>
      <c r="CI774" s="33"/>
      <c r="CJ774" s="33"/>
      <c r="CK774" s="33"/>
      <c r="CL774" s="33"/>
      <c r="CM774" s="33"/>
      <c r="CN774" s="33"/>
      <c r="CO774" s="33"/>
      <c r="CP774" s="33"/>
      <c r="CQ774" s="33"/>
      <c r="CR774" s="33"/>
      <c r="CS774" s="33"/>
      <c r="CT774" s="33"/>
      <c r="CU774" s="33"/>
      <c r="CV774" s="33"/>
      <c r="CW774" s="33"/>
      <c r="CX774" s="33"/>
      <c r="CY774" s="33"/>
      <c r="CZ774" s="33"/>
      <c r="DA774" s="33"/>
      <c r="DB774" s="33"/>
      <c r="DC774" s="33"/>
      <c r="DD774" s="33"/>
      <c r="DE774" s="33"/>
      <c r="DF774" s="33"/>
      <c r="DG774" s="33"/>
      <c r="DH774" s="33"/>
      <c r="DI774" s="33"/>
      <c r="DJ774" s="33"/>
      <c r="DK774" s="33"/>
      <c r="DL774" s="33"/>
      <c r="DM774" s="33"/>
      <c r="DN774" s="33"/>
      <c r="DO774" s="33"/>
      <c r="DP774" s="33"/>
      <c r="DQ774" s="33"/>
      <c r="DR774" s="33"/>
      <c r="DS774" s="33"/>
      <c r="DT774" s="33"/>
      <c r="DU774" s="33"/>
      <c r="DV774" s="33"/>
      <c r="DW774" s="33"/>
      <c r="DX774" s="33"/>
      <c r="DY774" s="33"/>
      <c r="DZ774" s="33"/>
      <c r="EA774" s="33"/>
      <c r="EB774" s="33"/>
      <c r="EC774" s="33"/>
      <c r="ED774" s="33"/>
      <c r="EE774" s="33"/>
      <c r="EF774" s="33"/>
      <c r="EG774" s="33"/>
      <c r="EH774" s="33"/>
      <c r="EI774" s="33"/>
      <c r="EJ774" s="33"/>
      <c r="EK774" s="33"/>
      <c r="EL774" s="33"/>
      <c r="EM774" s="33"/>
      <c r="EN774" s="33"/>
      <c r="EO774" s="33"/>
      <c r="EP774" s="33"/>
      <c r="EQ774" s="33"/>
      <c r="ER774" s="33"/>
      <c r="ES774" s="33"/>
      <c r="ET774" s="33"/>
      <c r="EU774" s="33"/>
      <c r="EV774" s="33"/>
      <c r="EW774" s="33"/>
      <c r="EX774" s="33"/>
      <c r="EY774" s="33"/>
      <c r="EZ774" s="33"/>
      <c r="FA774" s="33"/>
      <c r="FB774" s="33"/>
      <c r="FC774" s="33"/>
      <c r="FD774" s="33"/>
      <c r="FE774" s="33"/>
      <c r="FF774" s="33"/>
      <c r="FG774" s="33"/>
      <c r="FH774" s="33"/>
      <c r="FI774" s="33"/>
      <c r="FJ774" s="33"/>
      <c r="FK774" s="33"/>
      <c r="FL774" s="33"/>
      <c r="FM774" s="33"/>
      <c r="FN774" s="33"/>
      <c r="FO774" s="33"/>
      <c r="FP774" s="33"/>
      <c r="FQ774" s="33"/>
      <c r="FR774" s="33"/>
      <c r="FS774" s="33"/>
      <c r="FT774" s="33"/>
      <c r="FU774" s="33"/>
      <c r="FV774" s="33"/>
      <c r="FW774" s="33"/>
      <c r="FX774" s="33"/>
      <c r="FY774" s="33"/>
    </row>
    <row r="775" spans="1:181" ht="15.75" customHeight="1" x14ac:dyDescent="0.25">
      <c r="A775" s="25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 t="s">
        <v>1723</v>
      </c>
      <c r="V775" s="33"/>
      <c r="W775" s="33"/>
      <c r="X775" s="33"/>
      <c r="Y775" s="33"/>
      <c r="Z775" s="33"/>
      <c r="AA775" s="33"/>
      <c r="AB775" s="33"/>
      <c r="AC775" s="33" t="s">
        <v>531</v>
      </c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CW775" s="33"/>
      <c r="CX775" s="33"/>
      <c r="CY775" s="33"/>
      <c r="CZ775" s="33"/>
      <c r="DA775" s="33"/>
      <c r="DB775" s="33"/>
      <c r="DC775" s="33"/>
      <c r="DD775" s="33"/>
      <c r="DE775" s="33"/>
      <c r="DF775" s="33"/>
      <c r="DG775" s="33"/>
      <c r="DH775" s="33"/>
      <c r="DI775" s="33"/>
      <c r="DJ775" s="33"/>
      <c r="DK775" s="33"/>
      <c r="DL775" s="33"/>
      <c r="DM775" s="33"/>
      <c r="DN775" s="33"/>
      <c r="DO775" s="33"/>
      <c r="DP775" s="33"/>
      <c r="DQ775" s="33"/>
      <c r="DR775" s="33"/>
      <c r="DS775" s="33"/>
      <c r="DT775" s="33"/>
      <c r="DU775" s="33"/>
      <c r="DV775" s="33"/>
      <c r="DW775" s="33"/>
      <c r="DX775" s="33"/>
      <c r="DY775" s="33"/>
      <c r="DZ775" s="33"/>
      <c r="EA775" s="33"/>
      <c r="EB775" s="33"/>
      <c r="EC775" s="33"/>
      <c r="ED775" s="33"/>
      <c r="EE775" s="33"/>
      <c r="EF775" s="33"/>
      <c r="EG775" s="33"/>
      <c r="EH775" s="33"/>
      <c r="EI775" s="33"/>
      <c r="EJ775" s="33"/>
      <c r="EK775" s="33"/>
      <c r="EL775" s="33"/>
      <c r="EM775" s="33"/>
      <c r="EN775" s="33"/>
      <c r="EO775" s="33"/>
      <c r="EP775" s="33"/>
      <c r="EQ775" s="33"/>
      <c r="ER775" s="33"/>
      <c r="ES775" s="33"/>
      <c r="ET775" s="33"/>
      <c r="EU775" s="33"/>
      <c r="EV775" s="33"/>
      <c r="EW775" s="33"/>
      <c r="EX775" s="33"/>
      <c r="EY775" s="33"/>
      <c r="EZ775" s="33"/>
      <c r="FA775" s="33"/>
      <c r="FB775" s="33"/>
      <c r="FC775" s="33"/>
      <c r="FD775" s="33"/>
      <c r="FE775" s="33"/>
      <c r="FF775" s="33"/>
      <c r="FG775" s="33"/>
      <c r="FH775" s="33"/>
      <c r="FI775" s="33"/>
      <c r="FJ775" s="33"/>
      <c r="FK775" s="33"/>
      <c r="FL775" s="33"/>
      <c r="FM775" s="33"/>
      <c r="FN775" s="33"/>
      <c r="FO775" s="33"/>
      <c r="FP775" s="33"/>
      <c r="FQ775" s="33"/>
      <c r="FR775" s="33"/>
      <c r="FS775" s="33"/>
      <c r="FT775" s="33"/>
      <c r="FU775" s="33"/>
      <c r="FV775" s="33"/>
      <c r="FW775" s="33"/>
      <c r="FX775" s="33"/>
      <c r="FY775" s="33"/>
    </row>
    <row r="776" spans="1:181" ht="15.75" customHeight="1" x14ac:dyDescent="0.25">
      <c r="A776" s="25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 t="s">
        <v>1724</v>
      </c>
      <c r="V776" s="33"/>
      <c r="W776" s="33"/>
      <c r="X776" s="33"/>
      <c r="Y776" s="33"/>
      <c r="Z776" s="33"/>
      <c r="AA776" s="33"/>
      <c r="AB776" s="33"/>
      <c r="AC776" s="33" t="s">
        <v>421</v>
      </c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33"/>
      <c r="CJ776" s="33"/>
      <c r="CK776" s="33"/>
      <c r="CL776" s="33"/>
      <c r="CM776" s="33"/>
      <c r="CN776" s="33"/>
      <c r="CO776" s="33"/>
      <c r="CP776" s="33"/>
      <c r="CQ776" s="33"/>
      <c r="CR776" s="33"/>
      <c r="CS776" s="33"/>
      <c r="CT776" s="33"/>
      <c r="CU776" s="33"/>
      <c r="CV776" s="33"/>
      <c r="CW776" s="33"/>
      <c r="CX776" s="33"/>
      <c r="CY776" s="33"/>
      <c r="CZ776" s="33"/>
      <c r="DA776" s="33"/>
      <c r="DB776" s="33"/>
      <c r="DC776" s="33"/>
      <c r="DD776" s="33"/>
      <c r="DE776" s="33"/>
      <c r="DF776" s="33"/>
      <c r="DG776" s="33"/>
      <c r="DH776" s="33"/>
      <c r="DI776" s="33"/>
      <c r="DJ776" s="33"/>
      <c r="DK776" s="33"/>
      <c r="DL776" s="33"/>
      <c r="DM776" s="33"/>
      <c r="DN776" s="33"/>
      <c r="DO776" s="33"/>
      <c r="DP776" s="33"/>
      <c r="DQ776" s="33"/>
      <c r="DR776" s="33"/>
      <c r="DS776" s="33"/>
      <c r="DT776" s="33"/>
      <c r="DU776" s="33"/>
      <c r="DV776" s="33"/>
      <c r="DW776" s="33"/>
      <c r="DX776" s="33"/>
      <c r="DY776" s="33"/>
      <c r="DZ776" s="33"/>
      <c r="EA776" s="33"/>
      <c r="EB776" s="33"/>
      <c r="EC776" s="33"/>
      <c r="ED776" s="33"/>
      <c r="EE776" s="33"/>
      <c r="EF776" s="33"/>
      <c r="EG776" s="33"/>
      <c r="EH776" s="33"/>
      <c r="EI776" s="33"/>
      <c r="EJ776" s="33"/>
      <c r="EK776" s="33"/>
      <c r="EL776" s="33"/>
      <c r="EM776" s="33"/>
      <c r="EN776" s="33"/>
      <c r="EO776" s="33"/>
      <c r="EP776" s="33"/>
      <c r="EQ776" s="33"/>
      <c r="ER776" s="33"/>
      <c r="ES776" s="33"/>
      <c r="ET776" s="33"/>
      <c r="EU776" s="33"/>
      <c r="EV776" s="33"/>
      <c r="EW776" s="33"/>
      <c r="EX776" s="33"/>
      <c r="EY776" s="33"/>
      <c r="EZ776" s="33"/>
      <c r="FA776" s="33"/>
      <c r="FB776" s="33"/>
      <c r="FC776" s="33"/>
      <c r="FD776" s="33"/>
      <c r="FE776" s="33"/>
      <c r="FF776" s="33"/>
      <c r="FG776" s="33"/>
      <c r="FH776" s="33"/>
      <c r="FI776" s="33"/>
      <c r="FJ776" s="33"/>
      <c r="FK776" s="33"/>
      <c r="FL776" s="33"/>
      <c r="FM776" s="33"/>
      <c r="FN776" s="33"/>
      <c r="FO776" s="33"/>
      <c r="FP776" s="33"/>
      <c r="FQ776" s="33"/>
      <c r="FR776" s="33"/>
      <c r="FS776" s="33"/>
      <c r="FT776" s="33"/>
      <c r="FU776" s="33"/>
      <c r="FV776" s="33"/>
      <c r="FW776" s="33"/>
      <c r="FX776" s="33"/>
      <c r="FY776" s="33"/>
    </row>
    <row r="777" spans="1:181" ht="15.75" customHeight="1" x14ac:dyDescent="0.25">
      <c r="A777" s="25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 t="s">
        <v>1725</v>
      </c>
      <c r="V777" s="33"/>
      <c r="W777" s="33"/>
      <c r="X777" s="33"/>
      <c r="Y777" s="33"/>
      <c r="Z777" s="33"/>
      <c r="AA777" s="33"/>
      <c r="AB777" s="33"/>
      <c r="AC777" s="33" t="s">
        <v>362</v>
      </c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  <c r="CH777" s="33"/>
      <c r="CI777" s="33"/>
      <c r="CJ777" s="33"/>
      <c r="CK777" s="33"/>
      <c r="CL777" s="33"/>
      <c r="CM777" s="33"/>
      <c r="CN777" s="33"/>
      <c r="CO777" s="33"/>
      <c r="CP777" s="33"/>
      <c r="CQ777" s="33"/>
      <c r="CR777" s="33"/>
      <c r="CS777" s="33"/>
      <c r="CT777" s="33"/>
      <c r="CU777" s="33"/>
      <c r="CV777" s="33"/>
      <c r="CW777" s="33"/>
      <c r="CX777" s="33"/>
      <c r="CY777" s="33"/>
      <c r="CZ777" s="33"/>
      <c r="DA777" s="33"/>
      <c r="DB777" s="33"/>
      <c r="DC777" s="33"/>
      <c r="DD777" s="33"/>
      <c r="DE777" s="33"/>
      <c r="DF777" s="33"/>
      <c r="DG777" s="33"/>
      <c r="DH777" s="33"/>
      <c r="DI777" s="33"/>
      <c r="DJ777" s="33"/>
      <c r="DK777" s="33"/>
      <c r="DL777" s="33"/>
      <c r="DM777" s="33"/>
      <c r="DN777" s="33"/>
      <c r="DO777" s="33"/>
      <c r="DP777" s="33"/>
      <c r="DQ777" s="33"/>
      <c r="DR777" s="33"/>
      <c r="DS777" s="33"/>
      <c r="DT777" s="33"/>
      <c r="DU777" s="33"/>
      <c r="DV777" s="33"/>
      <c r="DW777" s="33"/>
      <c r="DX777" s="33"/>
      <c r="DY777" s="33"/>
      <c r="DZ777" s="33"/>
      <c r="EA777" s="33"/>
      <c r="EB777" s="33"/>
      <c r="EC777" s="33"/>
      <c r="ED777" s="33"/>
      <c r="EE777" s="33"/>
      <c r="EF777" s="33"/>
      <c r="EG777" s="33"/>
      <c r="EH777" s="33"/>
      <c r="EI777" s="33"/>
      <c r="EJ777" s="33"/>
      <c r="EK777" s="33"/>
      <c r="EL777" s="33"/>
      <c r="EM777" s="33"/>
      <c r="EN777" s="33"/>
      <c r="EO777" s="33"/>
      <c r="EP777" s="33"/>
      <c r="EQ777" s="33"/>
      <c r="ER777" s="33"/>
      <c r="ES777" s="33"/>
      <c r="ET777" s="33"/>
      <c r="EU777" s="33"/>
      <c r="EV777" s="33"/>
      <c r="EW777" s="33"/>
      <c r="EX777" s="33"/>
      <c r="EY777" s="33"/>
      <c r="EZ777" s="33"/>
      <c r="FA777" s="33"/>
      <c r="FB777" s="33"/>
      <c r="FC777" s="33"/>
      <c r="FD777" s="33"/>
      <c r="FE777" s="33"/>
      <c r="FF777" s="33"/>
      <c r="FG777" s="33"/>
      <c r="FH777" s="33"/>
      <c r="FI777" s="33"/>
      <c r="FJ777" s="33"/>
      <c r="FK777" s="33"/>
      <c r="FL777" s="33"/>
      <c r="FM777" s="33"/>
      <c r="FN777" s="33"/>
      <c r="FO777" s="33"/>
      <c r="FP777" s="33"/>
      <c r="FQ777" s="33"/>
      <c r="FR777" s="33"/>
      <c r="FS777" s="33"/>
      <c r="FT777" s="33"/>
      <c r="FU777" s="33"/>
      <c r="FV777" s="33"/>
      <c r="FW777" s="33"/>
      <c r="FX777" s="33"/>
      <c r="FY777" s="33"/>
    </row>
    <row r="778" spans="1:181" ht="15.75" customHeight="1" x14ac:dyDescent="0.25">
      <c r="A778" s="25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 t="s">
        <v>1726</v>
      </c>
      <c r="V778" s="33"/>
      <c r="W778" s="33"/>
      <c r="X778" s="33"/>
      <c r="Y778" s="33"/>
      <c r="Z778" s="33"/>
      <c r="AA778" s="33"/>
      <c r="AB778" s="33"/>
      <c r="AC778" s="33" t="s">
        <v>362</v>
      </c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CW778" s="33"/>
      <c r="CX778" s="33"/>
      <c r="CY778" s="33"/>
      <c r="CZ778" s="33"/>
      <c r="DA778" s="33"/>
      <c r="DB778" s="33"/>
      <c r="DC778" s="33"/>
      <c r="DD778" s="33"/>
      <c r="DE778" s="33"/>
      <c r="DF778" s="33"/>
      <c r="DG778" s="33"/>
      <c r="DH778" s="33"/>
      <c r="DI778" s="33"/>
      <c r="DJ778" s="33"/>
      <c r="DK778" s="33"/>
      <c r="DL778" s="33"/>
      <c r="DM778" s="33"/>
      <c r="DN778" s="33"/>
      <c r="DO778" s="33"/>
      <c r="DP778" s="33"/>
      <c r="DQ778" s="33"/>
      <c r="DR778" s="33"/>
      <c r="DS778" s="33"/>
      <c r="DT778" s="33"/>
      <c r="DU778" s="33"/>
      <c r="DV778" s="33"/>
      <c r="DW778" s="33"/>
      <c r="DX778" s="33"/>
      <c r="DY778" s="33"/>
      <c r="DZ778" s="33"/>
      <c r="EA778" s="33"/>
      <c r="EB778" s="33"/>
      <c r="EC778" s="33"/>
      <c r="ED778" s="33"/>
      <c r="EE778" s="33"/>
      <c r="EF778" s="33"/>
      <c r="EG778" s="33"/>
      <c r="EH778" s="33"/>
      <c r="EI778" s="33"/>
      <c r="EJ778" s="33"/>
      <c r="EK778" s="33"/>
      <c r="EL778" s="33"/>
      <c r="EM778" s="33"/>
      <c r="EN778" s="33"/>
      <c r="EO778" s="33"/>
      <c r="EP778" s="33"/>
      <c r="EQ778" s="33"/>
      <c r="ER778" s="33"/>
      <c r="ES778" s="33"/>
      <c r="ET778" s="33"/>
      <c r="EU778" s="33"/>
      <c r="EV778" s="33"/>
      <c r="EW778" s="33"/>
      <c r="EX778" s="33"/>
      <c r="EY778" s="33"/>
      <c r="EZ778" s="33"/>
      <c r="FA778" s="33"/>
      <c r="FB778" s="33"/>
      <c r="FC778" s="33"/>
      <c r="FD778" s="33"/>
      <c r="FE778" s="33"/>
      <c r="FF778" s="33"/>
      <c r="FG778" s="33"/>
      <c r="FH778" s="33"/>
      <c r="FI778" s="33"/>
      <c r="FJ778" s="33"/>
      <c r="FK778" s="33"/>
      <c r="FL778" s="33"/>
      <c r="FM778" s="33"/>
      <c r="FN778" s="33"/>
      <c r="FO778" s="33"/>
      <c r="FP778" s="33"/>
      <c r="FQ778" s="33"/>
      <c r="FR778" s="33"/>
      <c r="FS778" s="33"/>
      <c r="FT778" s="33"/>
      <c r="FU778" s="33"/>
      <c r="FV778" s="33"/>
      <c r="FW778" s="33"/>
      <c r="FX778" s="33"/>
      <c r="FY778" s="33"/>
    </row>
    <row r="779" spans="1:181" ht="15.75" customHeight="1" x14ac:dyDescent="0.25">
      <c r="A779" s="25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 t="s">
        <v>1727</v>
      </c>
      <c r="V779" s="33"/>
      <c r="W779" s="33"/>
      <c r="X779" s="33"/>
      <c r="Y779" s="33"/>
      <c r="Z779" s="33"/>
      <c r="AA779" s="33"/>
      <c r="AB779" s="33"/>
      <c r="AC779" s="33" t="s">
        <v>408</v>
      </c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  <c r="CH779" s="33"/>
      <c r="CI779" s="33"/>
      <c r="CJ779" s="33"/>
      <c r="CK779" s="33"/>
      <c r="CL779" s="33"/>
      <c r="CM779" s="33"/>
      <c r="CN779" s="33"/>
      <c r="CO779" s="33"/>
      <c r="CP779" s="33"/>
      <c r="CQ779" s="33"/>
      <c r="CR779" s="33"/>
      <c r="CS779" s="33"/>
      <c r="CT779" s="33"/>
      <c r="CU779" s="33"/>
      <c r="CV779" s="33"/>
      <c r="CW779" s="33"/>
      <c r="CX779" s="33"/>
      <c r="CY779" s="33"/>
      <c r="CZ779" s="33"/>
      <c r="DA779" s="33"/>
      <c r="DB779" s="33"/>
      <c r="DC779" s="33"/>
      <c r="DD779" s="33"/>
      <c r="DE779" s="33"/>
      <c r="DF779" s="33"/>
      <c r="DG779" s="33"/>
      <c r="DH779" s="33"/>
      <c r="DI779" s="33"/>
      <c r="DJ779" s="33"/>
      <c r="DK779" s="33"/>
      <c r="DL779" s="33"/>
      <c r="DM779" s="33"/>
      <c r="DN779" s="33"/>
      <c r="DO779" s="33"/>
      <c r="DP779" s="33"/>
      <c r="DQ779" s="33"/>
      <c r="DR779" s="33"/>
      <c r="DS779" s="33"/>
      <c r="DT779" s="33"/>
      <c r="DU779" s="33"/>
      <c r="DV779" s="33"/>
      <c r="DW779" s="33"/>
      <c r="DX779" s="33"/>
      <c r="DY779" s="33"/>
      <c r="DZ779" s="33"/>
      <c r="EA779" s="33"/>
      <c r="EB779" s="33"/>
      <c r="EC779" s="33"/>
      <c r="ED779" s="33"/>
      <c r="EE779" s="33"/>
      <c r="EF779" s="33"/>
      <c r="EG779" s="33"/>
      <c r="EH779" s="33"/>
      <c r="EI779" s="33"/>
      <c r="EJ779" s="33"/>
      <c r="EK779" s="33"/>
      <c r="EL779" s="33"/>
      <c r="EM779" s="33"/>
      <c r="EN779" s="33"/>
      <c r="EO779" s="33"/>
      <c r="EP779" s="33"/>
      <c r="EQ779" s="33"/>
      <c r="ER779" s="33"/>
      <c r="ES779" s="33"/>
      <c r="ET779" s="33"/>
      <c r="EU779" s="33"/>
      <c r="EV779" s="33"/>
      <c r="EW779" s="33"/>
      <c r="EX779" s="33"/>
      <c r="EY779" s="33"/>
      <c r="EZ779" s="33"/>
      <c r="FA779" s="33"/>
      <c r="FB779" s="33"/>
      <c r="FC779" s="33"/>
      <c r="FD779" s="33"/>
      <c r="FE779" s="33"/>
      <c r="FF779" s="33"/>
      <c r="FG779" s="33"/>
      <c r="FH779" s="33"/>
      <c r="FI779" s="33"/>
      <c r="FJ779" s="33"/>
      <c r="FK779" s="33"/>
      <c r="FL779" s="33"/>
      <c r="FM779" s="33"/>
      <c r="FN779" s="33"/>
      <c r="FO779" s="33"/>
      <c r="FP779" s="33"/>
      <c r="FQ779" s="33"/>
      <c r="FR779" s="33"/>
      <c r="FS779" s="33"/>
      <c r="FT779" s="33"/>
      <c r="FU779" s="33"/>
      <c r="FV779" s="33"/>
      <c r="FW779" s="33"/>
      <c r="FX779" s="33"/>
      <c r="FY779" s="33"/>
    </row>
    <row r="780" spans="1:181" ht="15.75" customHeight="1" x14ac:dyDescent="0.25">
      <c r="A780" s="25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 t="s">
        <v>1728</v>
      </c>
      <c r="V780" s="33"/>
      <c r="W780" s="33"/>
      <c r="X780" s="33"/>
      <c r="Y780" s="33"/>
      <c r="Z780" s="33"/>
      <c r="AA780" s="33"/>
      <c r="AB780" s="33"/>
      <c r="AC780" s="33" t="s">
        <v>408</v>
      </c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  <c r="CH780" s="33"/>
      <c r="CI780" s="33"/>
      <c r="CJ780" s="33"/>
      <c r="CK780" s="33"/>
      <c r="CL780" s="33"/>
      <c r="CM780" s="33"/>
      <c r="CN780" s="33"/>
      <c r="CO780" s="33"/>
      <c r="CP780" s="33"/>
      <c r="CQ780" s="33"/>
      <c r="CR780" s="33"/>
      <c r="CS780" s="33"/>
      <c r="CT780" s="33"/>
      <c r="CU780" s="33"/>
      <c r="CV780" s="33"/>
      <c r="CW780" s="33"/>
      <c r="CX780" s="33"/>
      <c r="CY780" s="33"/>
      <c r="CZ780" s="33"/>
      <c r="DA780" s="33"/>
      <c r="DB780" s="33"/>
      <c r="DC780" s="33"/>
      <c r="DD780" s="33"/>
      <c r="DE780" s="33"/>
      <c r="DF780" s="33"/>
      <c r="DG780" s="33"/>
      <c r="DH780" s="33"/>
      <c r="DI780" s="33"/>
      <c r="DJ780" s="33"/>
      <c r="DK780" s="33"/>
      <c r="DL780" s="33"/>
      <c r="DM780" s="33"/>
      <c r="DN780" s="33"/>
      <c r="DO780" s="33"/>
      <c r="DP780" s="33"/>
      <c r="DQ780" s="33"/>
      <c r="DR780" s="33"/>
      <c r="DS780" s="33"/>
      <c r="DT780" s="33"/>
      <c r="DU780" s="33"/>
      <c r="DV780" s="33"/>
      <c r="DW780" s="33"/>
      <c r="DX780" s="33"/>
      <c r="DY780" s="33"/>
      <c r="DZ780" s="33"/>
      <c r="EA780" s="33"/>
      <c r="EB780" s="33"/>
      <c r="EC780" s="33"/>
      <c r="ED780" s="33"/>
      <c r="EE780" s="33"/>
      <c r="EF780" s="33"/>
      <c r="EG780" s="33"/>
      <c r="EH780" s="33"/>
      <c r="EI780" s="33"/>
      <c r="EJ780" s="33"/>
      <c r="EK780" s="33"/>
      <c r="EL780" s="33"/>
      <c r="EM780" s="33"/>
      <c r="EN780" s="33"/>
      <c r="EO780" s="33"/>
      <c r="EP780" s="33"/>
      <c r="EQ780" s="33"/>
      <c r="ER780" s="33"/>
      <c r="ES780" s="33"/>
      <c r="ET780" s="33"/>
      <c r="EU780" s="33"/>
      <c r="EV780" s="33"/>
      <c r="EW780" s="33"/>
      <c r="EX780" s="33"/>
      <c r="EY780" s="33"/>
      <c r="EZ780" s="33"/>
      <c r="FA780" s="33"/>
      <c r="FB780" s="33"/>
      <c r="FC780" s="33"/>
      <c r="FD780" s="33"/>
      <c r="FE780" s="33"/>
      <c r="FF780" s="33"/>
      <c r="FG780" s="33"/>
      <c r="FH780" s="33"/>
      <c r="FI780" s="33"/>
      <c r="FJ780" s="33"/>
      <c r="FK780" s="33"/>
      <c r="FL780" s="33"/>
      <c r="FM780" s="33"/>
      <c r="FN780" s="33"/>
      <c r="FO780" s="33"/>
      <c r="FP780" s="33"/>
      <c r="FQ780" s="33"/>
      <c r="FR780" s="33"/>
      <c r="FS780" s="33"/>
      <c r="FT780" s="33"/>
      <c r="FU780" s="33"/>
      <c r="FV780" s="33"/>
      <c r="FW780" s="33"/>
      <c r="FX780" s="33"/>
      <c r="FY780" s="33"/>
    </row>
    <row r="781" spans="1:181" ht="15.75" customHeight="1" x14ac:dyDescent="0.25">
      <c r="A781" s="25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 t="s">
        <v>1729</v>
      </c>
      <c r="V781" s="33"/>
      <c r="W781" s="33"/>
      <c r="X781" s="33"/>
      <c r="Y781" s="33"/>
      <c r="Z781" s="33"/>
      <c r="AA781" s="33"/>
      <c r="AB781" s="33"/>
      <c r="AC781" s="33" t="s">
        <v>354</v>
      </c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  <c r="CH781" s="33"/>
      <c r="CI781" s="33"/>
      <c r="CJ781" s="33"/>
      <c r="CK781" s="33"/>
      <c r="CL781" s="33"/>
      <c r="CM781" s="33"/>
      <c r="CN781" s="33"/>
      <c r="CO781" s="33"/>
      <c r="CP781" s="33"/>
      <c r="CQ781" s="33"/>
      <c r="CR781" s="33"/>
      <c r="CS781" s="33"/>
      <c r="CT781" s="33"/>
      <c r="CU781" s="33"/>
      <c r="CV781" s="33"/>
      <c r="CW781" s="33"/>
      <c r="CX781" s="33"/>
      <c r="CY781" s="33"/>
      <c r="CZ781" s="33"/>
      <c r="DA781" s="33"/>
      <c r="DB781" s="33"/>
      <c r="DC781" s="33"/>
      <c r="DD781" s="33"/>
      <c r="DE781" s="33"/>
      <c r="DF781" s="33"/>
      <c r="DG781" s="33"/>
      <c r="DH781" s="33"/>
      <c r="DI781" s="33"/>
      <c r="DJ781" s="33"/>
      <c r="DK781" s="33"/>
      <c r="DL781" s="33"/>
      <c r="DM781" s="33"/>
      <c r="DN781" s="33"/>
      <c r="DO781" s="33"/>
      <c r="DP781" s="33"/>
      <c r="DQ781" s="33"/>
      <c r="DR781" s="33"/>
      <c r="DS781" s="33"/>
      <c r="DT781" s="33"/>
      <c r="DU781" s="33"/>
      <c r="DV781" s="33"/>
      <c r="DW781" s="33"/>
      <c r="DX781" s="33"/>
      <c r="DY781" s="33"/>
      <c r="DZ781" s="33"/>
      <c r="EA781" s="33"/>
      <c r="EB781" s="33"/>
      <c r="EC781" s="33"/>
      <c r="ED781" s="33"/>
      <c r="EE781" s="33"/>
      <c r="EF781" s="33"/>
      <c r="EG781" s="33"/>
      <c r="EH781" s="33"/>
      <c r="EI781" s="33"/>
      <c r="EJ781" s="33"/>
      <c r="EK781" s="33"/>
      <c r="EL781" s="33"/>
      <c r="EM781" s="33"/>
      <c r="EN781" s="33"/>
      <c r="EO781" s="33"/>
      <c r="EP781" s="33"/>
      <c r="EQ781" s="33"/>
      <c r="ER781" s="33"/>
      <c r="ES781" s="33"/>
      <c r="ET781" s="33"/>
      <c r="EU781" s="33"/>
      <c r="EV781" s="33"/>
      <c r="EW781" s="33"/>
      <c r="EX781" s="33"/>
      <c r="EY781" s="33"/>
      <c r="EZ781" s="33"/>
      <c r="FA781" s="33"/>
      <c r="FB781" s="33"/>
      <c r="FC781" s="33"/>
      <c r="FD781" s="33"/>
      <c r="FE781" s="33"/>
      <c r="FF781" s="33"/>
      <c r="FG781" s="33"/>
      <c r="FH781" s="33"/>
      <c r="FI781" s="33"/>
      <c r="FJ781" s="33"/>
      <c r="FK781" s="33"/>
      <c r="FL781" s="33"/>
      <c r="FM781" s="33"/>
      <c r="FN781" s="33"/>
      <c r="FO781" s="33"/>
      <c r="FP781" s="33"/>
      <c r="FQ781" s="33"/>
      <c r="FR781" s="33"/>
      <c r="FS781" s="33"/>
      <c r="FT781" s="33"/>
      <c r="FU781" s="33"/>
      <c r="FV781" s="33"/>
      <c r="FW781" s="33"/>
      <c r="FX781" s="33"/>
      <c r="FY781" s="33"/>
    </row>
    <row r="782" spans="1:181" ht="15.75" customHeight="1" x14ac:dyDescent="0.25">
      <c r="A782" s="25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 t="s">
        <v>1730</v>
      </c>
      <c r="V782" s="33"/>
      <c r="W782" s="33"/>
      <c r="X782" s="33"/>
      <c r="Y782" s="33"/>
      <c r="Z782" s="33"/>
      <c r="AA782" s="33"/>
      <c r="AB782" s="33"/>
      <c r="AC782" s="33" t="s">
        <v>685</v>
      </c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  <c r="CH782" s="33"/>
      <c r="CI782" s="33"/>
      <c r="CJ782" s="33"/>
      <c r="CK782" s="33"/>
      <c r="CL782" s="33"/>
      <c r="CM782" s="33"/>
      <c r="CN782" s="33"/>
      <c r="CO782" s="33"/>
      <c r="CP782" s="33"/>
      <c r="CQ782" s="33"/>
      <c r="CR782" s="33"/>
      <c r="CS782" s="33"/>
      <c r="CT782" s="33"/>
      <c r="CU782" s="33"/>
      <c r="CV782" s="33"/>
      <c r="CW782" s="33"/>
      <c r="CX782" s="33"/>
      <c r="CY782" s="33"/>
      <c r="CZ782" s="33"/>
      <c r="DA782" s="33"/>
      <c r="DB782" s="33"/>
      <c r="DC782" s="33"/>
      <c r="DD782" s="33"/>
      <c r="DE782" s="33"/>
      <c r="DF782" s="33"/>
      <c r="DG782" s="33"/>
      <c r="DH782" s="33"/>
      <c r="DI782" s="33"/>
      <c r="DJ782" s="33"/>
      <c r="DK782" s="33"/>
      <c r="DL782" s="33"/>
      <c r="DM782" s="33"/>
      <c r="DN782" s="33"/>
      <c r="DO782" s="33"/>
      <c r="DP782" s="33"/>
      <c r="DQ782" s="33"/>
      <c r="DR782" s="33"/>
      <c r="DS782" s="33"/>
      <c r="DT782" s="33"/>
      <c r="DU782" s="33"/>
      <c r="DV782" s="33"/>
      <c r="DW782" s="33"/>
      <c r="DX782" s="33"/>
      <c r="DY782" s="33"/>
      <c r="DZ782" s="33"/>
      <c r="EA782" s="33"/>
      <c r="EB782" s="33"/>
      <c r="EC782" s="33"/>
      <c r="ED782" s="33"/>
      <c r="EE782" s="33"/>
      <c r="EF782" s="33"/>
      <c r="EG782" s="33"/>
      <c r="EH782" s="33"/>
      <c r="EI782" s="33"/>
      <c r="EJ782" s="33"/>
      <c r="EK782" s="33"/>
      <c r="EL782" s="33"/>
      <c r="EM782" s="33"/>
      <c r="EN782" s="33"/>
      <c r="EO782" s="33"/>
      <c r="EP782" s="33"/>
      <c r="EQ782" s="33"/>
      <c r="ER782" s="33"/>
      <c r="ES782" s="33"/>
      <c r="ET782" s="33"/>
      <c r="EU782" s="33"/>
      <c r="EV782" s="33"/>
      <c r="EW782" s="33"/>
      <c r="EX782" s="33"/>
      <c r="EY782" s="33"/>
      <c r="EZ782" s="33"/>
      <c r="FA782" s="33"/>
      <c r="FB782" s="33"/>
      <c r="FC782" s="33"/>
      <c r="FD782" s="33"/>
      <c r="FE782" s="33"/>
      <c r="FF782" s="33"/>
      <c r="FG782" s="33"/>
      <c r="FH782" s="33"/>
      <c r="FI782" s="33"/>
      <c r="FJ782" s="33"/>
      <c r="FK782" s="33"/>
      <c r="FL782" s="33"/>
      <c r="FM782" s="33"/>
      <c r="FN782" s="33"/>
      <c r="FO782" s="33"/>
      <c r="FP782" s="33"/>
      <c r="FQ782" s="33"/>
      <c r="FR782" s="33"/>
      <c r="FS782" s="33"/>
      <c r="FT782" s="33"/>
      <c r="FU782" s="33"/>
      <c r="FV782" s="33"/>
      <c r="FW782" s="33"/>
      <c r="FX782" s="33"/>
      <c r="FY782" s="33"/>
    </row>
    <row r="783" spans="1:181" ht="15.75" customHeight="1" x14ac:dyDescent="0.25">
      <c r="A783" s="25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 t="s">
        <v>1731</v>
      </c>
      <c r="V783" s="33"/>
      <c r="W783" s="33"/>
      <c r="X783" s="33"/>
      <c r="Y783" s="33"/>
      <c r="Z783" s="33"/>
      <c r="AA783" s="33"/>
      <c r="AB783" s="33"/>
      <c r="AC783" s="33" t="s">
        <v>375</v>
      </c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  <c r="CH783" s="33"/>
      <c r="CI783" s="33"/>
      <c r="CJ783" s="33"/>
      <c r="CK783" s="33"/>
      <c r="CL783" s="33"/>
      <c r="CM783" s="33"/>
      <c r="CN783" s="33"/>
      <c r="CO783" s="33"/>
      <c r="CP783" s="33"/>
      <c r="CQ783" s="33"/>
      <c r="CR783" s="33"/>
      <c r="CS783" s="33"/>
      <c r="CT783" s="33"/>
      <c r="CU783" s="33"/>
      <c r="CV783" s="33"/>
      <c r="CW783" s="33"/>
      <c r="CX783" s="33"/>
      <c r="CY783" s="33"/>
      <c r="CZ783" s="33"/>
      <c r="DA783" s="33"/>
      <c r="DB783" s="33"/>
      <c r="DC783" s="33"/>
      <c r="DD783" s="33"/>
      <c r="DE783" s="33"/>
      <c r="DF783" s="33"/>
      <c r="DG783" s="33"/>
      <c r="DH783" s="33"/>
      <c r="DI783" s="33"/>
      <c r="DJ783" s="33"/>
      <c r="DK783" s="33"/>
      <c r="DL783" s="33"/>
      <c r="DM783" s="33"/>
      <c r="DN783" s="33"/>
      <c r="DO783" s="33"/>
      <c r="DP783" s="33"/>
      <c r="DQ783" s="33"/>
      <c r="DR783" s="33"/>
      <c r="DS783" s="33"/>
      <c r="DT783" s="33"/>
      <c r="DU783" s="33"/>
      <c r="DV783" s="33"/>
      <c r="DW783" s="33"/>
      <c r="DX783" s="33"/>
      <c r="DY783" s="33"/>
      <c r="DZ783" s="33"/>
      <c r="EA783" s="33"/>
      <c r="EB783" s="33"/>
      <c r="EC783" s="33"/>
      <c r="ED783" s="33"/>
      <c r="EE783" s="33"/>
      <c r="EF783" s="33"/>
      <c r="EG783" s="33"/>
      <c r="EH783" s="33"/>
      <c r="EI783" s="33"/>
      <c r="EJ783" s="33"/>
      <c r="EK783" s="33"/>
      <c r="EL783" s="33"/>
      <c r="EM783" s="33"/>
      <c r="EN783" s="33"/>
      <c r="EO783" s="33"/>
      <c r="EP783" s="33"/>
      <c r="EQ783" s="33"/>
      <c r="ER783" s="33"/>
      <c r="ES783" s="33"/>
      <c r="ET783" s="33"/>
      <c r="EU783" s="33"/>
      <c r="EV783" s="33"/>
      <c r="EW783" s="33"/>
      <c r="EX783" s="33"/>
      <c r="EY783" s="33"/>
      <c r="EZ783" s="33"/>
      <c r="FA783" s="33"/>
      <c r="FB783" s="33"/>
      <c r="FC783" s="33"/>
      <c r="FD783" s="33"/>
      <c r="FE783" s="33"/>
      <c r="FF783" s="33"/>
      <c r="FG783" s="33"/>
      <c r="FH783" s="33"/>
      <c r="FI783" s="33"/>
      <c r="FJ783" s="33"/>
      <c r="FK783" s="33"/>
      <c r="FL783" s="33"/>
      <c r="FM783" s="33"/>
      <c r="FN783" s="33"/>
      <c r="FO783" s="33"/>
      <c r="FP783" s="33"/>
      <c r="FQ783" s="33"/>
      <c r="FR783" s="33"/>
      <c r="FS783" s="33"/>
      <c r="FT783" s="33"/>
      <c r="FU783" s="33"/>
      <c r="FV783" s="33"/>
      <c r="FW783" s="33"/>
      <c r="FX783" s="33"/>
      <c r="FY783" s="33"/>
    </row>
    <row r="784" spans="1:181" ht="15.75" customHeight="1" x14ac:dyDescent="0.25">
      <c r="A784" s="25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 t="s">
        <v>1732</v>
      </c>
      <c r="V784" s="33"/>
      <c r="W784" s="33"/>
      <c r="X784" s="33"/>
      <c r="Y784" s="33"/>
      <c r="Z784" s="33"/>
      <c r="AA784" s="33"/>
      <c r="AB784" s="33"/>
      <c r="AC784" s="33" t="s">
        <v>531</v>
      </c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  <c r="CH784" s="33"/>
      <c r="CI784" s="33"/>
      <c r="CJ784" s="33"/>
      <c r="CK784" s="33"/>
      <c r="CL784" s="33"/>
      <c r="CM784" s="33"/>
      <c r="CN784" s="33"/>
      <c r="CO784" s="33"/>
      <c r="CP784" s="33"/>
      <c r="CQ784" s="33"/>
      <c r="CR784" s="33"/>
      <c r="CS784" s="33"/>
      <c r="CT784" s="33"/>
      <c r="CU784" s="33"/>
      <c r="CV784" s="33"/>
      <c r="CW784" s="33"/>
      <c r="CX784" s="33"/>
      <c r="CY784" s="33"/>
      <c r="CZ784" s="33"/>
      <c r="DA784" s="33"/>
      <c r="DB784" s="33"/>
      <c r="DC784" s="33"/>
      <c r="DD784" s="33"/>
      <c r="DE784" s="33"/>
      <c r="DF784" s="33"/>
      <c r="DG784" s="33"/>
      <c r="DH784" s="33"/>
      <c r="DI784" s="33"/>
      <c r="DJ784" s="33"/>
      <c r="DK784" s="33"/>
      <c r="DL784" s="33"/>
      <c r="DM784" s="33"/>
      <c r="DN784" s="33"/>
      <c r="DO784" s="33"/>
      <c r="DP784" s="33"/>
      <c r="DQ784" s="33"/>
      <c r="DR784" s="33"/>
      <c r="DS784" s="33"/>
      <c r="DT784" s="33"/>
      <c r="DU784" s="33"/>
      <c r="DV784" s="33"/>
      <c r="DW784" s="33"/>
      <c r="DX784" s="33"/>
      <c r="DY784" s="33"/>
      <c r="DZ784" s="33"/>
      <c r="EA784" s="33"/>
      <c r="EB784" s="33"/>
      <c r="EC784" s="33"/>
      <c r="ED784" s="33"/>
      <c r="EE784" s="33"/>
      <c r="EF784" s="33"/>
      <c r="EG784" s="33"/>
      <c r="EH784" s="33"/>
      <c r="EI784" s="33"/>
      <c r="EJ784" s="33"/>
      <c r="EK784" s="33"/>
      <c r="EL784" s="33"/>
      <c r="EM784" s="33"/>
      <c r="EN784" s="33"/>
      <c r="EO784" s="33"/>
      <c r="EP784" s="33"/>
      <c r="EQ784" s="33"/>
      <c r="ER784" s="33"/>
      <c r="ES784" s="33"/>
      <c r="ET784" s="33"/>
      <c r="EU784" s="33"/>
      <c r="EV784" s="33"/>
      <c r="EW784" s="33"/>
      <c r="EX784" s="33"/>
      <c r="EY784" s="33"/>
      <c r="EZ784" s="33"/>
      <c r="FA784" s="33"/>
      <c r="FB784" s="33"/>
      <c r="FC784" s="33"/>
      <c r="FD784" s="33"/>
      <c r="FE784" s="33"/>
      <c r="FF784" s="33"/>
      <c r="FG784" s="33"/>
      <c r="FH784" s="33"/>
      <c r="FI784" s="33"/>
      <c r="FJ784" s="33"/>
      <c r="FK784" s="33"/>
      <c r="FL784" s="33"/>
      <c r="FM784" s="33"/>
      <c r="FN784" s="33"/>
      <c r="FO784" s="33"/>
      <c r="FP784" s="33"/>
      <c r="FQ784" s="33"/>
      <c r="FR784" s="33"/>
      <c r="FS784" s="33"/>
      <c r="FT784" s="33"/>
      <c r="FU784" s="33"/>
      <c r="FV784" s="33"/>
      <c r="FW784" s="33"/>
      <c r="FX784" s="33"/>
      <c r="FY784" s="33"/>
    </row>
    <row r="785" spans="1:181" ht="15.75" customHeight="1" x14ac:dyDescent="0.25">
      <c r="A785" s="25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 t="s">
        <v>1733</v>
      </c>
      <c r="V785" s="33"/>
      <c r="W785" s="33"/>
      <c r="X785" s="33"/>
      <c r="Y785" s="33"/>
      <c r="Z785" s="33"/>
      <c r="AA785" s="33"/>
      <c r="AB785" s="33"/>
      <c r="AC785" s="33" t="s">
        <v>362</v>
      </c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  <c r="CH785" s="33"/>
      <c r="CI785" s="33"/>
      <c r="CJ785" s="33"/>
      <c r="CK785" s="33"/>
      <c r="CL785" s="33"/>
      <c r="CM785" s="33"/>
      <c r="CN785" s="33"/>
      <c r="CO785" s="33"/>
      <c r="CP785" s="33"/>
      <c r="CQ785" s="33"/>
      <c r="CR785" s="33"/>
      <c r="CS785" s="33"/>
      <c r="CT785" s="33"/>
      <c r="CU785" s="33"/>
      <c r="CV785" s="33"/>
      <c r="CW785" s="33"/>
      <c r="CX785" s="33"/>
      <c r="CY785" s="33"/>
      <c r="CZ785" s="33"/>
      <c r="DA785" s="33"/>
      <c r="DB785" s="33"/>
      <c r="DC785" s="33"/>
      <c r="DD785" s="33"/>
      <c r="DE785" s="33"/>
      <c r="DF785" s="33"/>
      <c r="DG785" s="33"/>
      <c r="DH785" s="33"/>
      <c r="DI785" s="33"/>
      <c r="DJ785" s="33"/>
      <c r="DK785" s="33"/>
      <c r="DL785" s="33"/>
      <c r="DM785" s="33"/>
      <c r="DN785" s="33"/>
      <c r="DO785" s="33"/>
      <c r="DP785" s="33"/>
      <c r="DQ785" s="33"/>
      <c r="DR785" s="33"/>
      <c r="DS785" s="33"/>
      <c r="DT785" s="33"/>
      <c r="DU785" s="33"/>
      <c r="DV785" s="33"/>
      <c r="DW785" s="33"/>
      <c r="DX785" s="33"/>
      <c r="DY785" s="33"/>
      <c r="DZ785" s="33"/>
      <c r="EA785" s="33"/>
      <c r="EB785" s="33"/>
      <c r="EC785" s="33"/>
      <c r="ED785" s="33"/>
      <c r="EE785" s="33"/>
      <c r="EF785" s="33"/>
      <c r="EG785" s="33"/>
      <c r="EH785" s="33"/>
      <c r="EI785" s="33"/>
      <c r="EJ785" s="33"/>
      <c r="EK785" s="33"/>
      <c r="EL785" s="33"/>
      <c r="EM785" s="33"/>
      <c r="EN785" s="33"/>
      <c r="EO785" s="33"/>
      <c r="EP785" s="33"/>
      <c r="EQ785" s="33"/>
      <c r="ER785" s="33"/>
      <c r="ES785" s="33"/>
      <c r="ET785" s="33"/>
      <c r="EU785" s="33"/>
      <c r="EV785" s="33"/>
      <c r="EW785" s="33"/>
      <c r="EX785" s="33"/>
      <c r="EY785" s="33"/>
      <c r="EZ785" s="33"/>
      <c r="FA785" s="33"/>
      <c r="FB785" s="33"/>
      <c r="FC785" s="33"/>
      <c r="FD785" s="33"/>
      <c r="FE785" s="33"/>
      <c r="FF785" s="33"/>
      <c r="FG785" s="33"/>
      <c r="FH785" s="33"/>
      <c r="FI785" s="33"/>
      <c r="FJ785" s="33"/>
      <c r="FK785" s="33"/>
      <c r="FL785" s="33"/>
      <c r="FM785" s="33"/>
      <c r="FN785" s="33"/>
      <c r="FO785" s="33"/>
      <c r="FP785" s="33"/>
      <c r="FQ785" s="33"/>
      <c r="FR785" s="33"/>
      <c r="FS785" s="33"/>
      <c r="FT785" s="33"/>
      <c r="FU785" s="33"/>
      <c r="FV785" s="33"/>
      <c r="FW785" s="33"/>
      <c r="FX785" s="33"/>
      <c r="FY785" s="33"/>
    </row>
    <row r="786" spans="1:181" ht="15.75" customHeight="1" x14ac:dyDescent="0.25">
      <c r="A786" s="25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 t="s">
        <v>1734</v>
      </c>
      <c r="V786" s="33"/>
      <c r="W786" s="33"/>
      <c r="X786" s="33"/>
      <c r="Y786" s="33"/>
      <c r="Z786" s="33"/>
      <c r="AA786" s="33"/>
      <c r="AB786" s="33"/>
      <c r="AC786" s="33" t="s">
        <v>421</v>
      </c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  <c r="CE786" s="33"/>
      <c r="CF786" s="33"/>
      <c r="CG786" s="33"/>
      <c r="CH786" s="33"/>
      <c r="CI786" s="33"/>
      <c r="CJ786" s="33"/>
      <c r="CK786" s="33"/>
      <c r="CL786" s="33"/>
      <c r="CM786" s="33"/>
      <c r="CN786" s="33"/>
      <c r="CO786" s="33"/>
      <c r="CP786" s="33"/>
      <c r="CQ786" s="33"/>
      <c r="CR786" s="33"/>
      <c r="CS786" s="33"/>
      <c r="CT786" s="33"/>
      <c r="CU786" s="33"/>
      <c r="CV786" s="33"/>
      <c r="CW786" s="33"/>
      <c r="CX786" s="33"/>
      <c r="CY786" s="33"/>
      <c r="CZ786" s="33"/>
      <c r="DA786" s="33"/>
      <c r="DB786" s="33"/>
      <c r="DC786" s="33"/>
      <c r="DD786" s="33"/>
      <c r="DE786" s="33"/>
      <c r="DF786" s="33"/>
      <c r="DG786" s="33"/>
      <c r="DH786" s="33"/>
      <c r="DI786" s="33"/>
      <c r="DJ786" s="33"/>
      <c r="DK786" s="33"/>
      <c r="DL786" s="33"/>
      <c r="DM786" s="33"/>
      <c r="DN786" s="33"/>
      <c r="DO786" s="33"/>
      <c r="DP786" s="33"/>
      <c r="DQ786" s="33"/>
      <c r="DR786" s="33"/>
      <c r="DS786" s="33"/>
      <c r="DT786" s="33"/>
      <c r="DU786" s="33"/>
      <c r="DV786" s="33"/>
      <c r="DW786" s="33"/>
      <c r="DX786" s="33"/>
      <c r="DY786" s="33"/>
      <c r="DZ786" s="33"/>
      <c r="EA786" s="33"/>
      <c r="EB786" s="33"/>
      <c r="EC786" s="33"/>
      <c r="ED786" s="33"/>
      <c r="EE786" s="33"/>
      <c r="EF786" s="33"/>
      <c r="EG786" s="33"/>
      <c r="EH786" s="33"/>
      <c r="EI786" s="33"/>
      <c r="EJ786" s="33"/>
      <c r="EK786" s="33"/>
      <c r="EL786" s="33"/>
      <c r="EM786" s="33"/>
      <c r="EN786" s="33"/>
      <c r="EO786" s="33"/>
      <c r="EP786" s="33"/>
      <c r="EQ786" s="33"/>
      <c r="ER786" s="33"/>
      <c r="ES786" s="33"/>
      <c r="ET786" s="33"/>
      <c r="EU786" s="33"/>
      <c r="EV786" s="33"/>
      <c r="EW786" s="33"/>
      <c r="EX786" s="33"/>
      <c r="EY786" s="33"/>
      <c r="EZ786" s="33"/>
      <c r="FA786" s="33"/>
      <c r="FB786" s="33"/>
      <c r="FC786" s="33"/>
      <c r="FD786" s="33"/>
      <c r="FE786" s="33"/>
      <c r="FF786" s="33"/>
      <c r="FG786" s="33"/>
      <c r="FH786" s="33"/>
      <c r="FI786" s="33"/>
      <c r="FJ786" s="33"/>
      <c r="FK786" s="33"/>
      <c r="FL786" s="33"/>
      <c r="FM786" s="33"/>
      <c r="FN786" s="33"/>
      <c r="FO786" s="33"/>
      <c r="FP786" s="33"/>
      <c r="FQ786" s="33"/>
      <c r="FR786" s="33"/>
      <c r="FS786" s="33"/>
      <c r="FT786" s="33"/>
      <c r="FU786" s="33"/>
      <c r="FV786" s="33"/>
      <c r="FW786" s="33"/>
      <c r="FX786" s="33"/>
      <c r="FY786" s="33"/>
    </row>
    <row r="787" spans="1:181" ht="15.75" customHeight="1" x14ac:dyDescent="0.25">
      <c r="A787" s="25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 t="s">
        <v>1735</v>
      </c>
      <c r="V787" s="33"/>
      <c r="W787" s="33"/>
      <c r="X787" s="33"/>
      <c r="Y787" s="33"/>
      <c r="Z787" s="33"/>
      <c r="AA787" s="33"/>
      <c r="AB787" s="33"/>
      <c r="AC787" s="33" t="s">
        <v>531</v>
      </c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  <c r="CH787" s="33"/>
      <c r="CI787" s="33"/>
      <c r="CJ787" s="33"/>
      <c r="CK787" s="33"/>
      <c r="CL787" s="33"/>
      <c r="CM787" s="33"/>
      <c r="CN787" s="33"/>
      <c r="CO787" s="33"/>
      <c r="CP787" s="33"/>
      <c r="CQ787" s="33"/>
      <c r="CR787" s="33"/>
      <c r="CS787" s="33"/>
      <c r="CT787" s="33"/>
      <c r="CU787" s="33"/>
      <c r="CV787" s="33"/>
      <c r="CW787" s="33"/>
      <c r="CX787" s="33"/>
      <c r="CY787" s="33"/>
      <c r="CZ787" s="33"/>
      <c r="DA787" s="33"/>
      <c r="DB787" s="33"/>
      <c r="DC787" s="33"/>
      <c r="DD787" s="33"/>
      <c r="DE787" s="33"/>
      <c r="DF787" s="33"/>
      <c r="DG787" s="33"/>
      <c r="DH787" s="33"/>
      <c r="DI787" s="33"/>
      <c r="DJ787" s="33"/>
      <c r="DK787" s="33"/>
      <c r="DL787" s="33"/>
      <c r="DM787" s="33"/>
      <c r="DN787" s="33"/>
      <c r="DO787" s="33"/>
      <c r="DP787" s="33"/>
      <c r="DQ787" s="33"/>
      <c r="DR787" s="33"/>
      <c r="DS787" s="33"/>
      <c r="DT787" s="33"/>
      <c r="DU787" s="33"/>
      <c r="DV787" s="33"/>
      <c r="DW787" s="33"/>
      <c r="DX787" s="33"/>
      <c r="DY787" s="33"/>
      <c r="DZ787" s="33"/>
      <c r="EA787" s="33"/>
      <c r="EB787" s="33"/>
      <c r="EC787" s="33"/>
      <c r="ED787" s="33"/>
      <c r="EE787" s="33"/>
      <c r="EF787" s="33"/>
      <c r="EG787" s="33"/>
      <c r="EH787" s="33"/>
      <c r="EI787" s="33"/>
      <c r="EJ787" s="33"/>
      <c r="EK787" s="33"/>
      <c r="EL787" s="33"/>
      <c r="EM787" s="33"/>
      <c r="EN787" s="33"/>
      <c r="EO787" s="33"/>
      <c r="EP787" s="33"/>
      <c r="EQ787" s="33"/>
      <c r="ER787" s="33"/>
      <c r="ES787" s="33"/>
      <c r="ET787" s="33"/>
      <c r="EU787" s="33"/>
      <c r="EV787" s="33"/>
      <c r="EW787" s="33"/>
      <c r="EX787" s="33"/>
      <c r="EY787" s="33"/>
      <c r="EZ787" s="33"/>
      <c r="FA787" s="33"/>
      <c r="FB787" s="33"/>
      <c r="FC787" s="33"/>
      <c r="FD787" s="33"/>
      <c r="FE787" s="33"/>
      <c r="FF787" s="33"/>
      <c r="FG787" s="33"/>
      <c r="FH787" s="33"/>
      <c r="FI787" s="33"/>
      <c r="FJ787" s="33"/>
      <c r="FK787" s="33"/>
      <c r="FL787" s="33"/>
      <c r="FM787" s="33"/>
      <c r="FN787" s="33"/>
      <c r="FO787" s="33"/>
      <c r="FP787" s="33"/>
      <c r="FQ787" s="33"/>
      <c r="FR787" s="33"/>
      <c r="FS787" s="33"/>
      <c r="FT787" s="33"/>
      <c r="FU787" s="33"/>
      <c r="FV787" s="33"/>
      <c r="FW787" s="33"/>
      <c r="FX787" s="33"/>
      <c r="FY787" s="33"/>
    </row>
    <row r="788" spans="1:181" ht="15.75" customHeight="1" x14ac:dyDescent="0.25">
      <c r="A788" s="25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 t="s">
        <v>1736</v>
      </c>
      <c r="V788" s="33"/>
      <c r="W788" s="33"/>
      <c r="X788" s="33"/>
      <c r="Y788" s="33"/>
      <c r="Z788" s="33"/>
      <c r="AA788" s="33"/>
      <c r="AB788" s="33"/>
      <c r="AC788" s="33" t="s">
        <v>375</v>
      </c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  <c r="CH788" s="33"/>
      <c r="CI788" s="33"/>
      <c r="CJ788" s="33"/>
      <c r="CK788" s="33"/>
      <c r="CL788" s="33"/>
      <c r="CM788" s="33"/>
      <c r="CN788" s="33"/>
      <c r="CO788" s="33"/>
      <c r="CP788" s="33"/>
      <c r="CQ788" s="33"/>
      <c r="CR788" s="33"/>
      <c r="CS788" s="33"/>
      <c r="CT788" s="33"/>
      <c r="CU788" s="33"/>
      <c r="CV788" s="33"/>
      <c r="CW788" s="33"/>
      <c r="CX788" s="33"/>
      <c r="CY788" s="33"/>
      <c r="CZ788" s="33"/>
      <c r="DA788" s="33"/>
      <c r="DB788" s="33"/>
      <c r="DC788" s="33"/>
      <c r="DD788" s="33"/>
      <c r="DE788" s="33"/>
      <c r="DF788" s="33"/>
      <c r="DG788" s="33"/>
      <c r="DH788" s="33"/>
      <c r="DI788" s="33"/>
      <c r="DJ788" s="33"/>
      <c r="DK788" s="33"/>
      <c r="DL788" s="33"/>
      <c r="DM788" s="33"/>
      <c r="DN788" s="33"/>
      <c r="DO788" s="33"/>
      <c r="DP788" s="33"/>
      <c r="DQ788" s="33"/>
      <c r="DR788" s="33"/>
      <c r="DS788" s="33"/>
      <c r="DT788" s="33"/>
      <c r="DU788" s="33"/>
      <c r="DV788" s="33"/>
      <c r="DW788" s="33"/>
      <c r="DX788" s="33"/>
      <c r="DY788" s="33"/>
      <c r="DZ788" s="33"/>
      <c r="EA788" s="33"/>
      <c r="EB788" s="33"/>
      <c r="EC788" s="33"/>
      <c r="ED788" s="33"/>
      <c r="EE788" s="33"/>
      <c r="EF788" s="33"/>
      <c r="EG788" s="33"/>
      <c r="EH788" s="33"/>
      <c r="EI788" s="33"/>
      <c r="EJ788" s="33"/>
      <c r="EK788" s="33"/>
      <c r="EL788" s="33"/>
      <c r="EM788" s="33"/>
      <c r="EN788" s="33"/>
      <c r="EO788" s="33"/>
      <c r="EP788" s="33"/>
      <c r="EQ788" s="33"/>
      <c r="ER788" s="33"/>
      <c r="ES788" s="33"/>
      <c r="ET788" s="33"/>
      <c r="EU788" s="33"/>
      <c r="EV788" s="33"/>
      <c r="EW788" s="33"/>
      <c r="EX788" s="33"/>
      <c r="EY788" s="33"/>
      <c r="EZ788" s="33"/>
      <c r="FA788" s="33"/>
      <c r="FB788" s="33"/>
      <c r="FC788" s="33"/>
      <c r="FD788" s="33"/>
      <c r="FE788" s="33"/>
      <c r="FF788" s="33"/>
      <c r="FG788" s="33"/>
      <c r="FH788" s="33"/>
      <c r="FI788" s="33"/>
      <c r="FJ788" s="33"/>
      <c r="FK788" s="33"/>
      <c r="FL788" s="33"/>
      <c r="FM788" s="33"/>
      <c r="FN788" s="33"/>
      <c r="FO788" s="33"/>
      <c r="FP788" s="33"/>
      <c r="FQ788" s="33"/>
      <c r="FR788" s="33"/>
      <c r="FS788" s="33"/>
      <c r="FT788" s="33"/>
      <c r="FU788" s="33"/>
      <c r="FV788" s="33"/>
      <c r="FW788" s="33"/>
      <c r="FX788" s="33"/>
      <c r="FY788" s="33"/>
    </row>
    <row r="789" spans="1:181" ht="15.75" customHeight="1" x14ac:dyDescent="0.25">
      <c r="A789" s="25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 t="s">
        <v>1737</v>
      </c>
      <c r="V789" s="33"/>
      <c r="W789" s="33"/>
      <c r="X789" s="33"/>
      <c r="Y789" s="33"/>
      <c r="Z789" s="33"/>
      <c r="AA789" s="33"/>
      <c r="AB789" s="33"/>
      <c r="AC789" s="33" t="s">
        <v>375</v>
      </c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  <c r="CH789" s="33"/>
      <c r="CI789" s="33"/>
      <c r="CJ789" s="33"/>
      <c r="CK789" s="33"/>
      <c r="CL789" s="33"/>
      <c r="CM789" s="33"/>
      <c r="CN789" s="33"/>
      <c r="CO789" s="33"/>
      <c r="CP789" s="33"/>
      <c r="CQ789" s="33"/>
      <c r="CR789" s="33"/>
      <c r="CS789" s="33"/>
      <c r="CT789" s="33"/>
      <c r="CU789" s="33"/>
      <c r="CV789" s="33"/>
      <c r="CW789" s="33"/>
      <c r="CX789" s="33"/>
      <c r="CY789" s="33"/>
      <c r="CZ789" s="33"/>
      <c r="DA789" s="33"/>
      <c r="DB789" s="33"/>
      <c r="DC789" s="33"/>
      <c r="DD789" s="33"/>
      <c r="DE789" s="33"/>
      <c r="DF789" s="33"/>
      <c r="DG789" s="33"/>
      <c r="DH789" s="33"/>
      <c r="DI789" s="33"/>
      <c r="DJ789" s="33"/>
      <c r="DK789" s="33"/>
      <c r="DL789" s="33"/>
      <c r="DM789" s="33"/>
      <c r="DN789" s="33"/>
      <c r="DO789" s="33"/>
      <c r="DP789" s="33"/>
      <c r="DQ789" s="33"/>
      <c r="DR789" s="33"/>
      <c r="DS789" s="33"/>
      <c r="DT789" s="33"/>
      <c r="DU789" s="33"/>
      <c r="DV789" s="33"/>
      <c r="DW789" s="33"/>
      <c r="DX789" s="33"/>
      <c r="DY789" s="33"/>
      <c r="DZ789" s="33"/>
      <c r="EA789" s="33"/>
      <c r="EB789" s="33"/>
      <c r="EC789" s="33"/>
      <c r="ED789" s="33"/>
      <c r="EE789" s="33"/>
      <c r="EF789" s="33"/>
      <c r="EG789" s="33"/>
      <c r="EH789" s="33"/>
      <c r="EI789" s="33"/>
      <c r="EJ789" s="33"/>
      <c r="EK789" s="33"/>
      <c r="EL789" s="33"/>
      <c r="EM789" s="33"/>
      <c r="EN789" s="33"/>
      <c r="EO789" s="33"/>
      <c r="EP789" s="33"/>
      <c r="EQ789" s="33"/>
      <c r="ER789" s="33"/>
      <c r="ES789" s="33"/>
      <c r="ET789" s="33"/>
      <c r="EU789" s="33"/>
      <c r="EV789" s="33"/>
      <c r="EW789" s="33"/>
      <c r="EX789" s="33"/>
      <c r="EY789" s="33"/>
      <c r="EZ789" s="33"/>
      <c r="FA789" s="33"/>
      <c r="FB789" s="33"/>
      <c r="FC789" s="33"/>
      <c r="FD789" s="33"/>
      <c r="FE789" s="33"/>
      <c r="FF789" s="33"/>
      <c r="FG789" s="33"/>
      <c r="FH789" s="33"/>
      <c r="FI789" s="33"/>
      <c r="FJ789" s="33"/>
      <c r="FK789" s="33"/>
      <c r="FL789" s="33"/>
      <c r="FM789" s="33"/>
      <c r="FN789" s="33"/>
      <c r="FO789" s="33"/>
      <c r="FP789" s="33"/>
      <c r="FQ789" s="33"/>
      <c r="FR789" s="33"/>
      <c r="FS789" s="33"/>
      <c r="FT789" s="33"/>
      <c r="FU789" s="33"/>
      <c r="FV789" s="33"/>
      <c r="FW789" s="33"/>
      <c r="FX789" s="33"/>
      <c r="FY789" s="33"/>
    </row>
    <row r="790" spans="1:181" ht="15.75" customHeight="1" x14ac:dyDescent="0.25">
      <c r="A790" s="25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 t="s">
        <v>1738</v>
      </c>
      <c r="V790" s="33"/>
      <c r="W790" s="33"/>
      <c r="X790" s="33"/>
      <c r="Y790" s="33"/>
      <c r="Z790" s="33"/>
      <c r="AA790" s="33"/>
      <c r="AB790" s="33"/>
      <c r="AC790" s="33" t="s">
        <v>375</v>
      </c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  <c r="CH790" s="33"/>
      <c r="CI790" s="33"/>
      <c r="CJ790" s="33"/>
      <c r="CK790" s="33"/>
      <c r="CL790" s="33"/>
      <c r="CM790" s="33"/>
      <c r="CN790" s="33"/>
      <c r="CO790" s="33"/>
      <c r="CP790" s="33"/>
      <c r="CQ790" s="33"/>
      <c r="CR790" s="33"/>
      <c r="CS790" s="33"/>
      <c r="CT790" s="33"/>
      <c r="CU790" s="33"/>
      <c r="CV790" s="33"/>
      <c r="CW790" s="33"/>
      <c r="CX790" s="33"/>
      <c r="CY790" s="33"/>
      <c r="CZ790" s="33"/>
      <c r="DA790" s="33"/>
      <c r="DB790" s="33"/>
      <c r="DC790" s="33"/>
      <c r="DD790" s="33"/>
      <c r="DE790" s="33"/>
      <c r="DF790" s="33"/>
      <c r="DG790" s="33"/>
      <c r="DH790" s="33"/>
      <c r="DI790" s="33"/>
      <c r="DJ790" s="33"/>
      <c r="DK790" s="33"/>
      <c r="DL790" s="33"/>
      <c r="DM790" s="33"/>
      <c r="DN790" s="33"/>
      <c r="DO790" s="33"/>
      <c r="DP790" s="33"/>
      <c r="DQ790" s="33"/>
      <c r="DR790" s="33"/>
      <c r="DS790" s="33"/>
      <c r="DT790" s="33"/>
      <c r="DU790" s="33"/>
      <c r="DV790" s="33"/>
      <c r="DW790" s="33"/>
      <c r="DX790" s="33"/>
      <c r="DY790" s="33"/>
      <c r="DZ790" s="33"/>
      <c r="EA790" s="33"/>
      <c r="EB790" s="33"/>
      <c r="EC790" s="33"/>
      <c r="ED790" s="33"/>
      <c r="EE790" s="33"/>
      <c r="EF790" s="33"/>
      <c r="EG790" s="33"/>
      <c r="EH790" s="33"/>
      <c r="EI790" s="33"/>
      <c r="EJ790" s="33"/>
      <c r="EK790" s="33"/>
      <c r="EL790" s="33"/>
      <c r="EM790" s="33"/>
      <c r="EN790" s="33"/>
      <c r="EO790" s="33"/>
      <c r="EP790" s="33"/>
      <c r="EQ790" s="33"/>
      <c r="ER790" s="33"/>
      <c r="ES790" s="33"/>
      <c r="ET790" s="33"/>
      <c r="EU790" s="33"/>
      <c r="EV790" s="33"/>
      <c r="EW790" s="33"/>
      <c r="EX790" s="33"/>
      <c r="EY790" s="33"/>
      <c r="EZ790" s="33"/>
      <c r="FA790" s="33"/>
      <c r="FB790" s="33"/>
      <c r="FC790" s="33"/>
      <c r="FD790" s="33"/>
      <c r="FE790" s="33"/>
      <c r="FF790" s="33"/>
      <c r="FG790" s="33"/>
      <c r="FH790" s="33"/>
      <c r="FI790" s="33"/>
      <c r="FJ790" s="33"/>
      <c r="FK790" s="33"/>
      <c r="FL790" s="33"/>
      <c r="FM790" s="33"/>
      <c r="FN790" s="33"/>
      <c r="FO790" s="33"/>
      <c r="FP790" s="33"/>
      <c r="FQ790" s="33"/>
      <c r="FR790" s="33"/>
      <c r="FS790" s="33"/>
      <c r="FT790" s="33"/>
      <c r="FU790" s="33"/>
      <c r="FV790" s="33"/>
      <c r="FW790" s="33"/>
      <c r="FX790" s="33"/>
      <c r="FY790" s="33"/>
    </row>
    <row r="791" spans="1:181" ht="15.75" customHeight="1" x14ac:dyDescent="0.25">
      <c r="A791" s="25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 t="s">
        <v>1739</v>
      </c>
      <c r="V791" s="33"/>
      <c r="W791" s="33"/>
      <c r="X791" s="33"/>
      <c r="Y791" s="33"/>
      <c r="Z791" s="33"/>
      <c r="AA791" s="33"/>
      <c r="AB791" s="33"/>
      <c r="AC791" s="33" t="s">
        <v>685</v>
      </c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  <c r="CH791" s="33"/>
      <c r="CI791" s="33"/>
      <c r="CJ791" s="33"/>
      <c r="CK791" s="33"/>
      <c r="CL791" s="33"/>
      <c r="CM791" s="33"/>
      <c r="CN791" s="33"/>
      <c r="CO791" s="33"/>
      <c r="CP791" s="33"/>
      <c r="CQ791" s="33"/>
      <c r="CR791" s="33"/>
      <c r="CS791" s="33"/>
      <c r="CT791" s="33"/>
      <c r="CU791" s="33"/>
      <c r="CV791" s="33"/>
      <c r="CW791" s="33"/>
      <c r="CX791" s="33"/>
      <c r="CY791" s="33"/>
      <c r="CZ791" s="33"/>
      <c r="DA791" s="33"/>
      <c r="DB791" s="33"/>
      <c r="DC791" s="33"/>
      <c r="DD791" s="33"/>
      <c r="DE791" s="33"/>
      <c r="DF791" s="33"/>
      <c r="DG791" s="33"/>
      <c r="DH791" s="33"/>
      <c r="DI791" s="33"/>
      <c r="DJ791" s="33"/>
      <c r="DK791" s="33"/>
      <c r="DL791" s="33"/>
      <c r="DM791" s="33"/>
      <c r="DN791" s="33"/>
      <c r="DO791" s="33"/>
      <c r="DP791" s="33"/>
      <c r="DQ791" s="33"/>
      <c r="DR791" s="33"/>
      <c r="DS791" s="33"/>
      <c r="DT791" s="33"/>
      <c r="DU791" s="33"/>
      <c r="DV791" s="33"/>
      <c r="DW791" s="33"/>
      <c r="DX791" s="33"/>
      <c r="DY791" s="33"/>
      <c r="DZ791" s="33"/>
      <c r="EA791" s="33"/>
      <c r="EB791" s="33"/>
      <c r="EC791" s="33"/>
      <c r="ED791" s="33"/>
      <c r="EE791" s="33"/>
      <c r="EF791" s="33"/>
      <c r="EG791" s="33"/>
      <c r="EH791" s="33"/>
      <c r="EI791" s="33"/>
      <c r="EJ791" s="33"/>
      <c r="EK791" s="33"/>
      <c r="EL791" s="33"/>
      <c r="EM791" s="33"/>
      <c r="EN791" s="33"/>
      <c r="EO791" s="33"/>
      <c r="EP791" s="33"/>
      <c r="EQ791" s="33"/>
      <c r="ER791" s="33"/>
      <c r="ES791" s="33"/>
      <c r="ET791" s="33"/>
      <c r="EU791" s="33"/>
      <c r="EV791" s="33"/>
      <c r="EW791" s="33"/>
      <c r="EX791" s="33"/>
      <c r="EY791" s="33"/>
      <c r="EZ791" s="33"/>
      <c r="FA791" s="33"/>
      <c r="FB791" s="33"/>
      <c r="FC791" s="33"/>
      <c r="FD791" s="33"/>
      <c r="FE791" s="33"/>
      <c r="FF791" s="33"/>
      <c r="FG791" s="33"/>
      <c r="FH791" s="33"/>
      <c r="FI791" s="33"/>
      <c r="FJ791" s="33"/>
      <c r="FK791" s="33"/>
      <c r="FL791" s="33"/>
      <c r="FM791" s="33"/>
      <c r="FN791" s="33"/>
      <c r="FO791" s="33"/>
      <c r="FP791" s="33"/>
      <c r="FQ791" s="33"/>
      <c r="FR791" s="33"/>
      <c r="FS791" s="33"/>
      <c r="FT791" s="33"/>
      <c r="FU791" s="33"/>
      <c r="FV791" s="33"/>
      <c r="FW791" s="33"/>
      <c r="FX791" s="33"/>
      <c r="FY791" s="33"/>
    </row>
    <row r="792" spans="1:181" ht="15.75" customHeight="1" x14ac:dyDescent="0.25">
      <c r="A792" s="25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 t="s">
        <v>1740</v>
      </c>
      <c r="V792" s="33"/>
      <c r="W792" s="33"/>
      <c r="X792" s="33"/>
      <c r="Y792" s="33"/>
      <c r="Z792" s="33"/>
      <c r="AA792" s="33"/>
      <c r="AB792" s="33"/>
      <c r="AC792" s="33" t="s">
        <v>354</v>
      </c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  <c r="CH792" s="33"/>
      <c r="CI792" s="33"/>
      <c r="CJ792" s="33"/>
      <c r="CK792" s="33"/>
      <c r="CL792" s="33"/>
      <c r="CM792" s="33"/>
      <c r="CN792" s="33"/>
      <c r="CO792" s="33"/>
      <c r="CP792" s="33"/>
      <c r="CQ792" s="33"/>
      <c r="CR792" s="33"/>
      <c r="CS792" s="33"/>
      <c r="CT792" s="33"/>
      <c r="CU792" s="33"/>
      <c r="CV792" s="33"/>
      <c r="CW792" s="33"/>
      <c r="CX792" s="33"/>
      <c r="CY792" s="33"/>
      <c r="CZ792" s="33"/>
      <c r="DA792" s="33"/>
      <c r="DB792" s="33"/>
      <c r="DC792" s="33"/>
      <c r="DD792" s="33"/>
      <c r="DE792" s="33"/>
      <c r="DF792" s="33"/>
      <c r="DG792" s="33"/>
      <c r="DH792" s="33"/>
      <c r="DI792" s="33"/>
      <c r="DJ792" s="33"/>
      <c r="DK792" s="33"/>
      <c r="DL792" s="33"/>
      <c r="DM792" s="33"/>
      <c r="DN792" s="33"/>
      <c r="DO792" s="33"/>
      <c r="DP792" s="33"/>
      <c r="DQ792" s="33"/>
      <c r="DR792" s="33"/>
      <c r="DS792" s="33"/>
      <c r="DT792" s="33"/>
      <c r="DU792" s="33"/>
      <c r="DV792" s="33"/>
      <c r="DW792" s="33"/>
      <c r="DX792" s="33"/>
      <c r="DY792" s="33"/>
      <c r="DZ792" s="33"/>
      <c r="EA792" s="33"/>
      <c r="EB792" s="33"/>
      <c r="EC792" s="33"/>
      <c r="ED792" s="33"/>
      <c r="EE792" s="33"/>
      <c r="EF792" s="33"/>
      <c r="EG792" s="33"/>
      <c r="EH792" s="33"/>
      <c r="EI792" s="33"/>
      <c r="EJ792" s="33"/>
      <c r="EK792" s="33"/>
      <c r="EL792" s="33"/>
      <c r="EM792" s="33"/>
      <c r="EN792" s="33"/>
      <c r="EO792" s="33"/>
      <c r="EP792" s="33"/>
      <c r="EQ792" s="33"/>
      <c r="ER792" s="33"/>
      <c r="ES792" s="33"/>
      <c r="ET792" s="33"/>
      <c r="EU792" s="33"/>
      <c r="EV792" s="33"/>
      <c r="EW792" s="33"/>
      <c r="EX792" s="33"/>
      <c r="EY792" s="33"/>
      <c r="EZ792" s="33"/>
      <c r="FA792" s="33"/>
      <c r="FB792" s="33"/>
      <c r="FC792" s="33"/>
      <c r="FD792" s="33"/>
      <c r="FE792" s="33"/>
      <c r="FF792" s="33"/>
      <c r="FG792" s="33"/>
      <c r="FH792" s="33"/>
      <c r="FI792" s="33"/>
      <c r="FJ792" s="33"/>
      <c r="FK792" s="33"/>
      <c r="FL792" s="33"/>
      <c r="FM792" s="33"/>
      <c r="FN792" s="33"/>
      <c r="FO792" s="33"/>
      <c r="FP792" s="33"/>
      <c r="FQ792" s="33"/>
      <c r="FR792" s="33"/>
      <c r="FS792" s="33"/>
      <c r="FT792" s="33"/>
      <c r="FU792" s="33"/>
      <c r="FV792" s="33"/>
      <c r="FW792" s="33"/>
      <c r="FX792" s="33"/>
      <c r="FY792" s="33"/>
    </row>
    <row r="793" spans="1:181" ht="15.75" customHeight="1" x14ac:dyDescent="0.25">
      <c r="A793" s="25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 t="s">
        <v>1741</v>
      </c>
      <c r="V793" s="33"/>
      <c r="W793" s="33"/>
      <c r="X793" s="33"/>
      <c r="Y793" s="33"/>
      <c r="Z793" s="33"/>
      <c r="AA793" s="33"/>
      <c r="AB793" s="33"/>
      <c r="AC793" s="33" t="s">
        <v>346</v>
      </c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  <c r="CH793" s="33"/>
      <c r="CI793" s="33"/>
      <c r="CJ793" s="33"/>
      <c r="CK793" s="33"/>
      <c r="CL793" s="33"/>
      <c r="CM793" s="33"/>
      <c r="CN793" s="33"/>
      <c r="CO793" s="33"/>
      <c r="CP793" s="33"/>
      <c r="CQ793" s="33"/>
      <c r="CR793" s="33"/>
      <c r="CS793" s="33"/>
      <c r="CT793" s="33"/>
      <c r="CU793" s="33"/>
      <c r="CV793" s="33"/>
      <c r="CW793" s="33"/>
      <c r="CX793" s="33"/>
      <c r="CY793" s="33"/>
      <c r="CZ793" s="33"/>
      <c r="DA793" s="33"/>
      <c r="DB793" s="33"/>
      <c r="DC793" s="33"/>
      <c r="DD793" s="33"/>
      <c r="DE793" s="33"/>
      <c r="DF793" s="33"/>
      <c r="DG793" s="33"/>
      <c r="DH793" s="33"/>
      <c r="DI793" s="33"/>
      <c r="DJ793" s="33"/>
      <c r="DK793" s="33"/>
      <c r="DL793" s="33"/>
      <c r="DM793" s="33"/>
      <c r="DN793" s="33"/>
      <c r="DO793" s="33"/>
      <c r="DP793" s="33"/>
      <c r="DQ793" s="33"/>
      <c r="DR793" s="33"/>
      <c r="DS793" s="33"/>
      <c r="DT793" s="33"/>
      <c r="DU793" s="33"/>
      <c r="DV793" s="33"/>
      <c r="DW793" s="33"/>
      <c r="DX793" s="33"/>
      <c r="DY793" s="33"/>
      <c r="DZ793" s="33"/>
      <c r="EA793" s="33"/>
      <c r="EB793" s="33"/>
      <c r="EC793" s="33"/>
      <c r="ED793" s="33"/>
      <c r="EE793" s="33"/>
      <c r="EF793" s="33"/>
      <c r="EG793" s="33"/>
      <c r="EH793" s="33"/>
      <c r="EI793" s="33"/>
      <c r="EJ793" s="33"/>
      <c r="EK793" s="33"/>
      <c r="EL793" s="33"/>
      <c r="EM793" s="33"/>
      <c r="EN793" s="33"/>
      <c r="EO793" s="33"/>
      <c r="EP793" s="33"/>
      <c r="EQ793" s="33"/>
      <c r="ER793" s="33"/>
      <c r="ES793" s="33"/>
      <c r="ET793" s="33"/>
      <c r="EU793" s="33"/>
      <c r="EV793" s="33"/>
      <c r="EW793" s="33"/>
      <c r="EX793" s="33"/>
      <c r="EY793" s="33"/>
      <c r="EZ793" s="33"/>
      <c r="FA793" s="33"/>
      <c r="FB793" s="33"/>
      <c r="FC793" s="33"/>
      <c r="FD793" s="33"/>
      <c r="FE793" s="33"/>
      <c r="FF793" s="33"/>
      <c r="FG793" s="33"/>
      <c r="FH793" s="33"/>
      <c r="FI793" s="33"/>
      <c r="FJ793" s="33"/>
      <c r="FK793" s="33"/>
      <c r="FL793" s="33"/>
      <c r="FM793" s="33"/>
      <c r="FN793" s="33"/>
      <c r="FO793" s="33"/>
      <c r="FP793" s="33"/>
      <c r="FQ793" s="33"/>
      <c r="FR793" s="33"/>
      <c r="FS793" s="33"/>
      <c r="FT793" s="33"/>
      <c r="FU793" s="33"/>
      <c r="FV793" s="33"/>
      <c r="FW793" s="33"/>
      <c r="FX793" s="33"/>
      <c r="FY793" s="33"/>
    </row>
    <row r="794" spans="1:181" ht="15.75" customHeight="1" x14ac:dyDescent="0.25">
      <c r="A794" s="25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 t="s">
        <v>1742</v>
      </c>
      <c r="V794" s="33"/>
      <c r="W794" s="33"/>
      <c r="X794" s="33"/>
      <c r="Y794" s="33"/>
      <c r="Z794" s="33"/>
      <c r="AA794" s="33"/>
      <c r="AB794" s="33"/>
      <c r="AC794" s="33" t="s">
        <v>362</v>
      </c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  <c r="CE794" s="33"/>
      <c r="CF794" s="33"/>
      <c r="CG794" s="33"/>
      <c r="CH794" s="33"/>
      <c r="CI794" s="33"/>
      <c r="CJ794" s="33"/>
      <c r="CK794" s="33"/>
      <c r="CL794" s="33"/>
      <c r="CM794" s="33"/>
      <c r="CN794" s="33"/>
      <c r="CO794" s="33"/>
      <c r="CP794" s="33"/>
      <c r="CQ794" s="33"/>
      <c r="CR794" s="33"/>
      <c r="CS794" s="33"/>
      <c r="CT794" s="33"/>
      <c r="CU794" s="33"/>
      <c r="CV794" s="33"/>
      <c r="CW794" s="33"/>
      <c r="CX794" s="33"/>
      <c r="CY794" s="33"/>
      <c r="CZ794" s="33"/>
      <c r="DA794" s="33"/>
      <c r="DB794" s="33"/>
      <c r="DC794" s="33"/>
      <c r="DD794" s="33"/>
      <c r="DE794" s="33"/>
      <c r="DF794" s="33"/>
      <c r="DG794" s="33"/>
      <c r="DH794" s="33"/>
      <c r="DI794" s="33"/>
      <c r="DJ794" s="33"/>
      <c r="DK794" s="33"/>
      <c r="DL794" s="33"/>
      <c r="DM794" s="33"/>
      <c r="DN794" s="33"/>
      <c r="DO794" s="33"/>
      <c r="DP794" s="33"/>
      <c r="DQ794" s="33"/>
      <c r="DR794" s="33"/>
      <c r="DS794" s="33"/>
      <c r="DT794" s="33"/>
      <c r="DU794" s="33"/>
      <c r="DV794" s="33"/>
      <c r="DW794" s="33"/>
      <c r="DX794" s="33"/>
      <c r="DY794" s="33"/>
      <c r="DZ794" s="33"/>
      <c r="EA794" s="33"/>
      <c r="EB794" s="33"/>
      <c r="EC794" s="33"/>
      <c r="ED794" s="33"/>
      <c r="EE794" s="33"/>
      <c r="EF794" s="33"/>
      <c r="EG794" s="33"/>
      <c r="EH794" s="33"/>
      <c r="EI794" s="33"/>
      <c r="EJ794" s="33"/>
      <c r="EK794" s="33"/>
      <c r="EL794" s="33"/>
      <c r="EM794" s="33"/>
      <c r="EN794" s="33"/>
      <c r="EO794" s="33"/>
      <c r="EP794" s="33"/>
      <c r="EQ794" s="33"/>
      <c r="ER794" s="33"/>
      <c r="ES794" s="33"/>
      <c r="ET794" s="33"/>
      <c r="EU794" s="33"/>
      <c r="EV794" s="33"/>
      <c r="EW794" s="33"/>
      <c r="EX794" s="33"/>
      <c r="EY794" s="33"/>
      <c r="EZ794" s="33"/>
      <c r="FA794" s="33"/>
      <c r="FB794" s="33"/>
      <c r="FC794" s="33"/>
      <c r="FD794" s="33"/>
      <c r="FE794" s="33"/>
      <c r="FF794" s="33"/>
      <c r="FG794" s="33"/>
      <c r="FH794" s="33"/>
      <c r="FI794" s="33"/>
      <c r="FJ794" s="33"/>
      <c r="FK794" s="33"/>
      <c r="FL794" s="33"/>
      <c r="FM794" s="33"/>
      <c r="FN794" s="33"/>
      <c r="FO794" s="33"/>
      <c r="FP794" s="33"/>
      <c r="FQ794" s="33"/>
      <c r="FR794" s="33"/>
      <c r="FS794" s="33"/>
      <c r="FT794" s="33"/>
      <c r="FU794" s="33"/>
      <c r="FV794" s="33"/>
      <c r="FW794" s="33"/>
      <c r="FX794" s="33"/>
      <c r="FY794" s="33"/>
    </row>
    <row r="795" spans="1:181" ht="15.75" customHeight="1" x14ac:dyDescent="0.25">
      <c r="A795" s="25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 t="s">
        <v>1743</v>
      </c>
      <c r="V795" s="33"/>
      <c r="W795" s="33"/>
      <c r="X795" s="33"/>
      <c r="Y795" s="33"/>
      <c r="Z795" s="33"/>
      <c r="AA795" s="33"/>
      <c r="AB795" s="33"/>
      <c r="AC795" s="33" t="s">
        <v>362</v>
      </c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  <c r="CH795" s="33"/>
      <c r="CI795" s="33"/>
      <c r="CJ795" s="33"/>
      <c r="CK795" s="33"/>
      <c r="CL795" s="33"/>
      <c r="CM795" s="33"/>
      <c r="CN795" s="33"/>
      <c r="CO795" s="33"/>
      <c r="CP795" s="33"/>
      <c r="CQ795" s="33"/>
      <c r="CR795" s="33"/>
      <c r="CS795" s="33"/>
      <c r="CT795" s="33"/>
      <c r="CU795" s="33"/>
      <c r="CV795" s="33"/>
      <c r="CW795" s="33"/>
      <c r="CX795" s="33"/>
      <c r="CY795" s="33"/>
      <c r="CZ795" s="33"/>
      <c r="DA795" s="33"/>
      <c r="DB795" s="33"/>
      <c r="DC795" s="33"/>
      <c r="DD795" s="33"/>
      <c r="DE795" s="33"/>
      <c r="DF795" s="33"/>
      <c r="DG795" s="33"/>
      <c r="DH795" s="33"/>
      <c r="DI795" s="33"/>
      <c r="DJ795" s="33"/>
      <c r="DK795" s="33"/>
      <c r="DL795" s="33"/>
      <c r="DM795" s="33"/>
      <c r="DN795" s="33"/>
      <c r="DO795" s="33"/>
      <c r="DP795" s="33"/>
      <c r="DQ795" s="33"/>
      <c r="DR795" s="33"/>
      <c r="DS795" s="33"/>
      <c r="DT795" s="33"/>
      <c r="DU795" s="33"/>
      <c r="DV795" s="33"/>
      <c r="DW795" s="33"/>
      <c r="DX795" s="33"/>
      <c r="DY795" s="33"/>
      <c r="DZ795" s="33"/>
      <c r="EA795" s="33"/>
      <c r="EB795" s="33"/>
      <c r="EC795" s="33"/>
      <c r="ED795" s="33"/>
      <c r="EE795" s="33"/>
      <c r="EF795" s="33"/>
      <c r="EG795" s="33"/>
      <c r="EH795" s="33"/>
      <c r="EI795" s="33"/>
      <c r="EJ795" s="33"/>
      <c r="EK795" s="33"/>
      <c r="EL795" s="33"/>
      <c r="EM795" s="33"/>
      <c r="EN795" s="33"/>
      <c r="EO795" s="33"/>
      <c r="EP795" s="33"/>
      <c r="EQ795" s="33"/>
      <c r="ER795" s="33"/>
      <c r="ES795" s="33"/>
      <c r="ET795" s="33"/>
      <c r="EU795" s="33"/>
      <c r="EV795" s="33"/>
      <c r="EW795" s="33"/>
      <c r="EX795" s="33"/>
      <c r="EY795" s="33"/>
      <c r="EZ795" s="33"/>
      <c r="FA795" s="33"/>
      <c r="FB795" s="33"/>
      <c r="FC795" s="33"/>
      <c r="FD795" s="33"/>
      <c r="FE795" s="33"/>
      <c r="FF795" s="33"/>
      <c r="FG795" s="33"/>
      <c r="FH795" s="33"/>
      <c r="FI795" s="33"/>
      <c r="FJ795" s="33"/>
      <c r="FK795" s="33"/>
      <c r="FL795" s="33"/>
      <c r="FM795" s="33"/>
      <c r="FN795" s="33"/>
      <c r="FO795" s="33"/>
      <c r="FP795" s="33"/>
      <c r="FQ795" s="33"/>
      <c r="FR795" s="33"/>
      <c r="FS795" s="33"/>
      <c r="FT795" s="33"/>
      <c r="FU795" s="33"/>
      <c r="FV795" s="33"/>
      <c r="FW795" s="33"/>
      <c r="FX795" s="33"/>
      <c r="FY795" s="33"/>
    </row>
    <row r="796" spans="1:181" ht="15.75" customHeight="1" x14ac:dyDescent="0.25">
      <c r="A796" s="25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 t="s">
        <v>1744</v>
      </c>
      <c r="V796" s="33"/>
      <c r="W796" s="33"/>
      <c r="X796" s="33"/>
      <c r="Y796" s="33"/>
      <c r="Z796" s="33"/>
      <c r="AA796" s="33"/>
      <c r="AB796" s="33"/>
      <c r="AC796" s="33" t="s">
        <v>375</v>
      </c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  <c r="BO796" s="33"/>
      <c r="BP796" s="33"/>
      <c r="BQ796" s="33"/>
      <c r="BR796" s="33"/>
      <c r="BS796" s="33"/>
      <c r="BT796" s="33"/>
      <c r="BU796" s="33"/>
      <c r="BV796" s="33"/>
      <c r="BW796" s="33"/>
      <c r="BX796" s="33"/>
      <c r="BY796" s="33"/>
      <c r="BZ796" s="33"/>
      <c r="CA796" s="33"/>
      <c r="CB796" s="33"/>
      <c r="CC796" s="33"/>
      <c r="CD796" s="33"/>
      <c r="CE796" s="33"/>
      <c r="CF796" s="33"/>
      <c r="CG796" s="33"/>
      <c r="CH796" s="33"/>
      <c r="CI796" s="33"/>
      <c r="CJ796" s="33"/>
      <c r="CK796" s="33"/>
      <c r="CL796" s="33"/>
      <c r="CM796" s="33"/>
      <c r="CN796" s="33"/>
      <c r="CO796" s="33"/>
      <c r="CP796" s="33"/>
      <c r="CQ796" s="33"/>
      <c r="CR796" s="33"/>
      <c r="CS796" s="33"/>
      <c r="CT796" s="33"/>
      <c r="CU796" s="33"/>
      <c r="CV796" s="33"/>
      <c r="CW796" s="33"/>
      <c r="CX796" s="33"/>
      <c r="CY796" s="33"/>
      <c r="CZ796" s="33"/>
      <c r="DA796" s="33"/>
      <c r="DB796" s="33"/>
      <c r="DC796" s="33"/>
      <c r="DD796" s="33"/>
      <c r="DE796" s="33"/>
      <c r="DF796" s="33"/>
      <c r="DG796" s="33"/>
      <c r="DH796" s="33"/>
      <c r="DI796" s="33"/>
      <c r="DJ796" s="33"/>
      <c r="DK796" s="33"/>
      <c r="DL796" s="33"/>
      <c r="DM796" s="33"/>
      <c r="DN796" s="33"/>
      <c r="DO796" s="33"/>
      <c r="DP796" s="33"/>
      <c r="DQ796" s="33"/>
      <c r="DR796" s="33"/>
      <c r="DS796" s="33"/>
      <c r="DT796" s="33"/>
      <c r="DU796" s="33"/>
      <c r="DV796" s="33"/>
      <c r="DW796" s="33"/>
      <c r="DX796" s="33"/>
      <c r="DY796" s="33"/>
      <c r="DZ796" s="33"/>
      <c r="EA796" s="33"/>
      <c r="EB796" s="33"/>
      <c r="EC796" s="33"/>
      <c r="ED796" s="33"/>
      <c r="EE796" s="33"/>
      <c r="EF796" s="33"/>
      <c r="EG796" s="33"/>
      <c r="EH796" s="33"/>
      <c r="EI796" s="33"/>
      <c r="EJ796" s="33"/>
      <c r="EK796" s="33"/>
      <c r="EL796" s="33"/>
      <c r="EM796" s="33"/>
      <c r="EN796" s="33"/>
      <c r="EO796" s="33"/>
      <c r="EP796" s="33"/>
      <c r="EQ796" s="33"/>
      <c r="ER796" s="33"/>
      <c r="ES796" s="33"/>
      <c r="ET796" s="33"/>
      <c r="EU796" s="33"/>
      <c r="EV796" s="33"/>
      <c r="EW796" s="33"/>
      <c r="EX796" s="33"/>
      <c r="EY796" s="33"/>
      <c r="EZ796" s="33"/>
      <c r="FA796" s="33"/>
      <c r="FB796" s="33"/>
      <c r="FC796" s="33"/>
      <c r="FD796" s="33"/>
      <c r="FE796" s="33"/>
      <c r="FF796" s="33"/>
      <c r="FG796" s="33"/>
      <c r="FH796" s="33"/>
      <c r="FI796" s="33"/>
      <c r="FJ796" s="33"/>
      <c r="FK796" s="33"/>
      <c r="FL796" s="33"/>
      <c r="FM796" s="33"/>
      <c r="FN796" s="33"/>
      <c r="FO796" s="33"/>
      <c r="FP796" s="33"/>
      <c r="FQ796" s="33"/>
      <c r="FR796" s="33"/>
      <c r="FS796" s="33"/>
      <c r="FT796" s="33"/>
      <c r="FU796" s="33"/>
      <c r="FV796" s="33"/>
      <c r="FW796" s="33"/>
      <c r="FX796" s="33"/>
      <c r="FY796" s="33"/>
    </row>
    <row r="797" spans="1:181" ht="15.75" customHeight="1" x14ac:dyDescent="0.25">
      <c r="A797" s="25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 t="s">
        <v>1745</v>
      </c>
      <c r="V797" s="33"/>
      <c r="W797" s="33"/>
      <c r="X797" s="33"/>
      <c r="Y797" s="33"/>
      <c r="Z797" s="33"/>
      <c r="AA797" s="33"/>
      <c r="AB797" s="33"/>
      <c r="AC797" s="33" t="s">
        <v>375</v>
      </c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  <c r="CH797" s="33"/>
      <c r="CI797" s="33"/>
      <c r="CJ797" s="33"/>
      <c r="CK797" s="33"/>
      <c r="CL797" s="33"/>
      <c r="CM797" s="33"/>
      <c r="CN797" s="33"/>
      <c r="CO797" s="33"/>
      <c r="CP797" s="33"/>
      <c r="CQ797" s="33"/>
      <c r="CR797" s="33"/>
      <c r="CS797" s="33"/>
      <c r="CT797" s="33"/>
      <c r="CU797" s="33"/>
      <c r="CV797" s="33"/>
      <c r="CW797" s="33"/>
      <c r="CX797" s="33"/>
      <c r="CY797" s="33"/>
      <c r="CZ797" s="33"/>
      <c r="DA797" s="33"/>
      <c r="DB797" s="33"/>
      <c r="DC797" s="33"/>
      <c r="DD797" s="33"/>
      <c r="DE797" s="33"/>
      <c r="DF797" s="33"/>
      <c r="DG797" s="33"/>
      <c r="DH797" s="33"/>
      <c r="DI797" s="33"/>
      <c r="DJ797" s="33"/>
      <c r="DK797" s="33"/>
      <c r="DL797" s="33"/>
      <c r="DM797" s="33"/>
      <c r="DN797" s="33"/>
      <c r="DO797" s="33"/>
      <c r="DP797" s="33"/>
      <c r="DQ797" s="33"/>
      <c r="DR797" s="33"/>
      <c r="DS797" s="33"/>
      <c r="DT797" s="33"/>
      <c r="DU797" s="33"/>
      <c r="DV797" s="33"/>
      <c r="DW797" s="33"/>
      <c r="DX797" s="33"/>
      <c r="DY797" s="33"/>
      <c r="DZ797" s="33"/>
      <c r="EA797" s="33"/>
      <c r="EB797" s="33"/>
      <c r="EC797" s="33"/>
      <c r="ED797" s="33"/>
      <c r="EE797" s="33"/>
      <c r="EF797" s="33"/>
      <c r="EG797" s="33"/>
      <c r="EH797" s="33"/>
      <c r="EI797" s="33"/>
      <c r="EJ797" s="33"/>
      <c r="EK797" s="33"/>
      <c r="EL797" s="33"/>
      <c r="EM797" s="33"/>
      <c r="EN797" s="33"/>
      <c r="EO797" s="33"/>
      <c r="EP797" s="33"/>
      <c r="EQ797" s="33"/>
      <c r="ER797" s="33"/>
      <c r="ES797" s="33"/>
      <c r="ET797" s="33"/>
      <c r="EU797" s="33"/>
      <c r="EV797" s="33"/>
      <c r="EW797" s="33"/>
      <c r="EX797" s="33"/>
      <c r="EY797" s="33"/>
      <c r="EZ797" s="33"/>
      <c r="FA797" s="33"/>
      <c r="FB797" s="33"/>
      <c r="FC797" s="33"/>
      <c r="FD797" s="33"/>
      <c r="FE797" s="33"/>
      <c r="FF797" s="33"/>
      <c r="FG797" s="33"/>
      <c r="FH797" s="33"/>
      <c r="FI797" s="33"/>
      <c r="FJ797" s="33"/>
      <c r="FK797" s="33"/>
      <c r="FL797" s="33"/>
      <c r="FM797" s="33"/>
      <c r="FN797" s="33"/>
      <c r="FO797" s="33"/>
      <c r="FP797" s="33"/>
      <c r="FQ797" s="33"/>
      <c r="FR797" s="33"/>
      <c r="FS797" s="33"/>
      <c r="FT797" s="33"/>
      <c r="FU797" s="33"/>
      <c r="FV797" s="33"/>
      <c r="FW797" s="33"/>
      <c r="FX797" s="33"/>
      <c r="FY797" s="33"/>
    </row>
    <row r="798" spans="1:181" ht="15.75" customHeight="1" x14ac:dyDescent="0.25">
      <c r="A798" s="25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 t="s">
        <v>1746</v>
      </c>
      <c r="V798" s="33"/>
      <c r="W798" s="33"/>
      <c r="X798" s="33"/>
      <c r="Y798" s="33"/>
      <c r="Z798" s="33"/>
      <c r="AA798" s="33"/>
      <c r="AB798" s="33"/>
      <c r="AC798" s="33" t="s">
        <v>598</v>
      </c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  <c r="BT798" s="33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  <c r="CE798" s="33"/>
      <c r="CF798" s="33"/>
      <c r="CG798" s="33"/>
      <c r="CH798" s="33"/>
      <c r="CI798" s="33"/>
      <c r="CJ798" s="33"/>
      <c r="CK798" s="33"/>
      <c r="CL798" s="33"/>
      <c r="CM798" s="33"/>
      <c r="CN798" s="33"/>
      <c r="CO798" s="33"/>
      <c r="CP798" s="33"/>
      <c r="CQ798" s="33"/>
      <c r="CR798" s="33"/>
      <c r="CS798" s="33"/>
      <c r="CT798" s="33"/>
      <c r="CU798" s="33"/>
      <c r="CV798" s="33"/>
      <c r="CW798" s="33"/>
      <c r="CX798" s="33"/>
      <c r="CY798" s="33"/>
      <c r="CZ798" s="33"/>
      <c r="DA798" s="33"/>
      <c r="DB798" s="33"/>
      <c r="DC798" s="33"/>
      <c r="DD798" s="33"/>
      <c r="DE798" s="33"/>
      <c r="DF798" s="33"/>
      <c r="DG798" s="33"/>
      <c r="DH798" s="33"/>
      <c r="DI798" s="33"/>
      <c r="DJ798" s="33"/>
      <c r="DK798" s="33"/>
      <c r="DL798" s="33"/>
      <c r="DM798" s="33"/>
      <c r="DN798" s="33"/>
      <c r="DO798" s="33"/>
      <c r="DP798" s="33"/>
      <c r="DQ798" s="33"/>
      <c r="DR798" s="33"/>
      <c r="DS798" s="33"/>
      <c r="DT798" s="33"/>
      <c r="DU798" s="33"/>
      <c r="DV798" s="33"/>
      <c r="DW798" s="33"/>
      <c r="DX798" s="33"/>
      <c r="DY798" s="33"/>
      <c r="DZ798" s="33"/>
      <c r="EA798" s="33"/>
      <c r="EB798" s="33"/>
      <c r="EC798" s="33"/>
      <c r="ED798" s="33"/>
      <c r="EE798" s="33"/>
      <c r="EF798" s="33"/>
      <c r="EG798" s="33"/>
      <c r="EH798" s="33"/>
      <c r="EI798" s="33"/>
      <c r="EJ798" s="33"/>
      <c r="EK798" s="33"/>
      <c r="EL798" s="33"/>
      <c r="EM798" s="33"/>
      <c r="EN798" s="33"/>
      <c r="EO798" s="33"/>
      <c r="EP798" s="33"/>
      <c r="EQ798" s="33"/>
      <c r="ER798" s="33"/>
      <c r="ES798" s="33"/>
      <c r="ET798" s="33"/>
      <c r="EU798" s="33"/>
      <c r="EV798" s="33"/>
      <c r="EW798" s="33"/>
      <c r="EX798" s="33"/>
      <c r="EY798" s="33"/>
      <c r="EZ798" s="33"/>
      <c r="FA798" s="33"/>
      <c r="FB798" s="33"/>
      <c r="FC798" s="33"/>
      <c r="FD798" s="33"/>
      <c r="FE798" s="33"/>
      <c r="FF798" s="33"/>
      <c r="FG798" s="33"/>
      <c r="FH798" s="33"/>
      <c r="FI798" s="33"/>
      <c r="FJ798" s="33"/>
      <c r="FK798" s="33"/>
      <c r="FL798" s="33"/>
      <c r="FM798" s="33"/>
      <c r="FN798" s="33"/>
      <c r="FO798" s="33"/>
      <c r="FP798" s="33"/>
      <c r="FQ798" s="33"/>
      <c r="FR798" s="33"/>
      <c r="FS798" s="33"/>
      <c r="FT798" s="33"/>
      <c r="FU798" s="33"/>
      <c r="FV798" s="33"/>
      <c r="FW798" s="33"/>
      <c r="FX798" s="33"/>
      <c r="FY798" s="33"/>
    </row>
    <row r="799" spans="1:181" ht="15.75" customHeight="1" x14ac:dyDescent="0.25">
      <c r="A799" s="25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 t="s">
        <v>1747</v>
      </c>
      <c r="V799" s="33"/>
      <c r="W799" s="33"/>
      <c r="X799" s="33"/>
      <c r="Y799" s="33"/>
      <c r="Z799" s="33"/>
      <c r="AA799" s="33"/>
      <c r="AB799" s="33"/>
      <c r="AC799" s="33" t="s">
        <v>354</v>
      </c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  <c r="CE799" s="33"/>
      <c r="CF799" s="33"/>
      <c r="CG799" s="33"/>
      <c r="CH799" s="33"/>
      <c r="CI799" s="33"/>
      <c r="CJ799" s="33"/>
      <c r="CK799" s="33"/>
      <c r="CL799" s="33"/>
      <c r="CM799" s="33"/>
      <c r="CN799" s="33"/>
      <c r="CO799" s="33"/>
      <c r="CP799" s="33"/>
      <c r="CQ799" s="33"/>
      <c r="CR799" s="33"/>
      <c r="CS799" s="33"/>
      <c r="CT799" s="33"/>
      <c r="CU799" s="33"/>
      <c r="CV799" s="33"/>
      <c r="CW799" s="33"/>
      <c r="CX799" s="33"/>
      <c r="CY799" s="33"/>
      <c r="CZ799" s="33"/>
      <c r="DA799" s="33"/>
      <c r="DB799" s="33"/>
      <c r="DC799" s="33"/>
      <c r="DD799" s="33"/>
      <c r="DE799" s="33"/>
      <c r="DF799" s="33"/>
      <c r="DG799" s="33"/>
      <c r="DH799" s="33"/>
      <c r="DI799" s="33"/>
      <c r="DJ799" s="33"/>
      <c r="DK799" s="33"/>
      <c r="DL799" s="33"/>
      <c r="DM799" s="33"/>
      <c r="DN799" s="33"/>
      <c r="DO799" s="33"/>
      <c r="DP799" s="33"/>
      <c r="DQ799" s="33"/>
      <c r="DR799" s="33"/>
      <c r="DS799" s="33"/>
      <c r="DT799" s="33"/>
      <c r="DU799" s="33"/>
      <c r="DV799" s="33"/>
      <c r="DW799" s="33"/>
      <c r="DX799" s="33"/>
      <c r="DY799" s="33"/>
      <c r="DZ799" s="33"/>
      <c r="EA799" s="33"/>
      <c r="EB799" s="33"/>
      <c r="EC799" s="33"/>
      <c r="ED799" s="33"/>
      <c r="EE799" s="33"/>
      <c r="EF799" s="33"/>
      <c r="EG799" s="33"/>
      <c r="EH799" s="33"/>
      <c r="EI799" s="33"/>
      <c r="EJ799" s="33"/>
      <c r="EK799" s="33"/>
      <c r="EL799" s="33"/>
      <c r="EM799" s="33"/>
      <c r="EN799" s="33"/>
      <c r="EO799" s="33"/>
      <c r="EP799" s="33"/>
      <c r="EQ799" s="33"/>
      <c r="ER799" s="33"/>
      <c r="ES799" s="33"/>
      <c r="ET799" s="33"/>
      <c r="EU799" s="33"/>
      <c r="EV799" s="33"/>
      <c r="EW799" s="33"/>
      <c r="EX799" s="33"/>
      <c r="EY799" s="33"/>
      <c r="EZ799" s="33"/>
      <c r="FA799" s="33"/>
      <c r="FB799" s="33"/>
      <c r="FC799" s="33"/>
      <c r="FD799" s="33"/>
      <c r="FE799" s="33"/>
      <c r="FF799" s="33"/>
      <c r="FG799" s="33"/>
      <c r="FH799" s="33"/>
      <c r="FI799" s="33"/>
      <c r="FJ799" s="33"/>
      <c r="FK799" s="33"/>
      <c r="FL799" s="33"/>
      <c r="FM799" s="33"/>
      <c r="FN799" s="33"/>
      <c r="FO799" s="33"/>
      <c r="FP799" s="33"/>
      <c r="FQ799" s="33"/>
      <c r="FR799" s="33"/>
      <c r="FS799" s="33"/>
      <c r="FT799" s="33"/>
      <c r="FU799" s="33"/>
      <c r="FV799" s="33"/>
      <c r="FW799" s="33"/>
      <c r="FX799" s="33"/>
      <c r="FY799" s="33"/>
    </row>
    <row r="800" spans="1:181" ht="15.75" customHeight="1" x14ac:dyDescent="0.25">
      <c r="A800" s="25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 t="s">
        <v>1748</v>
      </c>
      <c r="V800" s="33"/>
      <c r="W800" s="33"/>
      <c r="X800" s="33"/>
      <c r="Y800" s="33"/>
      <c r="Z800" s="33"/>
      <c r="AA800" s="33"/>
      <c r="AB800" s="33"/>
      <c r="AC800" s="33" t="s">
        <v>375</v>
      </c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  <c r="CE800" s="33"/>
      <c r="CF800" s="33"/>
      <c r="CG800" s="33"/>
      <c r="CH800" s="33"/>
      <c r="CI800" s="33"/>
      <c r="CJ800" s="33"/>
      <c r="CK800" s="33"/>
      <c r="CL800" s="33"/>
      <c r="CM800" s="33"/>
      <c r="CN800" s="33"/>
      <c r="CO800" s="33"/>
      <c r="CP800" s="33"/>
      <c r="CQ800" s="33"/>
      <c r="CR800" s="33"/>
      <c r="CS800" s="33"/>
      <c r="CT800" s="33"/>
      <c r="CU800" s="33"/>
      <c r="CV800" s="33"/>
      <c r="CW800" s="33"/>
      <c r="CX800" s="33"/>
      <c r="CY800" s="33"/>
      <c r="CZ800" s="33"/>
      <c r="DA800" s="33"/>
      <c r="DB800" s="33"/>
      <c r="DC800" s="33"/>
      <c r="DD800" s="33"/>
      <c r="DE800" s="33"/>
      <c r="DF800" s="33"/>
      <c r="DG800" s="33"/>
      <c r="DH800" s="33"/>
      <c r="DI800" s="33"/>
      <c r="DJ800" s="33"/>
      <c r="DK800" s="33"/>
      <c r="DL800" s="33"/>
      <c r="DM800" s="33"/>
      <c r="DN800" s="33"/>
      <c r="DO800" s="33"/>
      <c r="DP800" s="33"/>
      <c r="DQ800" s="33"/>
      <c r="DR800" s="33"/>
      <c r="DS800" s="33"/>
      <c r="DT800" s="33"/>
      <c r="DU800" s="33"/>
      <c r="DV800" s="33"/>
      <c r="DW800" s="33"/>
      <c r="DX800" s="33"/>
      <c r="DY800" s="33"/>
      <c r="DZ800" s="33"/>
      <c r="EA800" s="33"/>
      <c r="EB800" s="33"/>
      <c r="EC800" s="33"/>
      <c r="ED800" s="33"/>
      <c r="EE800" s="33"/>
      <c r="EF800" s="33"/>
      <c r="EG800" s="33"/>
      <c r="EH800" s="33"/>
      <c r="EI800" s="33"/>
      <c r="EJ800" s="33"/>
      <c r="EK800" s="33"/>
      <c r="EL800" s="33"/>
      <c r="EM800" s="33"/>
      <c r="EN800" s="33"/>
      <c r="EO800" s="33"/>
      <c r="EP800" s="33"/>
      <c r="EQ800" s="33"/>
      <c r="ER800" s="33"/>
      <c r="ES800" s="33"/>
      <c r="ET800" s="33"/>
      <c r="EU800" s="33"/>
      <c r="EV800" s="33"/>
      <c r="EW800" s="33"/>
      <c r="EX800" s="33"/>
      <c r="EY800" s="33"/>
      <c r="EZ800" s="33"/>
      <c r="FA800" s="33"/>
      <c r="FB800" s="33"/>
      <c r="FC800" s="33"/>
      <c r="FD800" s="33"/>
      <c r="FE800" s="33"/>
      <c r="FF800" s="33"/>
      <c r="FG800" s="33"/>
      <c r="FH800" s="33"/>
      <c r="FI800" s="33"/>
      <c r="FJ800" s="33"/>
      <c r="FK800" s="33"/>
      <c r="FL800" s="33"/>
      <c r="FM800" s="33"/>
      <c r="FN800" s="33"/>
      <c r="FO800" s="33"/>
      <c r="FP800" s="33"/>
      <c r="FQ800" s="33"/>
      <c r="FR800" s="33"/>
      <c r="FS800" s="33"/>
      <c r="FT800" s="33"/>
      <c r="FU800" s="33"/>
      <c r="FV800" s="33"/>
      <c r="FW800" s="33"/>
      <c r="FX800" s="33"/>
      <c r="FY800" s="33"/>
    </row>
    <row r="801" spans="1:181" ht="15.75" customHeight="1" x14ac:dyDescent="0.25">
      <c r="A801" s="25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 t="s">
        <v>1749</v>
      </c>
      <c r="V801" s="33"/>
      <c r="W801" s="33"/>
      <c r="X801" s="33"/>
      <c r="Y801" s="33"/>
      <c r="Z801" s="33"/>
      <c r="AA801" s="33"/>
      <c r="AB801" s="33"/>
      <c r="AC801" s="33" t="s">
        <v>408</v>
      </c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  <c r="CH801" s="33"/>
      <c r="CI801" s="33"/>
      <c r="CJ801" s="33"/>
      <c r="CK801" s="33"/>
      <c r="CL801" s="33"/>
      <c r="CM801" s="33"/>
      <c r="CN801" s="33"/>
      <c r="CO801" s="33"/>
      <c r="CP801" s="33"/>
      <c r="CQ801" s="33"/>
      <c r="CR801" s="33"/>
      <c r="CS801" s="33"/>
      <c r="CT801" s="33"/>
      <c r="CU801" s="33"/>
      <c r="CV801" s="33"/>
      <c r="CW801" s="33"/>
      <c r="CX801" s="33"/>
      <c r="CY801" s="33"/>
      <c r="CZ801" s="33"/>
      <c r="DA801" s="33"/>
      <c r="DB801" s="33"/>
      <c r="DC801" s="33"/>
      <c r="DD801" s="33"/>
      <c r="DE801" s="33"/>
      <c r="DF801" s="33"/>
      <c r="DG801" s="33"/>
      <c r="DH801" s="33"/>
      <c r="DI801" s="33"/>
      <c r="DJ801" s="33"/>
      <c r="DK801" s="33"/>
      <c r="DL801" s="33"/>
      <c r="DM801" s="33"/>
      <c r="DN801" s="33"/>
      <c r="DO801" s="33"/>
      <c r="DP801" s="33"/>
      <c r="DQ801" s="33"/>
      <c r="DR801" s="33"/>
      <c r="DS801" s="33"/>
      <c r="DT801" s="33"/>
      <c r="DU801" s="33"/>
      <c r="DV801" s="33"/>
      <c r="DW801" s="33"/>
      <c r="DX801" s="33"/>
      <c r="DY801" s="33"/>
      <c r="DZ801" s="33"/>
      <c r="EA801" s="33"/>
      <c r="EB801" s="33"/>
      <c r="EC801" s="33"/>
      <c r="ED801" s="33"/>
      <c r="EE801" s="33"/>
      <c r="EF801" s="33"/>
      <c r="EG801" s="33"/>
      <c r="EH801" s="33"/>
      <c r="EI801" s="33"/>
      <c r="EJ801" s="33"/>
      <c r="EK801" s="33"/>
      <c r="EL801" s="33"/>
      <c r="EM801" s="33"/>
      <c r="EN801" s="33"/>
      <c r="EO801" s="33"/>
      <c r="EP801" s="33"/>
      <c r="EQ801" s="33"/>
      <c r="ER801" s="33"/>
      <c r="ES801" s="33"/>
      <c r="ET801" s="33"/>
      <c r="EU801" s="33"/>
      <c r="EV801" s="33"/>
      <c r="EW801" s="33"/>
      <c r="EX801" s="33"/>
      <c r="EY801" s="33"/>
      <c r="EZ801" s="33"/>
      <c r="FA801" s="33"/>
      <c r="FB801" s="33"/>
      <c r="FC801" s="33"/>
      <c r="FD801" s="33"/>
      <c r="FE801" s="33"/>
      <c r="FF801" s="33"/>
      <c r="FG801" s="33"/>
      <c r="FH801" s="33"/>
      <c r="FI801" s="33"/>
      <c r="FJ801" s="33"/>
      <c r="FK801" s="33"/>
      <c r="FL801" s="33"/>
      <c r="FM801" s="33"/>
      <c r="FN801" s="33"/>
      <c r="FO801" s="33"/>
      <c r="FP801" s="33"/>
      <c r="FQ801" s="33"/>
      <c r="FR801" s="33"/>
      <c r="FS801" s="33"/>
      <c r="FT801" s="33"/>
      <c r="FU801" s="33"/>
      <c r="FV801" s="33"/>
      <c r="FW801" s="33"/>
      <c r="FX801" s="33"/>
      <c r="FY801" s="33"/>
    </row>
    <row r="802" spans="1:181" ht="15.75" customHeight="1" x14ac:dyDescent="0.25">
      <c r="A802" s="25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 t="s">
        <v>1750</v>
      </c>
      <c r="V802" s="33"/>
      <c r="W802" s="33"/>
      <c r="X802" s="33"/>
      <c r="Y802" s="33"/>
      <c r="Z802" s="33"/>
      <c r="AA802" s="33"/>
      <c r="AB802" s="33"/>
      <c r="AC802" s="33" t="s">
        <v>421</v>
      </c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  <c r="CE802" s="33"/>
      <c r="CF802" s="33"/>
      <c r="CG802" s="33"/>
      <c r="CH802" s="33"/>
      <c r="CI802" s="33"/>
      <c r="CJ802" s="33"/>
      <c r="CK802" s="33"/>
      <c r="CL802" s="33"/>
      <c r="CM802" s="33"/>
      <c r="CN802" s="33"/>
      <c r="CO802" s="33"/>
      <c r="CP802" s="33"/>
      <c r="CQ802" s="33"/>
      <c r="CR802" s="33"/>
      <c r="CS802" s="33"/>
      <c r="CT802" s="33"/>
      <c r="CU802" s="33"/>
      <c r="CV802" s="33"/>
      <c r="CW802" s="33"/>
      <c r="CX802" s="33"/>
      <c r="CY802" s="33"/>
      <c r="CZ802" s="33"/>
      <c r="DA802" s="33"/>
      <c r="DB802" s="33"/>
      <c r="DC802" s="33"/>
      <c r="DD802" s="33"/>
      <c r="DE802" s="33"/>
      <c r="DF802" s="33"/>
      <c r="DG802" s="33"/>
      <c r="DH802" s="33"/>
      <c r="DI802" s="33"/>
      <c r="DJ802" s="33"/>
      <c r="DK802" s="33"/>
      <c r="DL802" s="33"/>
      <c r="DM802" s="33"/>
      <c r="DN802" s="33"/>
      <c r="DO802" s="33"/>
      <c r="DP802" s="33"/>
      <c r="DQ802" s="33"/>
      <c r="DR802" s="33"/>
      <c r="DS802" s="33"/>
      <c r="DT802" s="33"/>
      <c r="DU802" s="33"/>
      <c r="DV802" s="33"/>
      <c r="DW802" s="33"/>
      <c r="DX802" s="33"/>
      <c r="DY802" s="33"/>
      <c r="DZ802" s="33"/>
      <c r="EA802" s="33"/>
      <c r="EB802" s="33"/>
      <c r="EC802" s="33"/>
      <c r="ED802" s="33"/>
      <c r="EE802" s="33"/>
      <c r="EF802" s="33"/>
      <c r="EG802" s="33"/>
      <c r="EH802" s="33"/>
      <c r="EI802" s="33"/>
      <c r="EJ802" s="33"/>
      <c r="EK802" s="33"/>
      <c r="EL802" s="33"/>
      <c r="EM802" s="33"/>
      <c r="EN802" s="33"/>
      <c r="EO802" s="33"/>
      <c r="EP802" s="33"/>
      <c r="EQ802" s="33"/>
      <c r="ER802" s="33"/>
      <c r="ES802" s="33"/>
      <c r="ET802" s="33"/>
      <c r="EU802" s="33"/>
      <c r="EV802" s="33"/>
      <c r="EW802" s="33"/>
      <c r="EX802" s="33"/>
      <c r="EY802" s="33"/>
      <c r="EZ802" s="33"/>
      <c r="FA802" s="33"/>
      <c r="FB802" s="33"/>
      <c r="FC802" s="33"/>
      <c r="FD802" s="33"/>
      <c r="FE802" s="33"/>
      <c r="FF802" s="33"/>
      <c r="FG802" s="33"/>
      <c r="FH802" s="33"/>
      <c r="FI802" s="33"/>
      <c r="FJ802" s="33"/>
      <c r="FK802" s="33"/>
      <c r="FL802" s="33"/>
      <c r="FM802" s="33"/>
      <c r="FN802" s="33"/>
      <c r="FO802" s="33"/>
      <c r="FP802" s="33"/>
      <c r="FQ802" s="33"/>
      <c r="FR802" s="33"/>
      <c r="FS802" s="33"/>
      <c r="FT802" s="33"/>
      <c r="FU802" s="33"/>
      <c r="FV802" s="33"/>
      <c r="FW802" s="33"/>
      <c r="FX802" s="33"/>
      <c r="FY802" s="33"/>
    </row>
    <row r="803" spans="1:181" ht="15.75" customHeight="1" x14ac:dyDescent="0.25">
      <c r="A803" s="25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 t="s">
        <v>1751</v>
      </c>
      <c r="V803" s="33"/>
      <c r="W803" s="33"/>
      <c r="X803" s="33"/>
      <c r="Y803" s="33"/>
      <c r="Z803" s="33"/>
      <c r="AA803" s="33"/>
      <c r="AB803" s="33"/>
      <c r="AC803" s="33" t="s">
        <v>346</v>
      </c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  <c r="CE803" s="33"/>
      <c r="CF803" s="33"/>
      <c r="CG803" s="33"/>
      <c r="CH803" s="33"/>
      <c r="CI803" s="33"/>
      <c r="CJ803" s="33"/>
      <c r="CK803" s="33"/>
      <c r="CL803" s="33"/>
      <c r="CM803" s="33"/>
      <c r="CN803" s="33"/>
      <c r="CO803" s="33"/>
      <c r="CP803" s="33"/>
      <c r="CQ803" s="33"/>
      <c r="CR803" s="33"/>
      <c r="CS803" s="33"/>
      <c r="CT803" s="33"/>
      <c r="CU803" s="33"/>
      <c r="CV803" s="33"/>
      <c r="CW803" s="33"/>
      <c r="CX803" s="33"/>
      <c r="CY803" s="33"/>
      <c r="CZ803" s="33"/>
      <c r="DA803" s="33"/>
      <c r="DB803" s="33"/>
      <c r="DC803" s="33"/>
      <c r="DD803" s="33"/>
      <c r="DE803" s="33"/>
      <c r="DF803" s="33"/>
      <c r="DG803" s="33"/>
      <c r="DH803" s="33"/>
      <c r="DI803" s="33"/>
      <c r="DJ803" s="33"/>
      <c r="DK803" s="33"/>
      <c r="DL803" s="33"/>
      <c r="DM803" s="33"/>
      <c r="DN803" s="33"/>
      <c r="DO803" s="33"/>
      <c r="DP803" s="33"/>
      <c r="DQ803" s="33"/>
      <c r="DR803" s="33"/>
      <c r="DS803" s="33"/>
      <c r="DT803" s="33"/>
      <c r="DU803" s="33"/>
      <c r="DV803" s="33"/>
      <c r="DW803" s="33"/>
      <c r="DX803" s="33"/>
      <c r="DY803" s="33"/>
      <c r="DZ803" s="33"/>
      <c r="EA803" s="33"/>
      <c r="EB803" s="33"/>
      <c r="EC803" s="33"/>
      <c r="ED803" s="33"/>
      <c r="EE803" s="33"/>
      <c r="EF803" s="33"/>
      <c r="EG803" s="33"/>
      <c r="EH803" s="33"/>
      <c r="EI803" s="33"/>
      <c r="EJ803" s="33"/>
      <c r="EK803" s="33"/>
      <c r="EL803" s="33"/>
      <c r="EM803" s="33"/>
      <c r="EN803" s="33"/>
      <c r="EO803" s="33"/>
      <c r="EP803" s="33"/>
      <c r="EQ803" s="33"/>
      <c r="ER803" s="33"/>
      <c r="ES803" s="33"/>
      <c r="ET803" s="33"/>
      <c r="EU803" s="33"/>
      <c r="EV803" s="33"/>
      <c r="EW803" s="33"/>
      <c r="EX803" s="33"/>
      <c r="EY803" s="33"/>
      <c r="EZ803" s="33"/>
      <c r="FA803" s="33"/>
      <c r="FB803" s="33"/>
      <c r="FC803" s="33"/>
      <c r="FD803" s="33"/>
      <c r="FE803" s="33"/>
      <c r="FF803" s="33"/>
      <c r="FG803" s="33"/>
      <c r="FH803" s="33"/>
      <c r="FI803" s="33"/>
      <c r="FJ803" s="33"/>
      <c r="FK803" s="33"/>
      <c r="FL803" s="33"/>
      <c r="FM803" s="33"/>
      <c r="FN803" s="33"/>
      <c r="FO803" s="33"/>
      <c r="FP803" s="33"/>
      <c r="FQ803" s="33"/>
      <c r="FR803" s="33"/>
      <c r="FS803" s="33"/>
      <c r="FT803" s="33"/>
      <c r="FU803" s="33"/>
      <c r="FV803" s="33"/>
      <c r="FW803" s="33"/>
      <c r="FX803" s="33"/>
      <c r="FY803" s="33"/>
    </row>
    <row r="804" spans="1:181" ht="15.75" customHeight="1" x14ac:dyDescent="0.25">
      <c r="A804" s="25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 t="s">
        <v>1752</v>
      </c>
      <c r="V804" s="33"/>
      <c r="W804" s="33"/>
      <c r="X804" s="33"/>
      <c r="Y804" s="33"/>
      <c r="Z804" s="33"/>
      <c r="AA804" s="33"/>
      <c r="AB804" s="33"/>
      <c r="AC804" s="33" t="s">
        <v>421</v>
      </c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  <c r="CE804" s="33"/>
      <c r="CF804" s="33"/>
      <c r="CG804" s="33"/>
      <c r="CH804" s="33"/>
      <c r="CI804" s="33"/>
      <c r="CJ804" s="33"/>
      <c r="CK804" s="33"/>
      <c r="CL804" s="33"/>
      <c r="CM804" s="33"/>
      <c r="CN804" s="33"/>
      <c r="CO804" s="33"/>
      <c r="CP804" s="33"/>
      <c r="CQ804" s="33"/>
      <c r="CR804" s="33"/>
      <c r="CS804" s="33"/>
      <c r="CT804" s="33"/>
      <c r="CU804" s="33"/>
      <c r="CV804" s="33"/>
      <c r="CW804" s="33"/>
      <c r="CX804" s="33"/>
      <c r="CY804" s="33"/>
      <c r="CZ804" s="33"/>
      <c r="DA804" s="33"/>
      <c r="DB804" s="33"/>
      <c r="DC804" s="33"/>
      <c r="DD804" s="33"/>
      <c r="DE804" s="33"/>
      <c r="DF804" s="33"/>
      <c r="DG804" s="33"/>
      <c r="DH804" s="33"/>
      <c r="DI804" s="33"/>
      <c r="DJ804" s="33"/>
      <c r="DK804" s="33"/>
      <c r="DL804" s="33"/>
      <c r="DM804" s="33"/>
      <c r="DN804" s="33"/>
      <c r="DO804" s="33"/>
      <c r="DP804" s="33"/>
      <c r="DQ804" s="33"/>
      <c r="DR804" s="33"/>
      <c r="DS804" s="33"/>
      <c r="DT804" s="33"/>
      <c r="DU804" s="33"/>
      <c r="DV804" s="33"/>
      <c r="DW804" s="33"/>
      <c r="DX804" s="33"/>
      <c r="DY804" s="33"/>
      <c r="DZ804" s="33"/>
      <c r="EA804" s="33"/>
      <c r="EB804" s="33"/>
      <c r="EC804" s="33"/>
      <c r="ED804" s="33"/>
      <c r="EE804" s="33"/>
      <c r="EF804" s="33"/>
      <c r="EG804" s="33"/>
      <c r="EH804" s="33"/>
      <c r="EI804" s="33"/>
      <c r="EJ804" s="33"/>
      <c r="EK804" s="33"/>
      <c r="EL804" s="33"/>
      <c r="EM804" s="33"/>
      <c r="EN804" s="33"/>
      <c r="EO804" s="33"/>
      <c r="EP804" s="33"/>
      <c r="EQ804" s="33"/>
      <c r="ER804" s="33"/>
      <c r="ES804" s="33"/>
      <c r="ET804" s="33"/>
      <c r="EU804" s="33"/>
      <c r="EV804" s="33"/>
      <c r="EW804" s="33"/>
      <c r="EX804" s="33"/>
      <c r="EY804" s="33"/>
      <c r="EZ804" s="33"/>
      <c r="FA804" s="33"/>
      <c r="FB804" s="33"/>
      <c r="FC804" s="33"/>
      <c r="FD804" s="33"/>
      <c r="FE804" s="33"/>
      <c r="FF804" s="33"/>
      <c r="FG804" s="33"/>
      <c r="FH804" s="33"/>
      <c r="FI804" s="33"/>
      <c r="FJ804" s="33"/>
      <c r="FK804" s="33"/>
      <c r="FL804" s="33"/>
      <c r="FM804" s="33"/>
      <c r="FN804" s="33"/>
      <c r="FO804" s="33"/>
      <c r="FP804" s="33"/>
      <c r="FQ804" s="33"/>
      <c r="FR804" s="33"/>
      <c r="FS804" s="33"/>
      <c r="FT804" s="33"/>
      <c r="FU804" s="33"/>
      <c r="FV804" s="33"/>
      <c r="FW804" s="33"/>
      <c r="FX804" s="33"/>
      <c r="FY804" s="33"/>
    </row>
    <row r="805" spans="1:181" ht="15.75" customHeight="1" x14ac:dyDescent="0.25">
      <c r="A805" s="25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 t="s">
        <v>1753</v>
      </c>
      <c r="V805" s="33"/>
      <c r="W805" s="33"/>
      <c r="X805" s="33"/>
      <c r="Y805" s="33"/>
      <c r="Z805" s="33"/>
      <c r="AA805" s="33"/>
      <c r="AB805" s="33"/>
      <c r="AC805" s="33" t="s">
        <v>685</v>
      </c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  <c r="CE805" s="33"/>
      <c r="CF805" s="33"/>
      <c r="CG805" s="33"/>
      <c r="CH805" s="33"/>
      <c r="CI805" s="33"/>
      <c r="CJ805" s="33"/>
      <c r="CK805" s="33"/>
      <c r="CL805" s="33"/>
      <c r="CM805" s="33"/>
      <c r="CN805" s="33"/>
      <c r="CO805" s="33"/>
      <c r="CP805" s="33"/>
      <c r="CQ805" s="33"/>
      <c r="CR805" s="33"/>
      <c r="CS805" s="33"/>
      <c r="CT805" s="33"/>
      <c r="CU805" s="33"/>
      <c r="CV805" s="33"/>
      <c r="CW805" s="33"/>
      <c r="CX805" s="33"/>
      <c r="CY805" s="33"/>
      <c r="CZ805" s="33"/>
      <c r="DA805" s="33"/>
      <c r="DB805" s="33"/>
      <c r="DC805" s="33"/>
      <c r="DD805" s="33"/>
      <c r="DE805" s="33"/>
      <c r="DF805" s="33"/>
      <c r="DG805" s="33"/>
      <c r="DH805" s="33"/>
      <c r="DI805" s="33"/>
      <c r="DJ805" s="33"/>
      <c r="DK805" s="33"/>
      <c r="DL805" s="33"/>
      <c r="DM805" s="33"/>
      <c r="DN805" s="33"/>
      <c r="DO805" s="33"/>
      <c r="DP805" s="33"/>
      <c r="DQ805" s="33"/>
      <c r="DR805" s="33"/>
      <c r="DS805" s="33"/>
      <c r="DT805" s="33"/>
      <c r="DU805" s="33"/>
      <c r="DV805" s="33"/>
      <c r="DW805" s="33"/>
      <c r="DX805" s="33"/>
      <c r="DY805" s="33"/>
      <c r="DZ805" s="33"/>
      <c r="EA805" s="33"/>
      <c r="EB805" s="33"/>
      <c r="EC805" s="33"/>
      <c r="ED805" s="33"/>
      <c r="EE805" s="33"/>
      <c r="EF805" s="33"/>
      <c r="EG805" s="33"/>
      <c r="EH805" s="33"/>
      <c r="EI805" s="33"/>
      <c r="EJ805" s="33"/>
      <c r="EK805" s="33"/>
      <c r="EL805" s="33"/>
      <c r="EM805" s="33"/>
      <c r="EN805" s="33"/>
      <c r="EO805" s="33"/>
      <c r="EP805" s="33"/>
      <c r="EQ805" s="33"/>
      <c r="ER805" s="33"/>
      <c r="ES805" s="33"/>
      <c r="ET805" s="33"/>
      <c r="EU805" s="33"/>
      <c r="EV805" s="33"/>
      <c r="EW805" s="33"/>
      <c r="EX805" s="33"/>
      <c r="EY805" s="33"/>
      <c r="EZ805" s="33"/>
      <c r="FA805" s="33"/>
      <c r="FB805" s="33"/>
      <c r="FC805" s="33"/>
      <c r="FD805" s="33"/>
      <c r="FE805" s="33"/>
      <c r="FF805" s="33"/>
      <c r="FG805" s="33"/>
      <c r="FH805" s="33"/>
      <c r="FI805" s="33"/>
      <c r="FJ805" s="33"/>
      <c r="FK805" s="33"/>
      <c r="FL805" s="33"/>
      <c r="FM805" s="33"/>
      <c r="FN805" s="33"/>
      <c r="FO805" s="33"/>
      <c r="FP805" s="33"/>
      <c r="FQ805" s="33"/>
      <c r="FR805" s="33"/>
      <c r="FS805" s="33"/>
      <c r="FT805" s="33"/>
      <c r="FU805" s="33"/>
      <c r="FV805" s="33"/>
      <c r="FW805" s="33"/>
      <c r="FX805" s="33"/>
      <c r="FY805" s="33"/>
    </row>
    <row r="806" spans="1:181" ht="15.75" customHeight="1" x14ac:dyDescent="0.25">
      <c r="A806" s="25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 t="s">
        <v>1754</v>
      </c>
      <c r="V806" s="33"/>
      <c r="W806" s="33"/>
      <c r="X806" s="33"/>
      <c r="Y806" s="33"/>
      <c r="Z806" s="33"/>
      <c r="AA806" s="33"/>
      <c r="AB806" s="33"/>
      <c r="AC806" s="33" t="s">
        <v>421</v>
      </c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  <c r="CH806" s="33"/>
      <c r="CI806" s="33"/>
      <c r="CJ806" s="33"/>
      <c r="CK806" s="33"/>
      <c r="CL806" s="33"/>
      <c r="CM806" s="33"/>
      <c r="CN806" s="33"/>
      <c r="CO806" s="33"/>
      <c r="CP806" s="33"/>
      <c r="CQ806" s="33"/>
      <c r="CR806" s="33"/>
      <c r="CS806" s="33"/>
      <c r="CT806" s="33"/>
      <c r="CU806" s="33"/>
      <c r="CV806" s="33"/>
      <c r="CW806" s="33"/>
      <c r="CX806" s="33"/>
      <c r="CY806" s="33"/>
      <c r="CZ806" s="33"/>
      <c r="DA806" s="33"/>
      <c r="DB806" s="33"/>
      <c r="DC806" s="33"/>
      <c r="DD806" s="33"/>
      <c r="DE806" s="33"/>
      <c r="DF806" s="33"/>
      <c r="DG806" s="33"/>
      <c r="DH806" s="33"/>
      <c r="DI806" s="33"/>
      <c r="DJ806" s="33"/>
      <c r="DK806" s="33"/>
      <c r="DL806" s="33"/>
      <c r="DM806" s="33"/>
      <c r="DN806" s="33"/>
      <c r="DO806" s="33"/>
      <c r="DP806" s="33"/>
      <c r="DQ806" s="33"/>
      <c r="DR806" s="33"/>
      <c r="DS806" s="33"/>
      <c r="DT806" s="33"/>
      <c r="DU806" s="33"/>
      <c r="DV806" s="33"/>
      <c r="DW806" s="33"/>
      <c r="DX806" s="33"/>
      <c r="DY806" s="33"/>
      <c r="DZ806" s="33"/>
      <c r="EA806" s="33"/>
      <c r="EB806" s="33"/>
      <c r="EC806" s="33"/>
      <c r="ED806" s="33"/>
      <c r="EE806" s="33"/>
      <c r="EF806" s="33"/>
      <c r="EG806" s="33"/>
      <c r="EH806" s="33"/>
      <c r="EI806" s="33"/>
      <c r="EJ806" s="33"/>
      <c r="EK806" s="33"/>
      <c r="EL806" s="33"/>
      <c r="EM806" s="33"/>
      <c r="EN806" s="33"/>
      <c r="EO806" s="33"/>
      <c r="EP806" s="33"/>
      <c r="EQ806" s="33"/>
      <c r="ER806" s="33"/>
      <c r="ES806" s="33"/>
      <c r="ET806" s="33"/>
      <c r="EU806" s="33"/>
      <c r="EV806" s="33"/>
      <c r="EW806" s="33"/>
      <c r="EX806" s="33"/>
      <c r="EY806" s="33"/>
      <c r="EZ806" s="33"/>
      <c r="FA806" s="33"/>
      <c r="FB806" s="33"/>
      <c r="FC806" s="33"/>
      <c r="FD806" s="33"/>
      <c r="FE806" s="33"/>
      <c r="FF806" s="33"/>
      <c r="FG806" s="33"/>
      <c r="FH806" s="33"/>
      <c r="FI806" s="33"/>
      <c r="FJ806" s="33"/>
      <c r="FK806" s="33"/>
      <c r="FL806" s="33"/>
      <c r="FM806" s="33"/>
      <c r="FN806" s="33"/>
      <c r="FO806" s="33"/>
      <c r="FP806" s="33"/>
      <c r="FQ806" s="33"/>
      <c r="FR806" s="33"/>
      <c r="FS806" s="33"/>
      <c r="FT806" s="33"/>
      <c r="FU806" s="33"/>
      <c r="FV806" s="33"/>
      <c r="FW806" s="33"/>
      <c r="FX806" s="33"/>
      <c r="FY806" s="33"/>
    </row>
    <row r="807" spans="1:181" ht="15.75" customHeight="1" x14ac:dyDescent="0.25">
      <c r="A807" s="25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 t="s">
        <v>1755</v>
      </c>
      <c r="V807" s="33"/>
      <c r="W807" s="33"/>
      <c r="X807" s="33"/>
      <c r="Y807" s="33"/>
      <c r="Z807" s="33"/>
      <c r="AA807" s="33"/>
      <c r="AB807" s="33"/>
      <c r="AC807" s="33" t="s">
        <v>685</v>
      </c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  <c r="BT807" s="33"/>
      <c r="BU807" s="33"/>
      <c r="BV807" s="33"/>
      <c r="BW807" s="33"/>
      <c r="BX807" s="33"/>
      <c r="BY807" s="33"/>
      <c r="BZ807" s="33"/>
      <c r="CA807" s="33"/>
      <c r="CB807" s="33"/>
      <c r="CC807" s="33"/>
      <c r="CD807" s="33"/>
      <c r="CE807" s="33"/>
      <c r="CF807" s="33"/>
      <c r="CG807" s="33"/>
      <c r="CH807" s="33"/>
      <c r="CI807" s="33"/>
      <c r="CJ807" s="33"/>
      <c r="CK807" s="33"/>
      <c r="CL807" s="33"/>
      <c r="CM807" s="33"/>
      <c r="CN807" s="33"/>
      <c r="CO807" s="33"/>
      <c r="CP807" s="33"/>
      <c r="CQ807" s="33"/>
      <c r="CR807" s="33"/>
      <c r="CS807" s="33"/>
      <c r="CT807" s="33"/>
      <c r="CU807" s="33"/>
      <c r="CV807" s="33"/>
      <c r="CW807" s="33"/>
      <c r="CX807" s="33"/>
      <c r="CY807" s="33"/>
      <c r="CZ807" s="33"/>
      <c r="DA807" s="33"/>
      <c r="DB807" s="33"/>
      <c r="DC807" s="33"/>
      <c r="DD807" s="33"/>
      <c r="DE807" s="33"/>
      <c r="DF807" s="33"/>
      <c r="DG807" s="33"/>
      <c r="DH807" s="33"/>
      <c r="DI807" s="33"/>
      <c r="DJ807" s="33"/>
      <c r="DK807" s="33"/>
      <c r="DL807" s="33"/>
      <c r="DM807" s="33"/>
      <c r="DN807" s="33"/>
      <c r="DO807" s="33"/>
      <c r="DP807" s="33"/>
      <c r="DQ807" s="33"/>
      <c r="DR807" s="33"/>
      <c r="DS807" s="33"/>
      <c r="DT807" s="33"/>
      <c r="DU807" s="33"/>
      <c r="DV807" s="33"/>
      <c r="DW807" s="33"/>
      <c r="DX807" s="33"/>
      <c r="DY807" s="33"/>
      <c r="DZ807" s="33"/>
      <c r="EA807" s="33"/>
      <c r="EB807" s="33"/>
      <c r="EC807" s="33"/>
      <c r="ED807" s="33"/>
      <c r="EE807" s="33"/>
      <c r="EF807" s="33"/>
      <c r="EG807" s="33"/>
      <c r="EH807" s="33"/>
      <c r="EI807" s="33"/>
      <c r="EJ807" s="33"/>
      <c r="EK807" s="33"/>
      <c r="EL807" s="33"/>
      <c r="EM807" s="33"/>
      <c r="EN807" s="33"/>
      <c r="EO807" s="33"/>
      <c r="EP807" s="33"/>
      <c r="EQ807" s="33"/>
      <c r="ER807" s="33"/>
      <c r="ES807" s="33"/>
      <c r="ET807" s="33"/>
      <c r="EU807" s="33"/>
      <c r="EV807" s="33"/>
      <c r="EW807" s="33"/>
      <c r="EX807" s="33"/>
      <c r="EY807" s="33"/>
      <c r="EZ807" s="33"/>
      <c r="FA807" s="33"/>
      <c r="FB807" s="33"/>
      <c r="FC807" s="33"/>
      <c r="FD807" s="33"/>
      <c r="FE807" s="33"/>
      <c r="FF807" s="33"/>
      <c r="FG807" s="33"/>
      <c r="FH807" s="33"/>
      <c r="FI807" s="33"/>
      <c r="FJ807" s="33"/>
      <c r="FK807" s="33"/>
      <c r="FL807" s="33"/>
      <c r="FM807" s="33"/>
      <c r="FN807" s="33"/>
      <c r="FO807" s="33"/>
      <c r="FP807" s="33"/>
      <c r="FQ807" s="33"/>
      <c r="FR807" s="33"/>
      <c r="FS807" s="33"/>
      <c r="FT807" s="33"/>
      <c r="FU807" s="33"/>
      <c r="FV807" s="33"/>
      <c r="FW807" s="33"/>
      <c r="FX807" s="33"/>
      <c r="FY807" s="33"/>
    </row>
    <row r="808" spans="1:181" ht="15.75" customHeight="1" x14ac:dyDescent="0.25">
      <c r="A808" s="25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 t="s">
        <v>1756</v>
      </c>
      <c r="V808" s="33"/>
      <c r="W808" s="33"/>
      <c r="X808" s="33"/>
      <c r="Y808" s="33"/>
      <c r="Z808" s="33"/>
      <c r="AA808" s="33"/>
      <c r="AB808" s="33"/>
      <c r="AC808" s="33" t="s">
        <v>685</v>
      </c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33"/>
      <c r="CJ808" s="33"/>
      <c r="CK808" s="33"/>
      <c r="CL808" s="33"/>
      <c r="CM808" s="33"/>
      <c r="CN808" s="33"/>
      <c r="CO808" s="33"/>
      <c r="CP808" s="33"/>
      <c r="CQ808" s="33"/>
      <c r="CR808" s="33"/>
      <c r="CS808" s="33"/>
      <c r="CT808" s="33"/>
      <c r="CU808" s="33"/>
      <c r="CV808" s="33"/>
      <c r="CW808" s="33"/>
      <c r="CX808" s="33"/>
      <c r="CY808" s="33"/>
      <c r="CZ808" s="33"/>
      <c r="DA808" s="33"/>
      <c r="DB808" s="33"/>
      <c r="DC808" s="33"/>
      <c r="DD808" s="33"/>
      <c r="DE808" s="33"/>
      <c r="DF808" s="33"/>
      <c r="DG808" s="33"/>
      <c r="DH808" s="33"/>
      <c r="DI808" s="33"/>
      <c r="DJ808" s="33"/>
      <c r="DK808" s="33"/>
      <c r="DL808" s="33"/>
      <c r="DM808" s="33"/>
      <c r="DN808" s="33"/>
      <c r="DO808" s="33"/>
      <c r="DP808" s="33"/>
      <c r="DQ808" s="33"/>
      <c r="DR808" s="33"/>
      <c r="DS808" s="33"/>
      <c r="DT808" s="33"/>
      <c r="DU808" s="33"/>
      <c r="DV808" s="33"/>
      <c r="DW808" s="33"/>
      <c r="DX808" s="33"/>
      <c r="DY808" s="33"/>
      <c r="DZ808" s="33"/>
      <c r="EA808" s="33"/>
      <c r="EB808" s="33"/>
      <c r="EC808" s="33"/>
      <c r="ED808" s="33"/>
      <c r="EE808" s="33"/>
      <c r="EF808" s="33"/>
      <c r="EG808" s="33"/>
      <c r="EH808" s="33"/>
      <c r="EI808" s="33"/>
      <c r="EJ808" s="33"/>
      <c r="EK808" s="33"/>
      <c r="EL808" s="33"/>
      <c r="EM808" s="33"/>
      <c r="EN808" s="33"/>
      <c r="EO808" s="33"/>
      <c r="EP808" s="33"/>
      <c r="EQ808" s="33"/>
      <c r="ER808" s="33"/>
      <c r="ES808" s="33"/>
      <c r="ET808" s="33"/>
      <c r="EU808" s="33"/>
      <c r="EV808" s="33"/>
      <c r="EW808" s="33"/>
      <c r="EX808" s="33"/>
      <c r="EY808" s="33"/>
      <c r="EZ808" s="33"/>
      <c r="FA808" s="33"/>
      <c r="FB808" s="33"/>
      <c r="FC808" s="33"/>
      <c r="FD808" s="33"/>
      <c r="FE808" s="33"/>
      <c r="FF808" s="33"/>
      <c r="FG808" s="33"/>
      <c r="FH808" s="33"/>
      <c r="FI808" s="33"/>
      <c r="FJ808" s="33"/>
      <c r="FK808" s="33"/>
      <c r="FL808" s="33"/>
      <c r="FM808" s="33"/>
      <c r="FN808" s="33"/>
      <c r="FO808" s="33"/>
      <c r="FP808" s="33"/>
      <c r="FQ808" s="33"/>
      <c r="FR808" s="33"/>
      <c r="FS808" s="33"/>
      <c r="FT808" s="33"/>
      <c r="FU808" s="33"/>
      <c r="FV808" s="33"/>
      <c r="FW808" s="33"/>
      <c r="FX808" s="33"/>
      <c r="FY808" s="33"/>
    </row>
    <row r="809" spans="1:181" ht="15.75" customHeight="1" x14ac:dyDescent="0.25">
      <c r="A809" s="25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 t="s">
        <v>1757</v>
      </c>
      <c r="V809" s="33"/>
      <c r="W809" s="33"/>
      <c r="X809" s="33"/>
      <c r="Y809" s="33"/>
      <c r="Z809" s="33"/>
      <c r="AA809" s="33"/>
      <c r="AB809" s="33"/>
      <c r="AC809" s="33" t="s">
        <v>421</v>
      </c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  <c r="CH809" s="33"/>
      <c r="CI809" s="33"/>
      <c r="CJ809" s="33"/>
      <c r="CK809" s="33"/>
      <c r="CL809" s="33"/>
      <c r="CM809" s="33"/>
      <c r="CN809" s="33"/>
      <c r="CO809" s="33"/>
      <c r="CP809" s="33"/>
      <c r="CQ809" s="33"/>
      <c r="CR809" s="33"/>
      <c r="CS809" s="33"/>
      <c r="CT809" s="33"/>
      <c r="CU809" s="33"/>
      <c r="CV809" s="33"/>
      <c r="CW809" s="33"/>
      <c r="CX809" s="33"/>
      <c r="CY809" s="33"/>
      <c r="CZ809" s="33"/>
      <c r="DA809" s="33"/>
      <c r="DB809" s="33"/>
      <c r="DC809" s="33"/>
      <c r="DD809" s="33"/>
      <c r="DE809" s="33"/>
      <c r="DF809" s="33"/>
      <c r="DG809" s="33"/>
      <c r="DH809" s="33"/>
      <c r="DI809" s="33"/>
      <c r="DJ809" s="33"/>
      <c r="DK809" s="33"/>
      <c r="DL809" s="33"/>
      <c r="DM809" s="33"/>
      <c r="DN809" s="33"/>
      <c r="DO809" s="33"/>
      <c r="DP809" s="33"/>
      <c r="DQ809" s="33"/>
      <c r="DR809" s="33"/>
      <c r="DS809" s="33"/>
      <c r="DT809" s="33"/>
      <c r="DU809" s="33"/>
      <c r="DV809" s="33"/>
      <c r="DW809" s="33"/>
      <c r="DX809" s="33"/>
      <c r="DY809" s="33"/>
      <c r="DZ809" s="33"/>
      <c r="EA809" s="33"/>
      <c r="EB809" s="33"/>
      <c r="EC809" s="33"/>
      <c r="ED809" s="33"/>
      <c r="EE809" s="33"/>
      <c r="EF809" s="33"/>
      <c r="EG809" s="33"/>
      <c r="EH809" s="33"/>
      <c r="EI809" s="33"/>
      <c r="EJ809" s="33"/>
      <c r="EK809" s="33"/>
      <c r="EL809" s="33"/>
      <c r="EM809" s="33"/>
      <c r="EN809" s="33"/>
      <c r="EO809" s="33"/>
      <c r="EP809" s="33"/>
      <c r="EQ809" s="33"/>
      <c r="ER809" s="33"/>
      <c r="ES809" s="33"/>
      <c r="ET809" s="33"/>
      <c r="EU809" s="33"/>
      <c r="EV809" s="33"/>
      <c r="EW809" s="33"/>
      <c r="EX809" s="33"/>
      <c r="EY809" s="33"/>
      <c r="EZ809" s="33"/>
      <c r="FA809" s="33"/>
      <c r="FB809" s="33"/>
      <c r="FC809" s="33"/>
      <c r="FD809" s="33"/>
      <c r="FE809" s="33"/>
      <c r="FF809" s="33"/>
      <c r="FG809" s="33"/>
      <c r="FH809" s="33"/>
      <c r="FI809" s="33"/>
      <c r="FJ809" s="33"/>
      <c r="FK809" s="33"/>
      <c r="FL809" s="33"/>
      <c r="FM809" s="33"/>
      <c r="FN809" s="33"/>
      <c r="FO809" s="33"/>
      <c r="FP809" s="33"/>
      <c r="FQ809" s="33"/>
      <c r="FR809" s="33"/>
      <c r="FS809" s="33"/>
      <c r="FT809" s="33"/>
      <c r="FU809" s="33"/>
      <c r="FV809" s="33"/>
      <c r="FW809" s="33"/>
      <c r="FX809" s="33"/>
      <c r="FY809" s="33"/>
    </row>
    <row r="810" spans="1:181" ht="15.75" customHeight="1" x14ac:dyDescent="0.25">
      <c r="A810" s="25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 t="s">
        <v>1758</v>
      </c>
      <c r="V810" s="33"/>
      <c r="W810" s="33"/>
      <c r="X810" s="33"/>
      <c r="Y810" s="33"/>
      <c r="Z810" s="33"/>
      <c r="AA810" s="33"/>
      <c r="AB810" s="33"/>
      <c r="AC810" s="33" t="s">
        <v>362</v>
      </c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  <c r="CH810" s="33"/>
      <c r="CI810" s="33"/>
      <c r="CJ810" s="33"/>
      <c r="CK810" s="33"/>
      <c r="CL810" s="33"/>
      <c r="CM810" s="33"/>
      <c r="CN810" s="33"/>
      <c r="CO810" s="33"/>
      <c r="CP810" s="33"/>
      <c r="CQ810" s="33"/>
      <c r="CR810" s="33"/>
      <c r="CS810" s="33"/>
      <c r="CT810" s="33"/>
      <c r="CU810" s="33"/>
      <c r="CV810" s="33"/>
      <c r="CW810" s="33"/>
      <c r="CX810" s="33"/>
      <c r="CY810" s="33"/>
      <c r="CZ810" s="33"/>
      <c r="DA810" s="33"/>
      <c r="DB810" s="33"/>
      <c r="DC810" s="33"/>
      <c r="DD810" s="33"/>
      <c r="DE810" s="33"/>
      <c r="DF810" s="33"/>
      <c r="DG810" s="33"/>
      <c r="DH810" s="33"/>
      <c r="DI810" s="33"/>
      <c r="DJ810" s="33"/>
      <c r="DK810" s="33"/>
      <c r="DL810" s="33"/>
      <c r="DM810" s="33"/>
      <c r="DN810" s="33"/>
      <c r="DO810" s="33"/>
      <c r="DP810" s="33"/>
      <c r="DQ810" s="33"/>
      <c r="DR810" s="33"/>
      <c r="DS810" s="33"/>
      <c r="DT810" s="33"/>
      <c r="DU810" s="33"/>
      <c r="DV810" s="33"/>
      <c r="DW810" s="33"/>
      <c r="DX810" s="33"/>
      <c r="DY810" s="33"/>
      <c r="DZ810" s="33"/>
      <c r="EA810" s="33"/>
      <c r="EB810" s="33"/>
      <c r="EC810" s="33"/>
      <c r="ED810" s="33"/>
      <c r="EE810" s="33"/>
      <c r="EF810" s="33"/>
      <c r="EG810" s="33"/>
      <c r="EH810" s="33"/>
      <c r="EI810" s="33"/>
      <c r="EJ810" s="33"/>
      <c r="EK810" s="33"/>
      <c r="EL810" s="33"/>
      <c r="EM810" s="33"/>
      <c r="EN810" s="33"/>
      <c r="EO810" s="33"/>
      <c r="EP810" s="33"/>
      <c r="EQ810" s="33"/>
      <c r="ER810" s="33"/>
      <c r="ES810" s="33"/>
      <c r="ET810" s="33"/>
      <c r="EU810" s="33"/>
      <c r="EV810" s="33"/>
      <c r="EW810" s="33"/>
      <c r="EX810" s="33"/>
      <c r="EY810" s="33"/>
      <c r="EZ810" s="33"/>
      <c r="FA810" s="33"/>
      <c r="FB810" s="33"/>
      <c r="FC810" s="33"/>
      <c r="FD810" s="33"/>
      <c r="FE810" s="33"/>
      <c r="FF810" s="33"/>
      <c r="FG810" s="33"/>
      <c r="FH810" s="33"/>
      <c r="FI810" s="33"/>
      <c r="FJ810" s="33"/>
      <c r="FK810" s="33"/>
      <c r="FL810" s="33"/>
      <c r="FM810" s="33"/>
      <c r="FN810" s="33"/>
      <c r="FO810" s="33"/>
      <c r="FP810" s="33"/>
      <c r="FQ810" s="33"/>
      <c r="FR810" s="33"/>
      <c r="FS810" s="33"/>
      <c r="FT810" s="33"/>
      <c r="FU810" s="33"/>
      <c r="FV810" s="33"/>
      <c r="FW810" s="33"/>
      <c r="FX810" s="33"/>
      <c r="FY810" s="33"/>
    </row>
    <row r="811" spans="1:181" ht="15.75" customHeight="1" x14ac:dyDescent="0.25">
      <c r="A811" s="25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 t="s">
        <v>1759</v>
      </c>
      <c r="V811" s="33"/>
      <c r="W811" s="33"/>
      <c r="X811" s="33"/>
      <c r="Y811" s="33"/>
      <c r="Z811" s="33"/>
      <c r="AA811" s="33"/>
      <c r="AB811" s="33"/>
      <c r="AC811" s="33" t="s">
        <v>375</v>
      </c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  <c r="BT811" s="33"/>
      <c r="BU811" s="33"/>
      <c r="BV811" s="33"/>
      <c r="BW811" s="33"/>
      <c r="BX811" s="33"/>
      <c r="BY811" s="33"/>
      <c r="BZ811" s="33"/>
      <c r="CA811" s="33"/>
      <c r="CB811" s="33"/>
      <c r="CC811" s="33"/>
      <c r="CD811" s="33"/>
      <c r="CE811" s="33"/>
      <c r="CF811" s="33"/>
      <c r="CG811" s="33"/>
      <c r="CH811" s="33"/>
      <c r="CI811" s="33"/>
      <c r="CJ811" s="33"/>
      <c r="CK811" s="33"/>
      <c r="CL811" s="33"/>
      <c r="CM811" s="33"/>
      <c r="CN811" s="33"/>
      <c r="CO811" s="33"/>
      <c r="CP811" s="33"/>
      <c r="CQ811" s="33"/>
      <c r="CR811" s="33"/>
      <c r="CS811" s="33"/>
      <c r="CT811" s="33"/>
      <c r="CU811" s="33"/>
      <c r="CV811" s="33"/>
      <c r="CW811" s="33"/>
      <c r="CX811" s="33"/>
      <c r="CY811" s="33"/>
      <c r="CZ811" s="33"/>
      <c r="DA811" s="33"/>
      <c r="DB811" s="33"/>
      <c r="DC811" s="33"/>
      <c r="DD811" s="33"/>
      <c r="DE811" s="33"/>
      <c r="DF811" s="33"/>
      <c r="DG811" s="33"/>
      <c r="DH811" s="33"/>
      <c r="DI811" s="33"/>
      <c r="DJ811" s="33"/>
      <c r="DK811" s="33"/>
      <c r="DL811" s="33"/>
      <c r="DM811" s="33"/>
      <c r="DN811" s="33"/>
      <c r="DO811" s="33"/>
      <c r="DP811" s="33"/>
      <c r="DQ811" s="33"/>
      <c r="DR811" s="33"/>
      <c r="DS811" s="33"/>
      <c r="DT811" s="33"/>
      <c r="DU811" s="33"/>
      <c r="DV811" s="33"/>
      <c r="DW811" s="33"/>
      <c r="DX811" s="33"/>
      <c r="DY811" s="33"/>
      <c r="DZ811" s="33"/>
      <c r="EA811" s="33"/>
      <c r="EB811" s="33"/>
      <c r="EC811" s="33"/>
      <c r="ED811" s="33"/>
      <c r="EE811" s="33"/>
      <c r="EF811" s="33"/>
      <c r="EG811" s="33"/>
      <c r="EH811" s="33"/>
      <c r="EI811" s="33"/>
      <c r="EJ811" s="33"/>
      <c r="EK811" s="33"/>
      <c r="EL811" s="33"/>
      <c r="EM811" s="33"/>
      <c r="EN811" s="33"/>
      <c r="EO811" s="33"/>
      <c r="EP811" s="33"/>
      <c r="EQ811" s="33"/>
      <c r="ER811" s="33"/>
      <c r="ES811" s="33"/>
      <c r="ET811" s="33"/>
      <c r="EU811" s="33"/>
      <c r="EV811" s="33"/>
      <c r="EW811" s="33"/>
      <c r="EX811" s="33"/>
      <c r="EY811" s="33"/>
      <c r="EZ811" s="33"/>
      <c r="FA811" s="33"/>
      <c r="FB811" s="33"/>
      <c r="FC811" s="33"/>
      <c r="FD811" s="33"/>
      <c r="FE811" s="33"/>
      <c r="FF811" s="33"/>
      <c r="FG811" s="33"/>
      <c r="FH811" s="33"/>
      <c r="FI811" s="33"/>
      <c r="FJ811" s="33"/>
      <c r="FK811" s="33"/>
      <c r="FL811" s="33"/>
      <c r="FM811" s="33"/>
      <c r="FN811" s="33"/>
      <c r="FO811" s="33"/>
      <c r="FP811" s="33"/>
      <c r="FQ811" s="33"/>
      <c r="FR811" s="33"/>
      <c r="FS811" s="33"/>
      <c r="FT811" s="33"/>
      <c r="FU811" s="33"/>
      <c r="FV811" s="33"/>
      <c r="FW811" s="33"/>
      <c r="FX811" s="33"/>
      <c r="FY811" s="33"/>
    </row>
    <row r="812" spans="1:181" ht="15.75" customHeight="1" x14ac:dyDescent="0.25">
      <c r="A812" s="25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 t="s">
        <v>1760</v>
      </c>
      <c r="V812" s="33"/>
      <c r="W812" s="33"/>
      <c r="X812" s="33"/>
      <c r="Y812" s="33"/>
      <c r="Z812" s="33"/>
      <c r="AA812" s="33"/>
      <c r="AB812" s="33"/>
      <c r="AC812" s="33" t="s">
        <v>375</v>
      </c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  <c r="BT812" s="33"/>
      <c r="BU812" s="33"/>
      <c r="BV812" s="33"/>
      <c r="BW812" s="33"/>
      <c r="BX812" s="33"/>
      <c r="BY812" s="33"/>
      <c r="BZ812" s="33"/>
      <c r="CA812" s="33"/>
      <c r="CB812" s="33"/>
      <c r="CC812" s="33"/>
      <c r="CD812" s="33"/>
      <c r="CE812" s="33"/>
      <c r="CF812" s="33"/>
      <c r="CG812" s="33"/>
      <c r="CH812" s="33"/>
      <c r="CI812" s="33"/>
      <c r="CJ812" s="33"/>
      <c r="CK812" s="33"/>
      <c r="CL812" s="33"/>
      <c r="CM812" s="33"/>
      <c r="CN812" s="33"/>
      <c r="CO812" s="33"/>
      <c r="CP812" s="33"/>
      <c r="CQ812" s="33"/>
      <c r="CR812" s="33"/>
      <c r="CS812" s="33"/>
      <c r="CT812" s="33"/>
      <c r="CU812" s="33"/>
      <c r="CV812" s="33"/>
      <c r="CW812" s="33"/>
      <c r="CX812" s="33"/>
      <c r="CY812" s="33"/>
      <c r="CZ812" s="33"/>
      <c r="DA812" s="33"/>
      <c r="DB812" s="33"/>
      <c r="DC812" s="33"/>
      <c r="DD812" s="33"/>
      <c r="DE812" s="33"/>
      <c r="DF812" s="33"/>
      <c r="DG812" s="33"/>
      <c r="DH812" s="33"/>
      <c r="DI812" s="33"/>
      <c r="DJ812" s="33"/>
      <c r="DK812" s="33"/>
      <c r="DL812" s="33"/>
      <c r="DM812" s="33"/>
      <c r="DN812" s="33"/>
      <c r="DO812" s="33"/>
      <c r="DP812" s="33"/>
      <c r="DQ812" s="33"/>
      <c r="DR812" s="33"/>
      <c r="DS812" s="33"/>
      <c r="DT812" s="33"/>
      <c r="DU812" s="33"/>
      <c r="DV812" s="33"/>
      <c r="DW812" s="33"/>
      <c r="DX812" s="33"/>
      <c r="DY812" s="33"/>
      <c r="DZ812" s="33"/>
      <c r="EA812" s="33"/>
      <c r="EB812" s="33"/>
      <c r="EC812" s="33"/>
      <c r="ED812" s="33"/>
      <c r="EE812" s="33"/>
      <c r="EF812" s="33"/>
      <c r="EG812" s="33"/>
      <c r="EH812" s="33"/>
      <c r="EI812" s="33"/>
      <c r="EJ812" s="33"/>
      <c r="EK812" s="33"/>
      <c r="EL812" s="33"/>
      <c r="EM812" s="33"/>
      <c r="EN812" s="33"/>
      <c r="EO812" s="33"/>
      <c r="EP812" s="33"/>
      <c r="EQ812" s="33"/>
      <c r="ER812" s="33"/>
      <c r="ES812" s="33"/>
      <c r="ET812" s="33"/>
      <c r="EU812" s="33"/>
      <c r="EV812" s="33"/>
      <c r="EW812" s="33"/>
      <c r="EX812" s="33"/>
      <c r="EY812" s="33"/>
      <c r="EZ812" s="33"/>
      <c r="FA812" s="33"/>
      <c r="FB812" s="33"/>
      <c r="FC812" s="33"/>
      <c r="FD812" s="33"/>
      <c r="FE812" s="33"/>
      <c r="FF812" s="33"/>
      <c r="FG812" s="33"/>
      <c r="FH812" s="33"/>
      <c r="FI812" s="33"/>
      <c r="FJ812" s="33"/>
      <c r="FK812" s="33"/>
      <c r="FL812" s="33"/>
      <c r="FM812" s="33"/>
      <c r="FN812" s="33"/>
      <c r="FO812" s="33"/>
      <c r="FP812" s="33"/>
      <c r="FQ812" s="33"/>
      <c r="FR812" s="33"/>
      <c r="FS812" s="33"/>
      <c r="FT812" s="33"/>
      <c r="FU812" s="33"/>
      <c r="FV812" s="33"/>
      <c r="FW812" s="33"/>
      <c r="FX812" s="33"/>
      <c r="FY812" s="33"/>
    </row>
    <row r="813" spans="1:181" ht="15.75" customHeight="1" x14ac:dyDescent="0.25">
      <c r="A813" s="25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 t="s">
        <v>1761</v>
      </c>
      <c r="V813" s="33"/>
      <c r="W813" s="33"/>
      <c r="X813" s="33"/>
      <c r="Y813" s="33"/>
      <c r="Z813" s="33"/>
      <c r="AA813" s="33"/>
      <c r="AB813" s="33"/>
      <c r="AC813" s="33" t="s">
        <v>685</v>
      </c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  <c r="CE813" s="33"/>
      <c r="CF813" s="33"/>
      <c r="CG813" s="33"/>
      <c r="CH813" s="33"/>
      <c r="CI813" s="33"/>
      <c r="CJ813" s="33"/>
      <c r="CK813" s="33"/>
      <c r="CL813" s="33"/>
      <c r="CM813" s="33"/>
      <c r="CN813" s="33"/>
      <c r="CO813" s="33"/>
      <c r="CP813" s="33"/>
      <c r="CQ813" s="33"/>
      <c r="CR813" s="33"/>
      <c r="CS813" s="33"/>
      <c r="CT813" s="33"/>
      <c r="CU813" s="33"/>
      <c r="CV813" s="33"/>
      <c r="CW813" s="33"/>
      <c r="CX813" s="33"/>
      <c r="CY813" s="33"/>
      <c r="CZ813" s="33"/>
      <c r="DA813" s="33"/>
      <c r="DB813" s="33"/>
      <c r="DC813" s="33"/>
      <c r="DD813" s="33"/>
      <c r="DE813" s="33"/>
      <c r="DF813" s="33"/>
      <c r="DG813" s="33"/>
      <c r="DH813" s="33"/>
      <c r="DI813" s="33"/>
      <c r="DJ813" s="33"/>
      <c r="DK813" s="33"/>
      <c r="DL813" s="33"/>
      <c r="DM813" s="33"/>
      <c r="DN813" s="33"/>
      <c r="DO813" s="33"/>
      <c r="DP813" s="33"/>
      <c r="DQ813" s="33"/>
      <c r="DR813" s="33"/>
      <c r="DS813" s="33"/>
      <c r="DT813" s="33"/>
      <c r="DU813" s="33"/>
      <c r="DV813" s="33"/>
      <c r="DW813" s="33"/>
      <c r="DX813" s="33"/>
      <c r="DY813" s="33"/>
      <c r="DZ813" s="33"/>
      <c r="EA813" s="33"/>
      <c r="EB813" s="33"/>
      <c r="EC813" s="33"/>
      <c r="ED813" s="33"/>
      <c r="EE813" s="33"/>
      <c r="EF813" s="33"/>
      <c r="EG813" s="33"/>
      <c r="EH813" s="33"/>
      <c r="EI813" s="33"/>
      <c r="EJ813" s="33"/>
      <c r="EK813" s="33"/>
      <c r="EL813" s="33"/>
      <c r="EM813" s="33"/>
      <c r="EN813" s="33"/>
      <c r="EO813" s="33"/>
      <c r="EP813" s="33"/>
      <c r="EQ813" s="33"/>
      <c r="ER813" s="33"/>
      <c r="ES813" s="33"/>
      <c r="ET813" s="33"/>
      <c r="EU813" s="33"/>
      <c r="EV813" s="33"/>
      <c r="EW813" s="33"/>
      <c r="EX813" s="33"/>
      <c r="EY813" s="33"/>
      <c r="EZ813" s="33"/>
      <c r="FA813" s="33"/>
      <c r="FB813" s="33"/>
      <c r="FC813" s="33"/>
      <c r="FD813" s="33"/>
      <c r="FE813" s="33"/>
      <c r="FF813" s="33"/>
      <c r="FG813" s="33"/>
      <c r="FH813" s="33"/>
      <c r="FI813" s="33"/>
      <c r="FJ813" s="33"/>
      <c r="FK813" s="33"/>
      <c r="FL813" s="33"/>
      <c r="FM813" s="33"/>
      <c r="FN813" s="33"/>
      <c r="FO813" s="33"/>
      <c r="FP813" s="33"/>
      <c r="FQ813" s="33"/>
      <c r="FR813" s="33"/>
      <c r="FS813" s="33"/>
      <c r="FT813" s="33"/>
      <c r="FU813" s="33"/>
      <c r="FV813" s="33"/>
      <c r="FW813" s="33"/>
      <c r="FX813" s="33"/>
      <c r="FY813" s="33"/>
    </row>
    <row r="814" spans="1:181" ht="15.75" customHeight="1" x14ac:dyDescent="0.25">
      <c r="A814" s="25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 t="s">
        <v>1762</v>
      </c>
      <c r="V814" s="33"/>
      <c r="W814" s="33"/>
      <c r="X814" s="33"/>
      <c r="Y814" s="33"/>
      <c r="Z814" s="33"/>
      <c r="AA814" s="33"/>
      <c r="AB814" s="33"/>
      <c r="AC814" s="33" t="s">
        <v>685</v>
      </c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  <c r="CE814" s="33"/>
      <c r="CF814" s="33"/>
      <c r="CG814" s="33"/>
      <c r="CH814" s="33"/>
      <c r="CI814" s="33"/>
      <c r="CJ814" s="33"/>
      <c r="CK814" s="33"/>
      <c r="CL814" s="33"/>
      <c r="CM814" s="33"/>
      <c r="CN814" s="33"/>
      <c r="CO814" s="33"/>
      <c r="CP814" s="33"/>
      <c r="CQ814" s="33"/>
      <c r="CR814" s="33"/>
      <c r="CS814" s="33"/>
      <c r="CT814" s="33"/>
      <c r="CU814" s="33"/>
      <c r="CV814" s="33"/>
      <c r="CW814" s="33"/>
      <c r="CX814" s="33"/>
      <c r="CY814" s="33"/>
      <c r="CZ814" s="33"/>
      <c r="DA814" s="33"/>
      <c r="DB814" s="33"/>
      <c r="DC814" s="33"/>
      <c r="DD814" s="33"/>
      <c r="DE814" s="33"/>
      <c r="DF814" s="33"/>
      <c r="DG814" s="33"/>
      <c r="DH814" s="33"/>
      <c r="DI814" s="33"/>
      <c r="DJ814" s="33"/>
      <c r="DK814" s="33"/>
      <c r="DL814" s="33"/>
      <c r="DM814" s="33"/>
      <c r="DN814" s="33"/>
      <c r="DO814" s="33"/>
      <c r="DP814" s="33"/>
      <c r="DQ814" s="33"/>
      <c r="DR814" s="33"/>
      <c r="DS814" s="33"/>
      <c r="DT814" s="33"/>
      <c r="DU814" s="33"/>
      <c r="DV814" s="33"/>
      <c r="DW814" s="33"/>
      <c r="DX814" s="33"/>
      <c r="DY814" s="33"/>
      <c r="DZ814" s="33"/>
      <c r="EA814" s="33"/>
      <c r="EB814" s="33"/>
      <c r="EC814" s="33"/>
      <c r="ED814" s="33"/>
      <c r="EE814" s="33"/>
      <c r="EF814" s="33"/>
      <c r="EG814" s="33"/>
      <c r="EH814" s="33"/>
      <c r="EI814" s="33"/>
      <c r="EJ814" s="33"/>
      <c r="EK814" s="33"/>
      <c r="EL814" s="33"/>
      <c r="EM814" s="33"/>
      <c r="EN814" s="33"/>
      <c r="EO814" s="33"/>
      <c r="EP814" s="33"/>
      <c r="EQ814" s="33"/>
      <c r="ER814" s="33"/>
      <c r="ES814" s="33"/>
      <c r="ET814" s="33"/>
      <c r="EU814" s="33"/>
      <c r="EV814" s="33"/>
      <c r="EW814" s="33"/>
      <c r="EX814" s="33"/>
      <c r="EY814" s="33"/>
      <c r="EZ814" s="33"/>
      <c r="FA814" s="33"/>
      <c r="FB814" s="33"/>
      <c r="FC814" s="33"/>
      <c r="FD814" s="33"/>
      <c r="FE814" s="33"/>
      <c r="FF814" s="33"/>
      <c r="FG814" s="33"/>
      <c r="FH814" s="33"/>
      <c r="FI814" s="33"/>
      <c r="FJ814" s="33"/>
      <c r="FK814" s="33"/>
      <c r="FL814" s="33"/>
      <c r="FM814" s="33"/>
      <c r="FN814" s="33"/>
      <c r="FO814" s="33"/>
      <c r="FP814" s="33"/>
      <c r="FQ814" s="33"/>
      <c r="FR814" s="33"/>
      <c r="FS814" s="33"/>
      <c r="FT814" s="33"/>
      <c r="FU814" s="33"/>
      <c r="FV814" s="33"/>
      <c r="FW814" s="33"/>
      <c r="FX814" s="33"/>
      <c r="FY814" s="33"/>
    </row>
    <row r="815" spans="1:181" ht="15.75" customHeight="1" x14ac:dyDescent="0.25">
      <c r="A815" s="25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 t="s">
        <v>1763</v>
      </c>
      <c r="V815" s="33"/>
      <c r="W815" s="33"/>
      <c r="X815" s="33"/>
      <c r="Y815" s="33"/>
      <c r="Z815" s="33"/>
      <c r="AA815" s="33"/>
      <c r="AB815" s="33"/>
      <c r="AC815" s="33" t="s">
        <v>375</v>
      </c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  <c r="CE815" s="33"/>
      <c r="CF815" s="33"/>
      <c r="CG815" s="33"/>
      <c r="CH815" s="33"/>
      <c r="CI815" s="33"/>
      <c r="CJ815" s="33"/>
      <c r="CK815" s="33"/>
      <c r="CL815" s="33"/>
      <c r="CM815" s="33"/>
      <c r="CN815" s="33"/>
      <c r="CO815" s="33"/>
      <c r="CP815" s="33"/>
      <c r="CQ815" s="33"/>
      <c r="CR815" s="33"/>
      <c r="CS815" s="33"/>
      <c r="CT815" s="33"/>
      <c r="CU815" s="33"/>
      <c r="CV815" s="33"/>
      <c r="CW815" s="33"/>
      <c r="CX815" s="33"/>
      <c r="CY815" s="33"/>
      <c r="CZ815" s="33"/>
      <c r="DA815" s="33"/>
      <c r="DB815" s="33"/>
      <c r="DC815" s="33"/>
      <c r="DD815" s="33"/>
      <c r="DE815" s="33"/>
      <c r="DF815" s="33"/>
      <c r="DG815" s="33"/>
      <c r="DH815" s="33"/>
      <c r="DI815" s="33"/>
      <c r="DJ815" s="33"/>
      <c r="DK815" s="33"/>
      <c r="DL815" s="33"/>
      <c r="DM815" s="33"/>
      <c r="DN815" s="33"/>
      <c r="DO815" s="33"/>
      <c r="DP815" s="33"/>
      <c r="DQ815" s="33"/>
      <c r="DR815" s="33"/>
      <c r="DS815" s="33"/>
      <c r="DT815" s="33"/>
      <c r="DU815" s="33"/>
      <c r="DV815" s="33"/>
      <c r="DW815" s="33"/>
      <c r="DX815" s="33"/>
      <c r="DY815" s="33"/>
      <c r="DZ815" s="33"/>
      <c r="EA815" s="33"/>
      <c r="EB815" s="33"/>
      <c r="EC815" s="33"/>
      <c r="ED815" s="33"/>
      <c r="EE815" s="33"/>
      <c r="EF815" s="33"/>
      <c r="EG815" s="33"/>
      <c r="EH815" s="33"/>
      <c r="EI815" s="33"/>
      <c r="EJ815" s="33"/>
      <c r="EK815" s="33"/>
      <c r="EL815" s="33"/>
      <c r="EM815" s="33"/>
      <c r="EN815" s="33"/>
      <c r="EO815" s="33"/>
      <c r="EP815" s="33"/>
      <c r="EQ815" s="33"/>
      <c r="ER815" s="33"/>
      <c r="ES815" s="33"/>
      <c r="ET815" s="33"/>
      <c r="EU815" s="33"/>
      <c r="EV815" s="33"/>
      <c r="EW815" s="33"/>
      <c r="EX815" s="33"/>
      <c r="EY815" s="33"/>
      <c r="EZ815" s="33"/>
      <c r="FA815" s="33"/>
      <c r="FB815" s="33"/>
      <c r="FC815" s="33"/>
      <c r="FD815" s="33"/>
      <c r="FE815" s="33"/>
      <c r="FF815" s="33"/>
      <c r="FG815" s="33"/>
      <c r="FH815" s="33"/>
      <c r="FI815" s="33"/>
      <c r="FJ815" s="33"/>
      <c r="FK815" s="33"/>
      <c r="FL815" s="33"/>
      <c r="FM815" s="33"/>
      <c r="FN815" s="33"/>
      <c r="FO815" s="33"/>
      <c r="FP815" s="33"/>
      <c r="FQ815" s="33"/>
      <c r="FR815" s="33"/>
      <c r="FS815" s="33"/>
      <c r="FT815" s="33"/>
      <c r="FU815" s="33"/>
      <c r="FV815" s="33"/>
      <c r="FW815" s="33"/>
      <c r="FX815" s="33"/>
      <c r="FY815" s="33"/>
    </row>
    <row r="816" spans="1:181" ht="15.75" customHeight="1" x14ac:dyDescent="0.25">
      <c r="A816" s="25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 t="s">
        <v>1764</v>
      </c>
      <c r="V816" s="33"/>
      <c r="W816" s="33"/>
      <c r="X816" s="33"/>
      <c r="Y816" s="33"/>
      <c r="Z816" s="33"/>
      <c r="AA816" s="33"/>
      <c r="AB816" s="33"/>
      <c r="AC816" s="33" t="s">
        <v>362</v>
      </c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  <c r="CE816" s="33"/>
      <c r="CF816" s="33"/>
      <c r="CG816" s="33"/>
      <c r="CH816" s="33"/>
      <c r="CI816" s="33"/>
      <c r="CJ816" s="33"/>
      <c r="CK816" s="33"/>
      <c r="CL816" s="33"/>
      <c r="CM816" s="33"/>
      <c r="CN816" s="33"/>
      <c r="CO816" s="33"/>
      <c r="CP816" s="33"/>
      <c r="CQ816" s="33"/>
      <c r="CR816" s="33"/>
      <c r="CS816" s="33"/>
      <c r="CT816" s="33"/>
      <c r="CU816" s="33"/>
      <c r="CV816" s="33"/>
      <c r="CW816" s="33"/>
      <c r="CX816" s="33"/>
      <c r="CY816" s="33"/>
      <c r="CZ816" s="33"/>
      <c r="DA816" s="33"/>
      <c r="DB816" s="33"/>
      <c r="DC816" s="33"/>
      <c r="DD816" s="33"/>
      <c r="DE816" s="33"/>
      <c r="DF816" s="33"/>
      <c r="DG816" s="33"/>
      <c r="DH816" s="33"/>
      <c r="DI816" s="33"/>
      <c r="DJ816" s="33"/>
      <c r="DK816" s="33"/>
      <c r="DL816" s="33"/>
      <c r="DM816" s="33"/>
      <c r="DN816" s="33"/>
      <c r="DO816" s="33"/>
      <c r="DP816" s="33"/>
      <c r="DQ816" s="33"/>
      <c r="DR816" s="33"/>
      <c r="DS816" s="33"/>
      <c r="DT816" s="33"/>
      <c r="DU816" s="33"/>
      <c r="DV816" s="33"/>
      <c r="DW816" s="33"/>
      <c r="DX816" s="33"/>
      <c r="DY816" s="33"/>
      <c r="DZ816" s="33"/>
      <c r="EA816" s="33"/>
      <c r="EB816" s="33"/>
      <c r="EC816" s="33"/>
      <c r="ED816" s="33"/>
      <c r="EE816" s="33"/>
      <c r="EF816" s="33"/>
      <c r="EG816" s="33"/>
      <c r="EH816" s="33"/>
      <c r="EI816" s="33"/>
      <c r="EJ816" s="33"/>
      <c r="EK816" s="33"/>
      <c r="EL816" s="33"/>
      <c r="EM816" s="33"/>
      <c r="EN816" s="33"/>
      <c r="EO816" s="33"/>
      <c r="EP816" s="33"/>
      <c r="EQ816" s="33"/>
      <c r="ER816" s="33"/>
      <c r="ES816" s="33"/>
      <c r="ET816" s="33"/>
      <c r="EU816" s="33"/>
      <c r="EV816" s="33"/>
      <c r="EW816" s="33"/>
      <c r="EX816" s="33"/>
      <c r="EY816" s="33"/>
      <c r="EZ816" s="33"/>
      <c r="FA816" s="33"/>
      <c r="FB816" s="33"/>
      <c r="FC816" s="33"/>
      <c r="FD816" s="33"/>
      <c r="FE816" s="33"/>
      <c r="FF816" s="33"/>
      <c r="FG816" s="33"/>
      <c r="FH816" s="33"/>
      <c r="FI816" s="33"/>
      <c r="FJ816" s="33"/>
      <c r="FK816" s="33"/>
      <c r="FL816" s="33"/>
      <c r="FM816" s="33"/>
      <c r="FN816" s="33"/>
      <c r="FO816" s="33"/>
      <c r="FP816" s="33"/>
      <c r="FQ816" s="33"/>
      <c r="FR816" s="33"/>
      <c r="FS816" s="33"/>
      <c r="FT816" s="33"/>
      <c r="FU816" s="33"/>
      <c r="FV816" s="33"/>
      <c r="FW816" s="33"/>
      <c r="FX816" s="33"/>
      <c r="FY816" s="33"/>
    </row>
    <row r="817" spans="1:181" ht="15.75" customHeight="1" x14ac:dyDescent="0.25">
      <c r="A817" s="25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 t="s">
        <v>1765</v>
      </c>
      <c r="V817" s="33"/>
      <c r="W817" s="33"/>
      <c r="X817" s="33"/>
      <c r="Y817" s="33"/>
      <c r="Z817" s="33"/>
      <c r="AA817" s="33"/>
      <c r="AB817" s="33"/>
      <c r="AC817" s="33" t="s">
        <v>531</v>
      </c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  <c r="CH817" s="33"/>
      <c r="CI817" s="33"/>
      <c r="CJ817" s="33"/>
      <c r="CK817" s="33"/>
      <c r="CL817" s="33"/>
      <c r="CM817" s="33"/>
      <c r="CN817" s="33"/>
      <c r="CO817" s="33"/>
      <c r="CP817" s="33"/>
      <c r="CQ817" s="33"/>
      <c r="CR817" s="33"/>
      <c r="CS817" s="33"/>
      <c r="CT817" s="33"/>
      <c r="CU817" s="33"/>
      <c r="CV817" s="33"/>
      <c r="CW817" s="33"/>
      <c r="CX817" s="33"/>
      <c r="CY817" s="33"/>
      <c r="CZ817" s="33"/>
      <c r="DA817" s="33"/>
      <c r="DB817" s="33"/>
      <c r="DC817" s="33"/>
      <c r="DD817" s="33"/>
      <c r="DE817" s="33"/>
      <c r="DF817" s="33"/>
      <c r="DG817" s="33"/>
      <c r="DH817" s="33"/>
      <c r="DI817" s="33"/>
      <c r="DJ817" s="33"/>
      <c r="DK817" s="33"/>
      <c r="DL817" s="33"/>
      <c r="DM817" s="33"/>
      <c r="DN817" s="33"/>
      <c r="DO817" s="33"/>
      <c r="DP817" s="33"/>
      <c r="DQ817" s="33"/>
      <c r="DR817" s="33"/>
      <c r="DS817" s="33"/>
      <c r="DT817" s="33"/>
      <c r="DU817" s="33"/>
      <c r="DV817" s="33"/>
      <c r="DW817" s="33"/>
      <c r="DX817" s="33"/>
      <c r="DY817" s="33"/>
      <c r="DZ817" s="33"/>
      <c r="EA817" s="33"/>
      <c r="EB817" s="33"/>
      <c r="EC817" s="33"/>
      <c r="ED817" s="33"/>
      <c r="EE817" s="33"/>
      <c r="EF817" s="33"/>
      <c r="EG817" s="33"/>
      <c r="EH817" s="33"/>
      <c r="EI817" s="33"/>
      <c r="EJ817" s="33"/>
      <c r="EK817" s="33"/>
      <c r="EL817" s="33"/>
      <c r="EM817" s="33"/>
      <c r="EN817" s="33"/>
      <c r="EO817" s="33"/>
      <c r="EP817" s="33"/>
      <c r="EQ817" s="33"/>
      <c r="ER817" s="33"/>
      <c r="ES817" s="33"/>
      <c r="ET817" s="33"/>
      <c r="EU817" s="33"/>
      <c r="EV817" s="33"/>
      <c r="EW817" s="33"/>
      <c r="EX817" s="33"/>
      <c r="EY817" s="33"/>
      <c r="EZ817" s="33"/>
      <c r="FA817" s="33"/>
      <c r="FB817" s="33"/>
      <c r="FC817" s="33"/>
      <c r="FD817" s="33"/>
      <c r="FE817" s="33"/>
      <c r="FF817" s="33"/>
      <c r="FG817" s="33"/>
      <c r="FH817" s="33"/>
      <c r="FI817" s="33"/>
      <c r="FJ817" s="33"/>
      <c r="FK817" s="33"/>
      <c r="FL817" s="33"/>
      <c r="FM817" s="33"/>
      <c r="FN817" s="33"/>
      <c r="FO817" s="33"/>
      <c r="FP817" s="33"/>
      <c r="FQ817" s="33"/>
      <c r="FR817" s="33"/>
      <c r="FS817" s="33"/>
      <c r="FT817" s="33"/>
      <c r="FU817" s="33"/>
      <c r="FV817" s="33"/>
      <c r="FW817" s="33"/>
      <c r="FX817" s="33"/>
      <c r="FY817" s="33"/>
    </row>
    <row r="818" spans="1:181" ht="15.75" customHeight="1" x14ac:dyDescent="0.25">
      <c r="A818" s="25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 t="s">
        <v>1766</v>
      </c>
      <c r="V818" s="33"/>
      <c r="W818" s="33"/>
      <c r="X818" s="33"/>
      <c r="Y818" s="33"/>
      <c r="Z818" s="33"/>
      <c r="AA818" s="33"/>
      <c r="AB818" s="33"/>
      <c r="AC818" s="33" t="s">
        <v>421</v>
      </c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  <c r="CH818" s="33"/>
      <c r="CI818" s="33"/>
      <c r="CJ818" s="33"/>
      <c r="CK818" s="33"/>
      <c r="CL818" s="33"/>
      <c r="CM818" s="33"/>
      <c r="CN818" s="33"/>
      <c r="CO818" s="33"/>
      <c r="CP818" s="33"/>
      <c r="CQ818" s="33"/>
      <c r="CR818" s="33"/>
      <c r="CS818" s="33"/>
      <c r="CT818" s="33"/>
      <c r="CU818" s="33"/>
      <c r="CV818" s="33"/>
      <c r="CW818" s="33"/>
      <c r="CX818" s="33"/>
      <c r="CY818" s="33"/>
      <c r="CZ818" s="33"/>
      <c r="DA818" s="33"/>
      <c r="DB818" s="33"/>
      <c r="DC818" s="33"/>
      <c r="DD818" s="33"/>
      <c r="DE818" s="33"/>
      <c r="DF818" s="33"/>
      <c r="DG818" s="33"/>
      <c r="DH818" s="33"/>
      <c r="DI818" s="33"/>
      <c r="DJ818" s="33"/>
      <c r="DK818" s="33"/>
      <c r="DL818" s="33"/>
      <c r="DM818" s="33"/>
      <c r="DN818" s="33"/>
      <c r="DO818" s="33"/>
      <c r="DP818" s="33"/>
      <c r="DQ818" s="33"/>
      <c r="DR818" s="33"/>
      <c r="DS818" s="33"/>
      <c r="DT818" s="33"/>
      <c r="DU818" s="33"/>
      <c r="DV818" s="33"/>
      <c r="DW818" s="33"/>
      <c r="DX818" s="33"/>
      <c r="DY818" s="33"/>
      <c r="DZ818" s="33"/>
      <c r="EA818" s="33"/>
      <c r="EB818" s="33"/>
      <c r="EC818" s="33"/>
      <c r="ED818" s="33"/>
      <c r="EE818" s="33"/>
      <c r="EF818" s="33"/>
      <c r="EG818" s="33"/>
      <c r="EH818" s="33"/>
      <c r="EI818" s="33"/>
      <c r="EJ818" s="33"/>
      <c r="EK818" s="33"/>
      <c r="EL818" s="33"/>
      <c r="EM818" s="33"/>
      <c r="EN818" s="33"/>
      <c r="EO818" s="33"/>
      <c r="EP818" s="33"/>
      <c r="EQ818" s="33"/>
      <c r="ER818" s="33"/>
      <c r="ES818" s="33"/>
      <c r="ET818" s="33"/>
      <c r="EU818" s="33"/>
      <c r="EV818" s="33"/>
      <c r="EW818" s="33"/>
      <c r="EX818" s="33"/>
      <c r="EY818" s="33"/>
      <c r="EZ818" s="33"/>
      <c r="FA818" s="33"/>
      <c r="FB818" s="33"/>
      <c r="FC818" s="33"/>
      <c r="FD818" s="33"/>
      <c r="FE818" s="33"/>
      <c r="FF818" s="33"/>
      <c r="FG818" s="33"/>
      <c r="FH818" s="33"/>
      <c r="FI818" s="33"/>
      <c r="FJ818" s="33"/>
      <c r="FK818" s="33"/>
      <c r="FL818" s="33"/>
      <c r="FM818" s="33"/>
      <c r="FN818" s="33"/>
      <c r="FO818" s="33"/>
      <c r="FP818" s="33"/>
      <c r="FQ818" s="33"/>
      <c r="FR818" s="33"/>
      <c r="FS818" s="33"/>
      <c r="FT818" s="33"/>
      <c r="FU818" s="33"/>
      <c r="FV818" s="33"/>
      <c r="FW818" s="33"/>
      <c r="FX818" s="33"/>
      <c r="FY818" s="33"/>
    </row>
    <row r="819" spans="1:181" ht="15.75" customHeight="1" x14ac:dyDescent="0.25">
      <c r="A819" s="25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 t="s">
        <v>1767</v>
      </c>
      <c r="V819" s="33"/>
      <c r="W819" s="33"/>
      <c r="X819" s="33"/>
      <c r="Y819" s="33"/>
      <c r="Z819" s="33"/>
      <c r="AA819" s="33"/>
      <c r="AB819" s="33"/>
      <c r="AC819" s="33" t="s">
        <v>531</v>
      </c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  <c r="CE819" s="33"/>
      <c r="CF819" s="33"/>
      <c r="CG819" s="33"/>
      <c r="CH819" s="33"/>
      <c r="CI819" s="33"/>
      <c r="CJ819" s="33"/>
      <c r="CK819" s="33"/>
      <c r="CL819" s="33"/>
      <c r="CM819" s="33"/>
      <c r="CN819" s="33"/>
      <c r="CO819" s="33"/>
      <c r="CP819" s="33"/>
      <c r="CQ819" s="33"/>
      <c r="CR819" s="33"/>
      <c r="CS819" s="33"/>
      <c r="CT819" s="33"/>
      <c r="CU819" s="33"/>
      <c r="CV819" s="33"/>
      <c r="CW819" s="33"/>
      <c r="CX819" s="33"/>
      <c r="CY819" s="33"/>
      <c r="CZ819" s="33"/>
      <c r="DA819" s="33"/>
      <c r="DB819" s="33"/>
      <c r="DC819" s="33"/>
      <c r="DD819" s="33"/>
      <c r="DE819" s="33"/>
      <c r="DF819" s="33"/>
      <c r="DG819" s="33"/>
      <c r="DH819" s="33"/>
      <c r="DI819" s="33"/>
      <c r="DJ819" s="33"/>
      <c r="DK819" s="33"/>
      <c r="DL819" s="33"/>
      <c r="DM819" s="33"/>
      <c r="DN819" s="33"/>
      <c r="DO819" s="33"/>
      <c r="DP819" s="33"/>
      <c r="DQ819" s="33"/>
      <c r="DR819" s="33"/>
      <c r="DS819" s="33"/>
      <c r="DT819" s="33"/>
      <c r="DU819" s="33"/>
      <c r="DV819" s="33"/>
      <c r="DW819" s="33"/>
      <c r="DX819" s="33"/>
      <c r="DY819" s="33"/>
      <c r="DZ819" s="33"/>
      <c r="EA819" s="33"/>
      <c r="EB819" s="33"/>
      <c r="EC819" s="33"/>
      <c r="ED819" s="33"/>
      <c r="EE819" s="33"/>
      <c r="EF819" s="33"/>
      <c r="EG819" s="33"/>
      <c r="EH819" s="33"/>
      <c r="EI819" s="33"/>
      <c r="EJ819" s="33"/>
      <c r="EK819" s="33"/>
      <c r="EL819" s="33"/>
      <c r="EM819" s="33"/>
      <c r="EN819" s="33"/>
      <c r="EO819" s="33"/>
      <c r="EP819" s="33"/>
      <c r="EQ819" s="33"/>
      <c r="ER819" s="33"/>
      <c r="ES819" s="33"/>
      <c r="ET819" s="33"/>
      <c r="EU819" s="33"/>
      <c r="EV819" s="33"/>
      <c r="EW819" s="33"/>
      <c r="EX819" s="33"/>
      <c r="EY819" s="33"/>
      <c r="EZ819" s="33"/>
      <c r="FA819" s="33"/>
      <c r="FB819" s="33"/>
      <c r="FC819" s="33"/>
      <c r="FD819" s="33"/>
      <c r="FE819" s="33"/>
      <c r="FF819" s="33"/>
      <c r="FG819" s="33"/>
      <c r="FH819" s="33"/>
      <c r="FI819" s="33"/>
      <c r="FJ819" s="33"/>
      <c r="FK819" s="33"/>
      <c r="FL819" s="33"/>
      <c r="FM819" s="33"/>
      <c r="FN819" s="33"/>
      <c r="FO819" s="33"/>
      <c r="FP819" s="33"/>
      <c r="FQ819" s="33"/>
      <c r="FR819" s="33"/>
      <c r="FS819" s="33"/>
      <c r="FT819" s="33"/>
      <c r="FU819" s="33"/>
      <c r="FV819" s="33"/>
      <c r="FW819" s="33"/>
      <c r="FX819" s="33"/>
      <c r="FY819" s="33"/>
    </row>
    <row r="820" spans="1:181" ht="15.75" customHeight="1" x14ac:dyDescent="0.25">
      <c r="A820" s="25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 t="s">
        <v>1768</v>
      </c>
      <c r="V820" s="33"/>
      <c r="W820" s="33"/>
      <c r="X820" s="33"/>
      <c r="Y820" s="33"/>
      <c r="Z820" s="33"/>
      <c r="AA820" s="33"/>
      <c r="AB820" s="33"/>
      <c r="AC820" s="33" t="s">
        <v>375</v>
      </c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  <c r="CE820" s="33"/>
      <c r="CF820" s="33"/>
      <c r="CG820" s="33"/>
      <c r="CH820" s="33"/>
      <c r="CI820" s="33"/>
      <c r="CJ820" s="33"/>
      <c r="CK820" s="33"/>
      <c r="CL820" s="33"/>
      <c r="CM820" s="33"/>
      <c r="CN820" s="33"/>
      <c r="CO820" s="33"/>
      <c r="CP820" s="33"/>
      <c r="CQ820" s="33"/>
      <c r="CR820" s="33"/>
      <c r="CS820" s="33"/>
      <c r="CT820" s="33"/>
      <c r="CU820" s="33"/>
      <c r="CV820" s="33"/>
      <c r="CW820" s="33"/>
      <c r="CX820" s="33"/>
      <c r="CY820" s="33"/>
      <c r="CZ820" s="33"/>
      <c r="DA820" s="33"/>
      <c r="DB820" s="33"/>
      <c r="DC820" s="33"/>
      <c r="DD820" s="33"/>
      <c r="DE820" s="33"/>
      <c r="DF820" s="33"/>
      <c r="DG820" s="33"/>
      <c r="DH820" s="33"/>
      <c r="DI820" s="33"/>
      <c r="DJ820" s="33"/>
      <c r="DK820" s="33"/>
      <c r="DL820" s="33"/>
      <c r="DM820" s="33"/>
      <c r="DN820" s="33"/>
      <c r="DO820" s="33"/>
      <c r="DP820" s="33"/>
      <c r="DQ820" s="33"/>
      <c r="DR820" s="33"/>
      <c r="DS820" s="33"/>
      <c r="DT820" s="33"/>
      <c r="DU820" s="33"/>
      <c r="DV820" s="33"/>
      <c r="DW820" s="33"/>
      <c r="DX820" s="33"/>
      <c r="DY820" s="33"/>
      <c r="DZ820" s="33"/>
      <c r="EA820" s="33"/>
      <c r="EB820" s="33"/>
      <c r="EC820" s="33"/>
      <c r="ED820" s="33"/>
      <c r="EE820" s="33"/>
      <c r="EF820" s="33"/>
      <c r="EG820" s="33"/>
      <c r="EH820" s="33"/>
      <c r="EI820" s="33"/>
      <c r="EJ820" s="33"/>
      <c r="EK820" s="33"/>
      <c r="EL820" s="33"/>
      <c r="EM820" s="33"/>
      <c r="EN820" s="33"/>
      <c r="EO820" s="33"/>
      <c r="EP820" s="33"/>
      <c r="EQ820" s="33"/>
      <c r="ER820" s="33"/>
      <c r="ES820" s="33"/>
      <c r="ET820" s="33"/>
      <c r="EU820" s="33"/>
      <c r="EV820" s="33"/>
      <c r="EW820" s="33"/>
      <c r="EX820" s="33"/>
      <c r="EY820" s="33"/>
      <c r="EZ820" s="33"/>
      <c r="FA820" s="33"/>
      <c r="FB820" s="33"/>
      <c r="FC820" s="33"/>
      <c r="FD820" s="33"/>
      <c r="FE820" s="33"/>
      <c r="FF820" s="33"/>
      <c r="FG820" s="33"/>
      <c r="FH820" s="33"/>
      <c r="FI820" s="33"/>
      <c r="FJ820" s="33"/>
      <c r="FK820" s="33"/>
      <c r="FL820" s="33"/>
      <c r="FM820" s="33"/>
      <c r="FN820" s="33"/>
      <c r="FO820" s="33"/>
      <c r="FP820" s="33"/>
      <c r="FQ820" s="33"/>
      <c r="FR820" s="33"/>
      <c r="FS820" s="33"/>
      <c r="FT820" s="33"/>
      <c r="FU820" s="33"/>
      <c r="FV820" s="33"/>
      <c r="FW820" s="33"/>
      <c r="FX820" s="33"/>
      <c r="FY820" s="33"/>
    </row>
    <row r="821" spans="1:181" ht="15.75" customHeight="1" x14ac:dyDescent="0.25">
      <c r="A821" s="25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 t="s">
        <v>1769</v>
      </c>
      <c r="V821" s="33"/>
      <c r="W821" s="33"/>
      <c r="X821" s="33"/>
      <c r="Y821" s="33"/>
      <c r="Z821" s="33"/>
      <c r="AA821" s="33"/>
      <c r="AB821" s="33"/>
      <c r="AC821" s="33" t="s">
        <v>354</v>
      </c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  <c r="BO821" s="33"/>
      <c r="BP821" s="33"/>
      <c r="BQ821" s="33"/>
      <c r="BR821" s="33"/>
      <c r="BS821" s="33"/>
      <c r="BT821" s="33"/>
      <c r="BU821" s="33"/>
      <c r="BV821" s="33"/>
      <c r="BW821" s="33"/>
      <c r="BX821" s="33"/>
      <c r="BY821" s="33"/>
      <c r="BZ821" s="33"/>
      <c r="CA821" s="33"/>
      <c r="CB821" s="33"/>
      <c r="CC821" s="33"/>
      <c r="CD821" s="33"/>
      <c r="CE821" s="33"/>
      <c r="CF821" s="33"/>
      <c r="CG821" s="33"/>
      <c r="CH821" s="33"/>
      <c r="CI821" s="33"/>
      <c r="CJ821" s="33"/>
      <c r="CK821" s="33"/>
      <c r="CL821" s="33"/>
      <c r="CM821" s="33"/>
      <c r="CN821" s="33"/>
      <c r="CO821" s="33"/>
      <c r="CP821" s="33"/>
      <c r="CQ821" s="33"/>
      <c r="CR821" s="33"/>
      <c r="CS821" s="33"/>
      <c r="CT821" s="33"/>
      <c r="CU821" s="33"/>
      <c r="CV821" s="33"/>
      <c r="CW821" s="33"/>
      <c r="CX821" s="33"/>
      <c r="CY821" s="33"/>
      <c r="CZ821" s="33"/>
      <c r="DA821" s="33"/>
      <c r="DB821" s="33"/>
      <c r="DC821" s="33"/>
      <c r="DD821" s="33"/>
      <c r="DE821" s="33"/>
      <c r="DF821" s="33"/>
      <c r="DG821" s="33"/>
      <c r="DH821" s="33"/>
      <c r="DI821" s="33"/>
      <c r="DJ821" s="33"/>
      <c r="DK821" s="33"/>
      <c r="DL821" s="33"/>
      <c r="DM821" s="33"/>
      <c r="DN821" s="33"/>
      <c r="DO821" s="33"/>
      <c r="DP821" s="33"/>
      <c r="DQ821" s="33"/>
      <c r="DR821" s="33"/>
      <c r="DS821" s="33"/>
      <c r="DT821" s="33"/>
      <c r="DU821" s="33"/>
      <c r="DV821" s="33"/>
      <c r="DW821" s="33"/>
      <c r="DX821" s="33"/>
      <c r="DY821" s="33"/>
      <c r="DZ821" s="33"/>
      <c r="EA821" s="33"/>
      <c r="EB821" s="33"/>
      <c r="EC821" s="33"/>
      <c r="ED821" s="33"/>
      <c r="EE821" s="33"/>
      <c r="EF821" s="33"/>
      <c r="EG821" s="33"/>
      <c r="EH821" s="33"/>
      <c r="EI821" s="33"/>
      <c r="EJ821" s="33"/>
      <c r="EK821" s="33"/>
      <c r="EL821" s="33"/>
      <c r="EM821" s="33"/>
      <c r="EN821" s="33"/>
      <c r="EO821" s="33"/>
      <c r="EP821" s="33"/>
      <c r="EQ821" s="33"/>
      <c r="ER821" s="33"/>
      <c r="ES821" s="33"/>
      <c r="ET821" s="33"/>
      <c r="EU821" s="33"/>
      <c r="EV821" s="33"/>
      <c r="EW821" s="33"/>
      <c r="EX821" s="33"/>
      <c r="EY821" s="33"/>
      <c r="EZ821" s="33"/>
      <c r="FA821" s="33"/>
      <c r="FB821" s="33"/>
      <c r="FC821" s="33"/>
      <c r="FD821" s="33"/>
      <c r="FE821" s="33"/>
      <c r="FF821" s="33"/>
      <c r="FG821" s="33"/>
      <c r="FH821" s="33"/>
      <c r="FI821" s="33"/>
      <c r="FJ821" s="33"/>
      <c r="FK821" s="33"/>
      <c r="FL821" s="33"/>
      <c r="FM821" s="33"/>
      <c r="FN821" s="33"/>
      <c r="FO821" s="33"/>
      <c r="FP821" s="33"/>
      <c r="FQ821" s="33"/>
      <c r="FR821" s="33"/>
      <c r="FS821" s="33"/>
      <c r="FT821" s="33"/>
      <c r="FU821" s="33"/>
      <c r="FV821" s="33"/>
      <c r="FW821" s="33"/>
      <c r="FX821" s="33"/>
      <c r="FY821" s="33"/>
    </row>
    <row r="822" spans="1:181" ht="15.75" customHeight="1" x14ac:dyDescent="0.25">
      <c r="A822" s="25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 t="s">
        <v>1770</v>
      </c>
      <c r="V822" s="33"/>
      <c r="W822" s="33"/>
      <c r="X822" s="33"/>
      <c r="Y822" s="33"/>
      <c r="Z822" s="33"/>
      <c r="AA822" s="33"/>
      <c r="AB822" s="33"/>
      <c r="AC822" s="33" t="s">
        <v>421</v>
      </c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  <c r="CA822" s="33"/>
      <c r="CB822" s="33"/>
      <c r="CC822" s="33"/>
      <c r="CD822" s="33"/>
      <c r="CE822" s="33"/>
      <c r="CF822" s="33"/>
      <c r="CG822" s="33"/>
      <c r="CH822" s="33"/>
      <c r="CI822" s="33"/>
      <c r="CJ822" s="33"/>
      <c r="CK822" s="33"/>
      <c r="CL822" s="33"/>
      <c r="CM822" s="33"/>
      <c r="CN822" s="33"/>
      <c r="CO822" s="33"/>
      <c r="CP822" s="33"/>
      <c r="CQ822" s="33"/>
      <c r="CR822" s="33"/>
      <c r="CS822" s="33"/>
      <c r="CT822" s="33"/>
      <c r="CU822" s="33"/>
      <c r="CV822" s="33"/>
      <c r="CW822" s="33"/>
      <c r="CX822" s="33"/>
      <c r="CY822" s="33"/>
      <c r="CZ822" s="33"/>
      <c r="DA822" s="33"/>
      <c r="DB822" s="33"/>
      <c r="DC822" s="33"/>
      <c r="DD822" s="33"/>
      <c r="DE822" s="33"/>
      <c r="DF822" s="33"/>
      <c r="DG822" s="33"/>
      <c r="DH822" s="33"/>
      <c r="DI822" s="33"/>
      <c r="DJ822" s="33"/>
      <c r="DK822" s="33"/>
      <c r="DL822" s="33"/>
      <c r="DM822" s="33"/>
      <c r="DN822" s="33"/>
      <c r="DO822" s="33"/>
      <c r="DP822" s="33"/>
      <c r="DQ822" s="33"/>
      <c r="DR822" s="33"/>
      <c r="DS822" s="33"/>
      <c r="DT822" s="33"/>
      <c r="DU822" s="33"/>
      <c r="DV822" s="33"/>
      <c r="DW822" s="33"/>
      <c r="DX822" s="33"/>
      <c r="DY822" s="33"/>
      <c r="DZ822" s="33"/>
      <c r="EA822" s="33"/>
      <c r="EB822" s="33"/>
      <c r="EC822" s="33"/>
      <c r="ED822" s="33"/>
      <c r="EE822" s="33"/>
      <c r="EF822" s="33"/>
      <c r="EG822" s="33"/>
      <c r="EH822" s="33"/>
      <c r="EI822" s="33"/>
      <c r="EJ822" s="33"/>
      <c r="EK822" s="33"/>
      <c r="EL822" s="33"/>
      <c r="EM822" s="33"/>
      <c r="EN822" s="33"/>
      <c r="EO822" s="33"/>
      <c r="EP822" s="33"/>
      <c r="EQ822" s="33"/>
      <c r="ER822" s="33"/>
      <c r="ES822" s="33"/>
      <c r="ET822" s="33"/>
      <c r="EU822" s="33"/>
      <c r="EV822" s="33"/>
      <c r="EW822" s="33"/>
      <c r="EX822" s="33"/>
      <c r="EY822" s="33"/>
      <c r="EZ822" s="33"/>
      <c r="FA822" s="33"/>
      <c r="FB822" s="33"/>
      <c r="FC822" s="33"/>
      <c r="FD822" s="33"/>
      <c r="FE822" s="33"/>
      <c r="FF822" s="33"/>
      <c r="FG822" s="33"/>
      <c r="FH822" s="33"/>
      <c r="FI822" s="33"/>
      <c r="FJ822" s="33"/>
      <c r="FK822" s="33"/>
      <c r="FL822" s="33"/>
      <c r="FM822" s="33"/>
      <c r="FN822" s="33"/>
      <c r="FO822" s="33"/>
      <c r="FP822" s="33"/>
      <c r="FQ822" s="33"/>
      <c r="FR822" s="33"/>
      <c r="FS822" s="33"/>
      <c r="FT822" s="33"/>
      <c r="FU822" s="33"/>
      <c r="FV822" s="33"/>
      <c r="FW822" s="33"/>
      <c r="FX822" s="33"/>
      <c r="FY822" s="33"/>
    </row>
    <row r="823" spans="1:181" ht="15.75" customHeight="1" x14ac:dyDescent="0.25">
      <c r="A823" s="25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 t="s">
        <v>1771</v>
      </c>
      <c r="V823" s="33"/>
      <c r="W823" s="33"/>
      <c r="X823" s="33"/>
      <c r="Y823" s="33"/>
      <c r="Z823" s="33"/>
      <c r="AA823" s="33"/>
      <c r="AB823" s="33"/>
      <c r="AC823" s="33" t="s">
        <v>375</v>
      </c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  <c r="CH823" s="33"/>
      <c r="CI823" s="33"/>
      <c r="CJ823" s="33"/>
      <c r="CK823" s="33"/>
      <c r="CL823" s="33"/>
      <c r="CM823" s="33"/>
      <c r="CN823" s="33"/>
      <c r="CO823" s="33"/>
      <c r="CP823" s="33"/>
      <c r="CQ823" s="33"/>
      <c r="CR823" s="33"/>
      <c r="CS823" s="33"/>
      <c r="CT823" s="33"/>
      <c r="CU823" s="33"/>
      <c r="CV823" s="33"/>
      <c r="CW823" s="33"/>
      <c r="CX823" s="33"/>
      <c r="CY823" s="33"/>
      <c r="CZ823" s="33"/>
      <c r="DA823" s="33"/>
      <c r="DB823" s="33"/>
      <c r="DC823" s="33"/>
      <c r="DD823" s="33"/>
      <c r="DE823" s="33"/>
      <c r="DF823" s="33"/>
      <c r="DG823" s="33"/>
      <c r="DH823" s="33"/>
      <c r="DI823" s="33"/>
      <c r="DJ823" s="33"/>
      <c r="DK823" s="33"/>
      <c r="DL823" s="33"/>
      <c r="DM823" s="33"/>
      <c r="DN823" s="33"/>
      <c r="DO823" s="33"/>
      <c r="DP823" s="33"/>
      <c r="DQ823" s="33"/>
      <c r="DR823" s="33"/>
      <c r="DS823" s="33"/>
      <c r="DT823" s="33"/>
      <c r="DU823" s="33"/>
      <c r="DV823" s="33"/>
      <c r="DW823" s="33"/>
      <c r="DX823" s="33"/>
      <c r="DY823" s="33"/>
      <c r="DZ823" s="33"/>
      <c r="EA823" s="33"/>
      <c r="EB823" s="33"/>
      <c r="EC823" s="33"/>
      <c r="ED823" s="33"/>
      <c r="EE823" s="33"/>
      <c r="EF823" s="33"/>
      <c r="EG823" s="33"/>
      <c r="EH823" s="33"/>
      <c r="EI823" s="33"/>
      <c r="EJ823" s="33"/>
      <c r="EK823" s="33"/>
      <c r="EL823" s="33"/>
      <c r="EM823" s="33"/>
      <c r="EN823" s="33"/>
      <c r="EO823" s="33"/>
      <c r="EP823" s="33"/>
      <c r="EQ823" s="33"/>
      <c r="ER823" s="33"/>
      <c r="ES823" s="33"/>
      <c r="ET823" s="33"/>
      <c r="EU823" s="33"/>
      <c r="EV823" s="33"/>
      <c r="EW823" s="33"/>
      <c r="EX823" s="33"/>
      <c r="EY823" s="33"/>
      <c r="EZ823" s="33"/>
      <c r="FA823" s="33"/>
      <c r="FB823" s="33"/>
      <c r="FC823" s="33"/>
      <c r="FD823" s="33"/>
      <c r="FE823" s="33"/>
      <c r="FF823" s="33"/>
      <c r="FG823" s="33"/>
      <c r="FH823" s="33"/>
      <c r="FI823" s="33"/>
      <c r="FJ823" s="33"/>
      <c r="FK823" s="33"/>
      <c r="FL823" s="33"/>
      <c r="FM823" s="33"/>
      <c r="FN823" s="33"/>
      <c r="FO823" s="33"/>
      <c r="FP823" s="33"/>
      <c r="FQ823" s="33"/>
      <c r="FR823" s="33"/>
      <c r="FS823" s="33"/>
      <c r="FT823" s="33"/>
      <c r="FU823" s="33"/>
      <c r="FV823" s="33"/>
      <c r="FW823" s="33"/>
      <c r="FX823" s="33"/>
      <c r="FY823" s="33"/>
    </row>
    <row r="824" spans="1:181" ht="15.75" customHeight="1" x14ac:dyDescent="0.25">
      <c r="A824" s="25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 t="s">
        <v>1772</v>
      </c>
      <c r="V824" s="33"/>
      <c r="W824" s="33"/>
      <c r="X824" s="33"/>
      <c r="Y824" s="33"/>
      <c r="Z824" s="33"/>
      <c r="AA824" s="33"/>
      <c r="AB824" s="33"/>
      <c r="AC824" s="33" t="s">
        <v>375</v>
      </c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  <c r="BO824" s="33"/>
      <c r="BP824" s="33"/>
      <c r="BQ824" s="33"/>
      <c r="BR824" s="33"/>
      <c r="BS824" s="33"/>
      <c r="BT824" s="33"/>
      <c r="BU824" s="33"/>
      <c r="BV824" s="33"/>
      <c r="BW824" s="33"/>
      <c r="BX824" s="33"/>
      <c r="BY824" s="33"/>
      <c r="BZ824" s="33"/>
      <c r="CA824" s="33"/>
      <c r="CB824" s="33"/>
      <c r="CC824" s="33"/>
      <c r="CD824" s="33"/>
      <c r="CE824" s="33"/>
      <c r="CF824" s="33"/>
      <c r="CG824" s="33"/>
      <c r="CH824" s="33"/>
      <c r="CI824" s="33"/>
      <c r="CJ824" s="33"/>
      <c r="CK824" s="33"/>
      <c r="CL824" s="33"/>
      <c r="CM824" s="33"/>
      <c r="CN824" s="33"/>
      <c r="CO824" s="33"/>
      <c r="CP824" s="33"/>
      <c r="CQ824" s="33"/>
      <c r="CR824" s="33"/>
      <c r="CS824" s="33"/>
      <c r="CT824" s="33"/>
      <c r="CU824" s="33"/>
      <c r="CV824" s="33"/>
      <c r="CW824" s="33"/>
      <c r="CX824" s="33"/>
      <c r="CY824" s="33"/>
      <c r="CZ824" s="33"/>
      <c r="DA824" s="33"/>
      <c r="DB824" s="33"/>
      <c r="DC824" s="33"/>
      <c r="DD824" s="33"/>
      <c r="DE824" s="33"/>
      <c r="DF824" s="33"/>
      <c r="DG824" s="33"/>
      <c r="DH824" s="33"/>
      <c r="DI824" s="33"/>
      <c r="DJ824" s="33"/>
      <c r="DK824" s="33"/>
      <c r="DL824" s="33"/>
      <c r="DM824" s="33"/>
      <c r="DN824" s="33"/>
      <c r="DO824" s="33"/>
      <c r="DP824" s="33"/>
      <c r="DQ824" s="33"/>
      <c r="DR824" s="33"/>
      <c r="DS824" s="33"/>
      <c r="DT824" s="33"/>
      <c r="DU824" s="33"/>
      <c r="DV824" s="33"/>
      <c r="DW824" s="33"/>
      <c r="DX824" s="33"/>
      <c r="DY824" s="33"/>
      <c r="DZ824" s="33"/>
      <c r="EA824" s="33"/>
      <c r="EB824" s="33"/>
      <c r="EC824" s="33"/>
      <c r="ED824" s="33"/>
      <c r="EE824" s="33"/>
      <c r="EF824" s="33"/>
      <c r="EG824" s="33"/>
      <c r="EH824" s="33"/>
      <c r="EI824" s="33"/>
      <c r="EJ824" s="33"/>
      <c r="EK824" s="33"/>
      <c r="EL824" s="33"/>
      <c r="EM824" s="33"/>
      <c r="EN824" s="33"/>
      <c r="EO824" s="33"/>
      <c r="EP824" s="33"/>
      <c r="EQ824" s="33"/>
      <c r="ER824" s="33"/>
      <c r="ES824" s="33"/>
      <c r="ET824" s="33"/>
      <c r="EU824" s="33"/>
      <c r="EV824" s="33"/>
      <c r="EW824" s="33"/>
      <c r="EX824" s="33"/>
      <c r="EY824" s="33"/>
      <c r="EZ824" s="33"/>
      <c r="FA824" s="33"/>
      <c r="FB824" s="33"/>
      <c r="FC824" s="33"/>
      <c r="FD824" s="33"/>
      <c r="FE824" s="33"/>
      <c r="FF824" s="33"/>
      <c r="FG824" s="33"/>
      <c r="FH824" s="33"/>
      <c r="FI824" s="33"/>
      <c r="FJ824" s="33"/>
      <c r="FK824" s="33"/>
      <c r="FL824" s="33"/>
      <c r="FM824" s="33"/>
      <c r="FN824" s="33"/>
      <c r="FO824" s="33"/>
      <c r="FP824" s="33"/>
      <c r="FQ824" s="33"/>
      <c r="FR824" s="33"/>
      <c r="FS824" s="33"/>
      <c r="FT824" s="33"/>
      <c r="FU824" s="33"/>
      <c r="FV824" s="33"/>
      <c r="FW824" s="33"/>
      <c r="FX824" s="33"/>
      <c r="FY824" s="33"/>
    </row>
    <row r="825" spans="1:181" ht="15.75" customHeight="1" x14ac:dyDescent="0.25">
      <c r="A825" s="25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 t="s">
        <v>1773</v>
      </c>
      <c r="V825" s="33"/>
      <c r="W825" s="33"/>
      <c r="X825" s="33"/>
      <c r="Y825" s="33"/>
      <c r="Z825" s="33"/>
      <c r="AA825" s="33"/>
      <c r="AB825" s="33"/>
      <c r="AC825" s="33" t="s">
        <v>375</v>
      </c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  <c r="BO825" s="33"/>
      <c r="BP825" s="33"/>
      <c r="BQ825" s="33"/>
      <c r="BR825" s="33"/>
      <c r="BS825" s="33"/>
      <c r="BT825" s="33"/>
      <c r="BU825" s="33"/>
      <c r="BV825" s="33"/>
      <c r="BW825" s="33"/>
      <c r="BX825" s="33"/>
      <c r="BY825" s="33"/>
      <c r="BZ825" s="33"/>
      <c r="CA825" s="33"/>
      <c r="CB825" s="33"/>
      <c r="CC825" s="33"/>
      <c r="CD825" s="33"/>
      <c r="CE825" s="33"/>
      <c r="CF825" s="33"/>
      <c r="CG825" s="33"/>
      <c r="CH825" s="33"/>
      <c r="CI825" s="33"/>
      <c r="CJ825" s="33"/>
      <c r="CK825" s="33"/>
      <c r="CL825" s="33"/>
      <c r="CM825" s="33"/>
      <c r="CN825" s="33"/>
      <c r="CO825" s="33"/>
      <c r="CP825" s="33"/>
      <c r="CQ825" s="33"/>
      <c r="CR825" s="33"/>
      <c r="CS825" s="33"/>
      <c r="CT825" s="33"/>
      <c r="CU825" s="33"/>
      <c r="CV825" s="33"/>
      <c r="CW825" s="33"/>
      <c r="CX825" s="33"/>
      <c r="CY825" s="33"/>
      <c r="CZ825" s="33"/>
      <c r="DA825" s="33"/>
      <c r="DB825" s="33"/>
      <c r="DC825" s="33"/>
      <c r="DD825" s="33"/>
      <c r="DE825" s="33"/>
      <c r="DF825" s="33"/>
      <c r="DG825" s="33"/>
      <c r="DH825" s="33"/>
      <c r="DI825" s="33"/>
      <c r="DJ825" s="33"/>
      <c r="DK825" s="33"/>
      <c r="DL825" s="33"/>
      <c r="DM825" s="33"/>
      <c r="DN825" s="33"/>
      <c r="DO825" s="33"/>
      <c r="DP825" s="33"/>
      <c r="DQ825" s="33"/>
      <c r="DR825" s="33"/>
      <c r="DS825" s="33"/>
      <c r="DT825" s="33"/>
      <c r="DU825" s="33"/>
      <c r="DV825" s="33"/>
      <c r="DW825" s="33"/>
      <c r="DX825" s="33"/>
      <c r="DY825" s="33"/>
      <c r="DZ825" s="33"/>
      <c r="EA825" s="33"/>
      <c r="EB825" s="33"/>
      <c r="EC825" s="33"/>
      <c r="ED825" s="33"/>
      <c r="EE825" s="33"/>
      <c r="EF825" s="33"/>
      <c r="EG825" s="33"/>
      <c r="EH825" s="33"/>
      <c r="EI825" s="33"/>
      <c r="EJ825" s="33"/>
      <c r="EK825" s="33"/>
      <c r="EL825" s="33"/>
      <c r="EM825" s="33"/>
      <c r="EN825" s="33"/>
      <c r="EO825" s="33"/>
      <c r="EP825" s="33"/>
      <c r="EQ825" s="33"/>
      <c r="ER825" s="33"/>
      <c r="ES825" s="33"/>
      <c r="ET825" s="33"/>
      <c r="EU825" s="33"/>
      <c r="EV825" s="33"/>
      <c r="EW825" s="33"/>
      <c r="EX825" s="33"/>
      <c r="EY825" s="33"/>
      <c r="EZ825" s="33"/>
      <c r="FA825" s="33"/>
      <c r="FB825" s="33"/>
      <c r="FC825" s="33"/>
      <c r="FD825" s="33"/>
      <c r="FE825" s="33"/>
      <c r="FF825" s="33"/>
      <c r="FG825" s="33"/>
      <c r="FH825" s="33"/>
      <c r="FI825" s="33"/>
      <c r="FJ825" s="33"/>
      <c r="FK825" s="33"/>
      <c r="FL825" s="33"/>
      <c r="FM825" s="33"/>
      <c r="FN825" s="33"/>
      <c r="FO825" s="33"/>
      <c r="FP825" s="33"/>
      <c r="FQ825" s="33"/>
      <c r="FR825" s="33"/>
      <c r="FS825" s="33"/>
      <c r="FT825" s="33"/>
      <c r="FU825" s="33"/>
      <c r="FV825" s="33"/>
      <c r="FW825" s="33"/>
      <c r="FX825" s="33"/>
      <c r="FY825" s="33"/>
    </row>
    <row r="826" spans="1:181" ht="15.75" customHeight="1" x14ac:dyDescent="0.25">
      <c r="A826" s="25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 t="s">
        <v>1774</v>
      </c>
      <c r="V826" s="33"/>
      <c r="W826" s="33"/>
      <c r="X826" s="33"/>
      <c r="Y826" s="33"/>
      <c r="Z826" s="33"/>
      <c r="AA826" s="33"/>
      <c r="AB826" s="33"/>
      <c r="AC826" s="33" t="s">
        <v>362</v>
      </c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  <c r="CH826" s="33"/>
      <c r="CI826" s="33"/>
      <c r="CJ826" s="33"/>
      <c r="CK826" s="33"/>
      <c r="CL826" s="33"/>
      <c r="CM826" s="33"/>
      <c r="CN826" s="33"/>
      <c r="CO826" s="33"/>
      <c r="CP826" s="33"/>
      <c r="CQ826" s="33"/>
      <c r="CR826" s="33"/>
      <c r="CS826" s="33"/>
      <c r="CT826" s="33"/>
      <c r="CU826" s="33"/>
      <c r="CV826" s="33"/>
      <c r="CW826" s="33"/>
      <c r="CX826" s="33"/>
      <c r="CY826" s="33"/>
      <c r="CZ826" s="33"/>
      <c r="DA826" s="33"/>
      <c r="DB826" s="33"/>
      <c r="DC826" s="33"/>
      <c r="DD826" s="33"/>
      <c r="DE826" s="33"/>
      <c r="DF826" s="33"/>
      <c r="DG826" s="33"/>
      <c r="DH826" s="33"/>
      <c r="DI826" s="33"/>
      <c r="DJ826" s="33"/>
      <c r="DK826" s="33"/>
      <c r="DL826" s="33"/>
      <c r="DM826" s="33"/>
      <c r="DN826" s="33"/>
      <c r="DO826" s="33"/>
      <c r="DP826" s="33"/>
      <c r="DQ826" s="33"/>
      <c r="DR826" s="33"/>
      <c r="DS826" s="33"/>
      <c r="DT826" s="33"/>
      <c r="DU826" s="33"/>
      <c r="DV826" s="33"/>
      <c r="DW826" s="33"/>
      <c r="DX826" s="33"/>
      <c r="DY826" s="33"/>
      <c r="DZ826" s="33"/>
      <c r="EA826" s="33"/>
      <c r="EB826" s="33"/>
      <c r="EC826" s="33"/>
      <c r="ED826" s="33"/>
      <c r="EE826" s="33"/>
      <c r="EF826" s="33"/>
      <c r="EG826" s="33"/>
      <c r="EH826" s="33"/>
      <c r="EI826" s="33"/>
      <c r="EJ826" s="33"/>
      <c r="EK826" s="33"/>
      <c r="EL826" s="33"/>
      <c r="EM826" s="33"/>
      <c r="EN826" s="33"/>
      <c r="EO826" s="33"/>
      <c r="EP826" s="33"/>
      <c r="EQ826" s="33"/>
      <c r="ER826" s="33"/>
      <c r="ES826" s="33"/>
      <c r="ET826" s="33"/>
      <c r="EU826" s="33"/>
      <c r="EV826" s="33"/>
      <c r="EW826" s="33"/>
      <c r="EX826" s="33"/>
      <c r="EY826" s="33"/>
      <c r="EZ826" s="33"/>
      <c r="FA826" s="33"/>
      <c r="FB826" s="33"/>
      <c r="FC826" s="33"/>
      <c r="FD826" s="33"/>
      <c r="FE826" s="33"/>
      <c r="FF826" s="33"/>
      <c r="FG826" s="33"/>
      <c r="FH826" s="33"/>
      <c r="FI826" s="33"/>
      <c r="FJ826" s="33"/>
      <c r="FK826" s="33"/>
      <c r="FL826" s="33"/>
      <c r="FM826" s="33"/>
      <c r="FN826" s="33"/>
      <c r="FO826" s="33"/>
      <c r="FP826" s="33"/>
      <c r="FQ826" s="33"/>
      <c r="FR826" s="33"/>
      <c r="FS826" s="33"/>
      <c r="FT826" s="33"/>
      <c r="FU826" s="33"/>
      <c r="FV826" s="33"/>
      <c r="FW826" s="33"/>
      <c r="FX826" s="33"/>
      <c r="FY826" s="33"/>
    </row>
    <row r="827" spans="1:181" ht="15.75" customHeight="1" x14ac:dyDescent="0.25">
      <c r="A827" s="25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 t="s">
        <v>1775</v>
      </c>
      <c r="V827" s="33"/>
      <c r="W827" s="33"/>
      <c r="X827" s="33"/>
      <c r="Y827" s="33"/>
      <c r="Z827" s="33"/>
      <c r="AA827" s="33"/>
      <c r="AB827" s="33"/>
      <c r="AC827" s="33" t="s">
        <v>421</v>
      </c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  <c r="CE827" s="33"/>
      <c r="CF827" s="33"/>
      <c r="CG827" s="33"/>
      <c r="CH827" s="33"/>
      <c r="CI827" s="33"/>
      <c r="CJ827" s="33"/>
      <c r="CK827" s="33"/>
      <c r="CL827" s="33"/>
      <c r="CM827" s="33"/>
      <c r="CN827" s="33"/>
      <c r="CO827" s="33"/>
      <c r="CP827" s="33"/>
      <c r="CQ827" s="33"/>
      <c r="CR827" s="33"/>
      <c r="CS827" s="33"/>
      <c r="CT827" s="33"/>
      <c r="CU827" s="33"/>
      <c r="CV827" s="33"/>
      <c r="CW827" s="33"/>
      <c r="CX827" s="33"/>
      <c r="CY827" s="33"/>
      <c r="CZ827" s="33"/>
      <c r="DA827" s="33"/>
      <c r="DB827" s="33"/>
      <c r="DC827" s="33"/>
      <c r="DD827" s="33"/>
      <c r="DE827" s="33"/>
      <c r="DF827" s="33"/>
      <c r="DG827" s="33"/>
      <c r="DH827" s="33"/>
      <c r="DI827" s="33"/>
      <c r="DJ827" s="33"/>
      <c r="DK827" s="33"/>
      <c r="DL827" s="33"/>
      <c r="DM827" s="33"/>
      <c r="DN827" s="33"/>
      <c r="DO827" s="33"/>
      <c r="DP827" s="33"/>
      <c r="DQ827" s="33"/>
      <c r="DR827" s="33"/>
      <c r="DS827" s="33"/>
      <c r="DT827" s="33"/>
      <c r="DU827" s="33"/>
      <c r="DV827" s="33"/>
      <c r="DW827" s="33"/>
      <c r="DX827" s="33"/>
      <c r="DY827" s="33"/>
      <c r="DZ827" s="33"/>
      <c r="EA827" s="33"/>
      <c r="EB827" s="33"/>
      <c r="EC827" s="33"/>
      <c r="ED827" s="33"/>
      <c r="EE827" s="33"/>
      <c r="EF827" s="33"/>
      <c r="EG827" s="33"/>
      <c r="EH827" s="33"/>
      <c r="EI827" s="33"/>
      <c r="EJ827" s="33"/>
      <c r="EK827" s="33"/>
      <c r="EL827" s="33"/>
      <c r="EM827" s="33"/>
      <c r="EN827" s="33"/>
      <c r="EO827" s="33"/>
      <c r="EP827" s="33"/>
      <c r="EQ827" s="33"/>
      <c r="ER827" s="33"/>
      <c r="ES827" s="33"/>
      <c r="ET827" s="33"/>
      <c r="EU827" s="33"/>
      <c r="EV827" s="33"/>
      <c r="EW827" s="33"/>
      <c r="EX827" s="33"/>
      <c r="EY827" s="33"/>
      <c r="EZ827" s="33"/>
      <c r="FA827" s="33"/>
      <c r="FB827" s="33"/>
      <c r="FC827" s="33"/>
      <c r="FD827" s="33"/>
      <c r="FE827" s="33"/>
      <c r="FF827" s="33"/>
      <c r="FG827" s="33"/>
      <c r="FH827" s="33"/>
      <c r="FI827" s="33"/>
      <c r="FJ827" s="33"/>
      <c r="FK827" s="33"/>
      <c r="FL827" s="33"/>
      <c r="FM827" s="33"/>
      <c r="FN827" s="33"/>
      <c r="FO827" s="33"/>
      <c r="FP827" s="33"/>
      <c r="FQ827" s="33"/>
      <c r="FR827" s="33"/>
      <c r="FS827" s="33"/>
      <c r="FT827" s="33"/>
      <c r="FU827" s="33"/>
      <c r="FV827" s="33"/>
      <c r="FW827" s="33"/>
      <c r="FX827" s="33"/>
      <c r="FY827" s="33"/>
    </row>
    <row r="828" spans="1:181" ht="15.75" customHeight="1" x14ac:dyDescent="0.25">
      <c r="A828" s="25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 t="s">
        <v>1776</v>
      </c>
      <c r="V828" s="33"/>
      <c r="W828" s="33"/>
      <c r="X828" s="33"/>
      <c r="Y828" s="33"/>
      <c r="Z828" s="33"/>
      <c r="AA828" s="33"/>
      <c r="AB828" s="33"/>
      <c r="AC828" s="33" t="s">
        <v>362</v>
      </c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  <c r="CE828" s="33"/>
      <c r="CF828" s="33"/>
      <c r="CG828" s="33"/>
      <c r="CH828" s="33"/>
      <c r="CI828" s="33"/>
      <c r="CJ828" s="33"/>
      <c r="CK828" s="33"/>
      <c r="CL828" s="33"/>
      <c r="CM828" s="33"/>
      <c r="CN828" s="33"/>
      <c r="CO828" s="33"/>
      <c r="CP828" s="33"/>
      <c r="CQ828" s="33"/>
      <c r="CR828" s="33"/>
      <c r="CS828" s="33"/>
      <c r="CT828" s="33"/>
      <c r="CU828" s="33"/>
      <c r="CV828" s="33"/>
      <c r="CW828" s="33"/>
      <c r="CX828" s="33"/>
      <c r="CY828" s="33"/>
      <c r="CZ828" s="33"/>
      <c r="DA828" s="33"/>
      <c r="DB828" s="33"/>
      <c r="DC828" s="33"/>
      <c r="DD828" s="33"/>
      <c r="DE828" s="33"/>
      <c r="DF828" s="33"/>
      <c r="DG828" s="33"/>
      <c r="DH828" s="33"/>
      <c r="DI828" s="33"/>
      <c r="DJ828" s="33"/>
      <c r="DK828" s="33"/>
      <c r="DL828" s="33"/>
      <c r="DM828" s="33"/>
      <c r="DN828" s="33"/>
      <c r="DO828" s="33"/>
      <c r="DP828" s="33"/>
      <c r="DQ828" s="33"/>
      <c r="DR828" s="33"/>
      <c r="DS828" s="33"/>
      <c r="DT828" s="33"/>
      <c r="DU828" s="33"/>
      <c r="DV828" s="33"/>
      <c r="DW828" s="33"/>
      <c r="DX828" s="33"/>
      <c r="DY828" s="33"/>
      <c r="DZ828" s="33"/>
      <c r="EA828" s="33"/>
      <c r="EB828" s="33"/>
      <c r="EC828" s="33"/>
      <c r="ED828" s="33"/>
      <c r="EE828" s="33"/>
      <c r="EF828" s="33"/>
      <c r="EG828" s="33"/>
      <c r="EH828" s="33"/>
      <c r="EI828" s="33"/>
      <c r="EJ828" s="33"/>
      <c r="EK828" s="33"/>
      <c r="EL828" s="33"/>
      <c r="EM828" s="33"/>
      <c r="EN828" s="33"/>
      <c r="EO828" s="33"/>
      <c r="EP828" s="33"/>
      <c r="EQ828" s="33"/>
      <c r="ER828" s="33"/>
      <c r="ES828" s="33"/>
      <c r="ET828" s="33"/>
      <c r="EU828" s="33"/>
      <c r="EV828" s="33"/>
      <c r="EW828" s="33"/>
      <c r="EX828" s="33"/>
      <c r="EY828" s="33"/>
      <c r="EZ828" s="33"/>
      <c r="FA828" s="33"/>
      <c r="FB828" s="33"/>
      <c r="FC828" s="33"/>
      <c r="FD828" s="33"/>
      <c r="FE828" s="33"/>
      <c r="FF828" s="33"/>
      <c r="FG828" s="33"/>
      <c r="FH828" s="33"/>
      <c r="FI828" s="33"/>
      <c r="FJ828" s="33"/>
      <c r="FK828" s="33"/>
      <c r="FL828" s="33"/>
      <c r="FM828" s="33"/>
      <c r="FN828" s="33"/>
      <c r="FO828" s="33"/>
      <c r="FP828" s="33"/>
      <c r="FQ828" s="33"/>
      <c r="FR828" s="33"/>
      <c r="FS828" s="33"/>
      <c r="FT828" s="33"/>
      <c r="FU828" s="33"/>
      <c r="FV828" s="33"/>
      <c r="FW828" s="33"/>
      <c r="FX828" s="33"/>
      <c r="FY828" s="33"/>
    </row>
    <row r="829" spans="1:181" ht="15.75" customHeight="1" x14ac:dyDescent="0.25">
      <c r="A829" s="25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 t="s">
        <v>1777</v>
      </c>
      <c r="V829" s="33"/>
      <c r="W829" s="33"/>
      <c r="X829" s="33"/>
      <c r="Y829" s="33"/>
      <c r="Z829" s="33"/>
      <c r="AA829" s="33"/>
      <c r="AB829" s="33"/>
      <c r="AC829" s="33" t="s">
        <v>421</v>
      </c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  <c r="CE829" s="33"/>
      <c r="CF829" s="33"/>
      <c r="CG829" s="33"/>
      <c r="CH829" s="33"/>
      <c r="CI829" s="33"/>
      <c r="CJ829" s="33"/>
      <c r="CK829" s="33"/>
      <c r="CL829" s="33"/>
      <c r="CM829" s="33"/>
      <c r="CN829" s="33"/>
      <c r="CO829" s="33"/>
      <c r="CP829" s="33"/>
      <c r="CQ829" s="33"/>
      <c r="CR829" s="33"/>
      <c r="CS829" s="33"/>
      <c r="CT829" s="33"/>
      <c r="CU829" s="33"/>
      <c r="CV829" s="33"/>
      <c r="CW829" s="33"/>
      <c r="CX829" s="33"/>
      <c r="CY829" s="33"/>
      <c r="CZ829" s="33"/>
      <c r="DA829" s="33"/>
      <c r="DB829" s="33"/>
      <c r="DC829" s="33"/>
      <c r="DD829" s="33"/>
      <c r="DE829" s="33"/>
      <c r="DF829" s="33"/>
      <c r="DG829" s="33"/>
      <c r="DH829" s="33"/>
      <c r="DI829" s="33"/>
      <c r="DJ829" s="33"/>
      <c r="DK829" s="33"/>
      <c r="DL829" s="33"/>
      <c r="DM829" s="33"/>
      <c r="DN829" s="33"/>
      <c r="DO829" s="33"/>
      <c r="DP829" s="33"/>
      <c r="DQ829" s="33"/>
      <c r="DR829" s="33"/>
      <c r="DS829" s="33"/>
      <c r="DT829" s="33"/>
      <c r="DU829" s="33"/>
      <c r="DV829" s="33"/>
      <c r="DW829" s="33"/>
      <c r="DX829" s="33"/>
      <c r="DY829" s="33"/>
      <c r="DZ829" s="33"/>
      <c r="EA829" s="33"/>
      <c r="EB829" s="33"/>
      <c r="EC829" s="33"/>
      <c r="ED829" s="33"/>
      <c r="EE829" s="33"/>
      <c r="EF829" s="33"/>
      <c r="EG829" s="33"/>
      <c r="EH829" s="33"/>
      <c r="EI829" s="33"/>
      <c r="EJ829" s="33"/>
      <c r="EK829" s="33"/>
      <c r="EL829" s="33"/>
      <c r="EM829" s="33"/>
      <c r="EN829" s="33"/>
      <c r="EO829" s="33"/>
      <c r="EP829" s="33"/>
      <c r="EQ829" s="33"/>
      <c r="ER829" s="33"/>
      <c r="ES829" s="33"/>
      <c r="ET829" s="33"/>
      <c r="EU829" s="33"/>
      <c r="EV829" s="33"/>
      <c r="EW829" s="33"/>
      <c r="EX829" s="33"/>
      <c r="EY829" s="33"/>
      <c r="EZ829" s="33"/>
      <c r="FA829" s="33"/>
      <c r="FB829" s="33"/>
      <c r="FC829" s="33"/>
      <c r="FD829" s="33"/>
      <c r="FE829" s="33"/>
      <c r="FF829" s="33"/>
      <c r="FG829" s="33"/>
      <c r="FH829" s="33"/>
      <c r="FI829" s="33"/>
      <c r="FJ829" s="33"/>
      <c r="FK829" s="33"/>
      <c r="FL829" s="33"/>
      <c r="FM829" s="33"/>
      <c r="FN829" s="33"/>
      <c r="FO829" s="33"/>
      <c r="FP829" s="33"/>
      <c r="FQ829" s="33"/>
      <c r="FR829" s="33"/>
      <c r="FS829" s="33"/>
      <c r="FT829" s="33"/>
      <c r="FU829" s="33"/>
      <c r="FV829" s="33"/>
      <c r="FW829" s="33"/>
      <c r="FX829" s="33"/>
      <c r="FY829" s="33"/>
    </row>
    <row r="830" spans="1:181" ht="15.75" customHeight="1" x14ac:dyDescent="0.25">
      <c r="A830" s="25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 t="s">
        <v>1778</v>
      </c>
      <c r="V830" s="33"/>
      <c r="W830" s="33"/>
      <c r="X830" s="33"/>
      <c r="Y830" s="33"/>
      <c r="Z830" s="33"/>
      <c r="AA830" s="33"/>
      <c r="AB830" s="33"/>
      <c r="AC830" s="33" t="s">
        <v>375</v>
      </c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  <c r="CE830" s="33"/>
      <c r="CF830" s="33"/>
      <c r="CG830" s="33"/>
      <c r="CH830" s="33"/>
      <c r="CI830" s="33"/>
      <c r="CJ830" s="33"/>
      <c r="CK830" s="33"/>
      <c r="CL830" s="33"/>
      <c r="CM830" s="33"/>
      <c r="CN830" s="33"/>
      <c r="CO830" s="33"/>
      <c r="CP830" s="33"/>
      <c r="CQ830" s="33"/>
      <c r="CR830" s="33"/>
      <c r="CS830" s="33"/>
      <c r="CT830" s="33"/>
      <c r="CU830" s="33"/>
      <c r="CV830" s="33"/>
      <c r="CW830" s="33"/>
      <c r="CX830" s="33"/>
      <c r="CY830" s="33"/>
      <c r="CZ830" s="33"/>
      <c r="DA830" s="33"/>
      <c r="DB830" s="33"/>
      <c r="DC830" s="33"/>
      <c r="DD830" s="33"/>
      <c r="DE830" s="33"/>
      <c r="DF830" s="33"/>
      <c r="DG830" s="33"/>
      <c r="DH830" s="33"/>
      <c r="DI830" s="33"/>
      <c r="DJ830" s="33"/>
      <c r="DK830" s="33"/>
      <c r="DL830" s="33"/>
      <c r="DM830" s="33"/>
      <c r="DN830" s="33"/>
      <c r="DO830" s="33"/>
      <c r="DP830" s="33"/>
      <c r="DQ830" s="33"/>
      <c r="DR830" s="33"/>
      <c r="DS830" s="33"/>
      <c r="DT830" s="33"/>
      <c r="DU830" s="33"/>
      <c r="DV830" s="33"/>
      <c r="DW830" s="33"/>
      <c r="DX830" s="33"/>
      <c r="DY830" s="33"/>
      <c r="DZ830" s="33"/>
      <c r="EA830" s="33"/>
      <c r="EB830" s="33"/>
      <c r="EC830" s="33"/>
      <c r="ED830" s="33"/>
      <c r="EE830" s="33"/>
      <c r="EF830" s="33"/>
      <c r="EG830" s="33"/>
      <c r="EH830" s="33"/>
      <c r="EI830" s="33"/>
      <c r="EJ830" s="33"/>
      <c r="EK830" s="33"/>
      <c r="EL830" s="33"/>
      <c r="EM830" s="33"/>
      <c r="EN830" s="33"/>
      <c r="EO830" s="33"/>
      <c r="EP830" s="33"/>
      <c r="EQ830" s="33"/>
      <c r="ER830" s="33"/>
      <c r="ES830" s="33"/>
      <c r="ET830" s="33"/>
      <c r="EU830" s="33"/>
      <c r="EV830" s="33"/>
      <c r="EW830" s="33"/>
      <c r="EX830" s="33"/>
      <c r="EY830" s="33"/>
      <c r="EZ830" s="33"/>
      <c r="FA830" s="33"/>
      <c r="FB830" s="33"/>
      <c r="FC830" s="33"/>
      <c r="FD830" s="33"/>
      <c r="FE830" s="33"/>
      <c r="FF830" s="33"/>
      <c r="FG830" s="33"/>
      <c r="FH830" s="33"/>
      <c r="FI830" s="33"/>
      <c r="FJ830" s="33"/>
      <c r="FK830" s="33"/>
      <c r="FL830" s="33"/>
      <c r="FM830" s="33"/>
      <c r="FN830" s="33"/>
      <c r="FO830" s="33"/>
      <c r="FP830" s="33"/>
      <c r="FQ830" s="33"/>
      <c r="FR830" s="33"/>
      <c r="FS830" s="33"/>
      <c r="FT830" s="33"/>
      <c r="FU830" s="33"/>
      <c r="FV830" s="33"/>
      <c r="FW830" s="33"/>
      <c r="FX830" s="33"/>
      <c r="FY830" s="33"/>
    </row>
    <row r="831" spans="1:181" ht="15.75" customHeight="1" x14ac:dyDescent="0.25">
      <c r="A831" s="25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 t="s">
        <v>1779</v>
      </c>
      <c r="V831" s="33"/>
      <c r="W831" s="33"/>
      <c r="X831" s="33"/>
      <c r="Y831" s="33"/>
      <c r="Z831" s="33"/>
      <c r="AA831" s="33"/>
      <c r="AB831" s="33"/>
      <c r="AC831" s="33" t="s">
        <v>362</v>
      </c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  <c r="CE831" s="33"/>
      <c r="CF831" s="33"/>
      <c r="CG831" s="33"/>
      <c r="CH831" s="33"/>
      <c r="CI831" s="33"/>
      <c r="CJ831" s="33"/>
      <c r="CK831" s="33"/>
      <c r="CL831" s="33"/>
      <c r="CM831" s="33"/>
      <c r="CN831" s="33"/>
      <c r="CO831" s="33"/>
      <c r="CP831" s="33"/>
      <c r="CQ831" s="33"/>
      <c r="CR831" s="33"/>
      <c r="CS831" s="33"/>
      <c r="CT831" s="33"/>
      <c r="CU831" s="33"/>
      <c r="CV831" s="33"/>
      <c r="CW831" s="33"/>
      <c r="CX831" s="33"/>
      <c r="CY831" s="33"/>
      <c r="CZ831" s="33"/>
      <c r="DA831" s="33"/>
      <c r="DB831" s="33"/>
      <c r="DC831" s="33"/>
      <c r="DD831" s="33"/>
      <c r="DE831" s="33"/>
      <c r="DF831" s="33"/>
      <c r="DG831" s="33"/>
      <c r="DH831" s="33"/>
      <c r="DI831" s="33"/>
      <c r="DJ831" s="33"/>
      <c r="DK831" s="33"/>
      <c r="DL831" s="33"/>
      <c r="DM831" s="33"/>
      <c r="DN831" s="33"/>
      <c r="DO831" s="33"/>
      <c r="DP831" s="33"/>
      <c r="DQ831" s="33"/>
      <c r="DR831" s="33"/>
      <c r="DS831" s="33"/>
      <c r="DT831" s="33"/>
      <c r="DU831" s="33"/>
      <c r="DV831" s="33"/>
      <c r="DW831" s="33"/>
      <c r="DX831" s="33"/>
      <c r="DY831" s="33"/>
      <c r="DZ831" s="33"/>
      <c r="EA831" s="33"/>
      <c r="EB831" s="33"/>
      <c r="EC831" s="33"/>
      <c r="ED831" s="33"/>
      <c r="EE831" s="33"/>
      <c r="EF831" s="33"/>
      <c r="EG831" s="33"/>
      <c r="EH831" s="33"/>
      <c r="EI831" s="33"/>
      <c r="EJ831" s="33"/>
      <c r="EK831" s="33"/>
      <c r="EL831" s="33"/>
      <c r="EM831" s="33"/>
      <c r="EN831" s="33"/>
      <c r="EO831" s="33"/>
      <c r="EP831" s="33"/>
      <c r="EQ831" s="33"/>
      <c r="ER831" s="33"/>
      <c r="ES831" s="33"/>
      <c r="ET831" s="33"/>
      <c r="EU831" s="33"/>
      <c r="EV831" s="33"/>
      <c r="EW831" s="33"/>
      <c r="EX831" s="33"/>
      <c r="EY831" s="33"/>
      <c r="EZ831" s="33"/>
      <c r="FA831" s="33"/>
      <c r="FB831" s="33"/>
      <c r="FC831" s="33"/>
      <c r="FD831" s="33"/>
      <c r="FE831" s="33"/>
      <c r="FF831" s="33"/>
      <c r="FG831" s="33"/>
      <c r="FH831" s="33"/>
      <c r="FI831" s="33"/>
      <c r="FJ831" s="33"/>
      <c r="FK831" s="33"/>
      <c r="FL831" s="33"/>
      <c r="FM831" s="33"/>
      <c r="FN831" s="33"/>
      <c r="FO831" s="33"/>
      <c r="FP831" s="33"/>
      <c r="FQ831" s="33"/>
      <c r="FR831" s="33"/>
      <c r="FS831" s="33"/>
      <c r="FT831" s="33"/>
      <c r="FU831" s="33"/>
      <c r="FV831" s="33"/>
      <c r="FW831" s="33"/>
      <c r="FX831" s="33"/>
      <c r="FY831" s="33"/>
    </row>
    <row r="832" spans="1:181" ht="15.75" customHeight="1" x14ac:dyDescent="0.25">
      <c r="A832" s="25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 t="s">
        <v>1780</v>
      </c>
      <c r="V832" s="33"/>
      <c r="W832" s="33"/>
      <c r="X832" s="33"/>
      <c r="Y832" s="33"/>
      <c r="Z832" s="33"/>
      <c r="AA832" s="33"/>
      <c r="AB832" s="33"/>
      <c r="AC832" s="33" t="s">
        <v>685</v>
      </c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  <c r="CE832" s="33"/>
      <c r="CF832" s="33"/>
      <c r="CG832" s="33"/>
      <c r="CH832" s="33"/>
      <c r="CI832" s="33"/>
      <c r="CJ832" s="33"/>
      <c r="CK832" s="33"/>
      <c r="CL832" s="33"/>
      <c r="CM832" s="33"/>
      <c r="CN832" s="33"/>
      <c r="CO832" s="33"/>
      <c r="CP832" s="33"/>
      <c r="CQ832" s="33"/>
      <c r="CR832" s="33"/>
      <c r="CS832" s="33"/>
      <c r="CT832" s="33"/>
      <c r="CU832" s="33"/>
      <c r="CV832" s="33"/>
      <c r="CW832" s="33"/>
      <c r="CX832" s="33"/>
      <c r="CY832" s="33"/>
      <c r="CZ832" s="33"/>
      <c r="DA832" s="33"/>
      <c r="DB832" s="33"/>
      <c r="DC832" s="33"/>
      <c r="DD832" s="33"/>
      <c r="DE832" s="33"/>
      <c r="DF832" s="33"/>
      <c r="DG832" s="33"/>
      <c r="DH832" s="33"/>
      <c r="DI832" s="33"/>
      <c r="DJ832" s="33"/>
      <c r="DK832" s="33"/>
      <c r="DL832" s="33"/>
      <c r="DM832" s="33"/>
      <c r="DN832" s="33"/>
      <c r="DO832" s="33"/>
      <c r="DP832" s="33"/>
      <c r="DQ832" s="33"/>
      <c r="DR832" s="33"/>
      <c r="DS832" s="33"/>
      <c r="DT832" s="33"/>
      <c r="DU832" s="33"/>
      <c r="DV832" s="33"/>
      <c r="DW832" s="33"/>
      <c r="DX832" s="33"/>
      <c r="DY832" s="33"/>
      <c r="DZ832" s="33"/>
      <c r="EA832" s="33"/>
      <c r="EB832" s="33"/>
      <c r="EC832" s="33"/>
      <c r="ED832" s="33"/>
      <c r="EE832" s="33"/>
      <c r="EF832" s="33"/>
      <c r="EG832" s="33"/>
      <c r="EH832" s="33"/>
      <c r="EI832" s="33"/>
      <c r="EJ832" s="33"/>
      <c r="EK832" s="33"/>
      <c r="EL832" s="33"/>
      <c r="EM832" s="33"/>
      <c r="EN832" s="33"/>
      <c r="EO832" s="33"/>
      <c r="EP832" s="33"/>
      <c r="EQ832" s="33"/>
      <c r="ER832" s="33"/>
      <c r="ES832" s="33"/>
      <c r="ET832" s="33"/>
      <c r="EU832" s="33"/>
      <c r="EV832" s="33"/>
      <c r="EW832" s="33"/>
      <c r="EX832" s="33"/>
      <c r="EY832" s="33"/>
      <c r="EZ832" s="33"/>
      <c r="FA832" s="33"/>
      <c r="FB832" s="33"/>
      <c r="FC832" s="33"/>
      <c r="FD832" s="33"/>
      <c r="FE832" s="33"/>
      <c r="FF832" s="33"/>
      <c r="FG832" s="33"/>
      <c r="FH832" s="33"/>
      <c r="FI832" s="33"/>
      <c r="FJ832" s="33"/>
      <c r="FK832" s="33"/>
      <c r="FL832" s="33"/>
      <c r="FM832" s="33"/>
      <c r="FN832" s="33"/>
      <c r="FO832" s="33"/>
      <c r="FP832" s="33"/>
      <c r="FQ832" s="33"/>
      <c r="FR832" s="33"/>
      <c r="FS832" s="33"/>
      <c r="FT832" s="33"/>
      <c r="FU832" s="33"/>
      <c r="FV832" s="33"/>
      <c r="FW832" s="33"/>
      <c r="FX832" s="33"/>
      <c r="FY832" s="33"/>
    </row>
    <row r="833" spans="1:181" ht="15.75" customHeight="1" x14ac:dyDescent="0.25">
      <c r="A833" s="25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 t="s">
        <v>1781</v>
      </c>
      <c r="V833" s="33"/>
      <c r="W833" s="33"/>
      <c r="X833" s="33"/>
      <c r="Y833" s="33"/>
      <c r="Z833" s="33"/>
      <c r="AA833" s="33"/>
      <c r="AB833" s="33"/>
      <c r="AC833" s="33" t="s">
        <v>354</v>
      </c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  <c r="CE833" s="33"/>
      <c r="CF833" s="33"/>
      <c r="CG833" s="33"/>
      <c r="CH833" s="33"/>
      <c r="CI833" s="33"/>
      <c r="CJ833" s="33"/>
      <c r="CK833" s="33"/>
      <c r="CL833" s="33"/>
      <c r="CM833" s="33"/>
      <c r="CN833" s="33"/>
      <c r="CO833" s="33"/>
      <c r="CP833" s="33"/>
      <c r="CQ833" s="33"/>
      <c r="CR833" s="33"/>
      <c r="CS833" s="33"/>
      <c r="CT833" s="33"/>
      <c r="CU833" s="33"/>
      <c r="CV833" s="33"/>
      <c r="CW833" s="33"/>
      <c r="CX833" s="33"/>
      <c r="CY833" s="33"/>
      <c r="CZ833" s="33"/>
      <c r="DA833" s="33"/>
      <c r="DB833" s="33"/>
      <c r="DC833" s="33"/>
      <c r="DD833" s="33"/>
      <c r="DE833" s="33"/>
      <c r="DF833" s="33"/>
      <c r="DG833" s="33"/>
      <c r="DH833" s="33"/>
      <c r="DI833" s="33"/>
      <c r="DJ833" s="33"/>
      <c r="DK833" s="33"/>
      <c r="DL833" s="33"/>
      <c r="DM833" s="33"/>
      <c r="DN833" s="33"/>
      <c r="DO833" s="33"/>
      <c r="DP833" s="33"/>
      <c r="DQ833" s="33"/>
      <c r="DR833" s="33"/>
      <c r="DS833" s="33"/>
      <c r="DT833" s="33"/>
      <c r="DU833" s="33"/>
      <c r="DV833" s="33"/>
      <c r="DW833" s="33"/>
      <c r="DX833" s="33"/>
      <c r="DY833" s="33"/>
      <c r="DZ833" s="33"/>
      <c r="EA833" s="33"/>
      <c r="EB833" s="33"/>
      <c r="EC833" s="33"/>
      <c r="ED833" s="33"/>
      <c r="EE833" s="33"/>
      <c r="EF833" s="33"/>
      <c r="EG833" s="33"/>
      <c r="EH833" s="33"/>
      <c r="EI833" s="33"/>
      <c r="EJ833" s="33"/>
      <c r="EK833" s="33"/>
      <c r="EL833" s="33"/>
      <c r="EM833" s="33"/>
      <c r="EN833" s="33"/>
      <c r="EO833" s="33"/>
      <c r="EP833" s="33"/>
      <c r="EQ833" s="33"/>
      <c r="ER833" s="33"/>
      <c r="ES833" s="33"/>
      <c r="ET833" s="33"/>
      <c r="EU833" s="33"/>
      <c r="EV833" s="33"/>
      <c r="EW833" s="33"/>
      <c r="EX833" s="33"/>
      <c r="EY833" s="33"/>
      <c r="EZ833" s="33"/>
      <c r="FA833" s="33"/>
      <c r="FB833" s="33"/>
      <c r="FC833" s="33"/>
      <c r="FD833" s="33"/>
      <c r="FE833" s="33"/>
      <c r="FF833" s="33"/>
      <c r="FG833" s="33"/>
      <c r="FH833" s="33"/>
      <c r="FI833" s="33"/>
      <c r="FJ833" s="33"/>
      <c r="FK833" s="33"/>
      <c r="FL833" s="33"/>
      <c r="FM833" s="33"/>
      <c r="FN833" s="33"/>
      <c r="FO833" s="33"/>
      <c r="FP833" s="33"/>
      <c r="FQ833" s="33"/>
      <c r="FR833" s="33"/>
      <c r="FS833" s="33"/>
      <c r="FT833" s="33"/>
      <c r="FU833" s="33"/>
      <c r="FV833" s="33"/>
      <c r="FW833" s="33"/>
      <c r="FX833" s="33"/>
      <c r="FY833" s="33"/>
    </row>
    <row r="834" spans="1:181" ht="15.75" customHeight="1" x14ac:dyDescent="0.25">
      <c r="A834" s="25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 t="s">
        <v>1782</v>
      </c>
      <c r="V834" s="33"/>
      <c r="W834" s="33"/>
      <c r="X834" s="33"/>
      <c r="Y834" s="33"/>
      <c r="Z834" s="33"/>
      <c r="AA834" s="33"/>
      <c r="AB834" s="33"/>
      <c r="AC834" s="33" t="s">
        <v>421</v>
      </c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  <c r="CE834" s="33"/>
      <c r="CF834" s="33"/>
      <c r="CG834" s="33"/>
      <c r="CH834" s="33"/>
      <c r="CI834" s="33"/>
      <c r="CJ834" s="33"/>
      <c r="CK834" s="33"/>
      <c r="CL834" s="33"/>
      <c r="CM834" s="33"/>
      <c r="CN834" s="33"/>
      <c r="CO834" s="33"/>
      <c r="CP834" s="33"/>
      <c r="CQ834" s="33"/>
      <c r="CR834" s="33"/>
      <c r="CS834" s="33"/>
      <c r="CT834" s="33"/>
      <c r="CU834" s="33"/>
      <c r="CV834" s="33"/>
      <c r="CW834" s="33"/>
      <c r="CX834" s="33"/>
      <c r="CY834" s="33"/>
      <c r="CZ834" s="33"/>
      <c r="DA834" s="33"/>
      <c r="DB834" s="33"/>
      <c r="DC834" s="33"/>
      <c r="DD834" s="33"/>
      <c r="DE834" s="33"/>
      <c r="DF834" s="33"/>
      <c r="DG834" s="33"/>
      <c r="DH834" s="33"/>
      <c r="DI834" s="33"/>
      <c r="DJ834" s="33"/>
      <c r="DK834" s="33"/>
      <c r="DL834" s="33"/>
      <c r="DM834" s="33"/>
      <c r="DN834" s="33"/>
      <c r="DO834" s="33"/>
      <c r="DP834" s="33"/>
      <c r="DQ834" s="33"/>
      <c r="DR834" s="33"/>
      <c r="DS834" s="33"/>
      <c r="DT834" s="33"/>
      <c r="DU834" s="33"/>
      <c r="DV834" s="33"/>
      <c r="DW834" s="33"/>
      <c r="DX834" s="33"/>
      <c r="DY834" s="33"/>
      <c r="DZ834" s="33"/>
      <c r="EA834" s="33"/>
      <c r="EB834" s="33"/>
      <c r="EC834" s="33"/>
      <c r="ED834" s="33"/>
      <c r="EE834" s="33"/>
      <c r="EF834" s="33"/>
      <c r="EG834" s="33"/>
      <c r="EH834" s="33"/>
      <c r="EI834" s="33"/>
      <c r="EJ834" s="33"/>
      <c r="EK834" s="33"/>
      <c r="EL834" s="33"/>
      <c r="EM834" s="33"/>
      <c r="EN834" s="33"/>
      <c r="EO834" s="33"/>
      <c r="EP834" s="33"/>
      <c r="EQ834" s="33"/>
      <c r="ER834" s="33"/>
      <c r="ES834" s="33"/>
      <c r="ET834" s="33"/>
      <c r="EU834" s="33"/>
      <c r="EV834" s="33"/>
      <c r="EW834" s="33"/>
      <c r="EX834" s="33"/>
      <c r="EY834" s="33"/>
      <c r="EZ834" s="33"/>
      <c r="FA834" s="33"/>
      <c r="FB834" s="33"/>
      <c r="FC834" s="33"/>
      <c r="FD834" s="33"/>
      <c r="FE834" s="33"/>
      <c r="FF834" s="33"/>
      <c r="FG834" s="33"/>
      <c r="FH834" s="33"/>
      <c r="FI834" s="33"/>
      <c r="FJ834" s="33"/>
      <c r="FK834" s="33"/>
      <c r="FL834" s="33"/>
      <c r="FM834" s="33"/>
      <c r="FN834" s="33"/>
      <c r="FO834" s="33"/>
      <c r="FP834" s="33"/>
      <c r="FQ834" s="33"/>
      <c r="FR834" s="33"/>
      <c r="FS834" s="33"/>
      <c r="FT834" s="33"/>
      <c r="FU834" s="33"/>
      <c r="FV834" s="33"/>
      <c r="FW834" s="33"/>
      <c r="FX834" s="33"/>
      <c r="FY834" s="33"/>
    </row>
    <row r="835" spans="1:181" ht="15.75" customHeight="1" x14ac:dyDescent="0.25">
      <c r="A835" s="25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 t="s">
        <v>1783</v>
      </c>
      <c r="V835" s="33"/>
      <c r="W835" s="33"/>
      <c r="X835" s="33"/>
      <c r="Y835" s="33"/>
      <c r="Z835" s="33"/>
      <c r="AA835" s="33"/>
      <c r="AB835" s="33"/>
      <c r="AC835" s="33" t="s">
        <v>362</v>
      </c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  <c r="BO835" s="33"/>
      <c r="BP835" s="33"/>
      <c r="BQ835" s="33"/>
      <c r="BR835" s="33"/>
      <c r="BS835" s="33"/>
      <c r="BT835" s="33"/>
      <c r="BU835" s="33"/>
      <c r="BV835" s="33"/>
      <c r="BW835" s="33"/>
      <c r="BX835" s="33"/>
      <c r="BY835" s="33"/>
      <c r="BZ835" s="33"/>
      <c r="CA835" s="33"/>
      <c r="CB835" s="33"/>
      <c r="CC835" s="33"/>
      <c r="CD835" s="33"/>
      <c r="CE835" s="33"/>
      <c r="CF835" s="33"/>
      <c r="CG835" s="33"/>
      <c r="CH835" s="33"/>
      <c r="CI835" s="33"/>
      <c r="CJ835" s="33"/>
      <c r="CK835" s="33"/>
      <c r="CL835" s="33"/>
      <c r="CM835" s="33"/>
      <c r="CN835" s="33"/>
      <c r="CO835" s="33"/>
      <c r="CP835" s="33"/>
      <c r="CQ835" s="33"/>
      <c r="CR835" s="33"/>
      <c r="CS835" s="33"/>
      <c r="CT835" s="33"/>
      <c r="CU835" s="33"/>
      <c r="CV835" s="33"/>
      <c r="CW835" s="33"/>
      <c r="CX835" s="33"/>
      <c r="CY835" s="33"/>
      <c r="CZ835" s="33"/>
      <c r="DA835" s="33"/>
      <c r="DB835" s="33"/>
      <c r="DC835" s="33"/>
      <c r="DD835" s="33"/>
      <c r="DE835" s="33"/>
      <c r="DF835" s="33"/>
      <c r="DG835" s="33"/>
      <c r="DH835" s="33"/>
      <c r="DI835" s="33"/>
      <c r="DJ835" s="33"/>
      <c r="DK835" s="33"/>
      <c r="DL835" s="33"/>
      <c r="DM835" s="33"/>
      <c r="DN835" s="33"/>
      <c r="DO835" s="33"/>
      <c r="DP835" s="33"/>
      <c r="DQ835" s="33"/>
      <c r="DR835" s="33"/>
      <c r="DS835" s="33"/>
      <c r="DT835" s="33"/>
      <c r="DU835" s="33"/>
      <c r="DV835" s="33"/>
      <c r="DW835" s="33"/>
      <c r="DX835" s="33"/>
      <c r="DY835" s="33"/>
      <c r="DZ835" s="33"/>
      <c r="EA835" s="33"/>
      <c r="EB835" s="33"/>
      <c r="EC835" s="33"/>
      <c r="ED835" s="33"/>
      <c r="EE835" s="33"/>
      <c r="EF835" s="33"/>
      <c r="EG835" s="33"/>
      <c r="EH835" s="33"/>
      <c r="EI835" s="33"/>
      <c r="EJ835" s="33"/>
      <c r="EK835" s="33"/>
      <c r="EL835" s="33"/>
      <c r="EM835" s="33"/>
      <c r="EN835" s="33"/>
      <c r="EO835" s="33"/>
      <c r="EP835" s="33"/>
      <c r="EQ835" s="33"/>
      <c r="ER835" s="33"/>
      <c r="ES835" s="33"/>
      <c r="ET835" s="33"/>
      <c r="EU835" s="33"/>
      <c r="EV835" s="33"/>
      <c r="EW835" s="33"/>
      <c r="EX835" s="33"/>
      <c r="EY835" s="33"/>
      <c r="EZ835" s="33"/>
      <c r="FA835" s="33"/>
      <c r="FB835" s="33"/>
      <c r="FC835" s="33"/>
      <c r="FD835" s="33"/>
      <c r="FE835" s="33"/>
      <c r="FF835" s="33"/>
      <c r="FG835" s="33"/>
      <c r="FH835" s="33"/>
      <c r="FI835" s="33"/>
      <c r="FJ835" s="33"/>
      <c r="FK835" s="33"/>
      <c r="FL835" s="33"/>
      <c r="FM835" s="33"/>
      <c r="FN835" s="33"/>
      <c r="FO835" s="33"/>
      <c r="FP835" s="33"/>
      <c r="FQ835" s="33"/>
      <c r="FR835" s="33"/>
      <c r="FS835" s="33"/>
      <c r="FT835" s="33"/>
      <c r="FU835" s="33"/>
      <c r="FV835" s="33"/>
      <c r="FW835" s="33"/>
      <c r="FX835" s="33"/>
      <c r="FY835" s="33"/>
    </row>
    <row r="836" spans="1:181" ht="15.75" customHeight="1" x14ac:dyDescent="0.25">
      <c r="A836" s="25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 t="s">
        <v>1784</v>
      </c>
      <c r="V836" s="33"/>
      <c r="W836" s="33"/>
      <c r="X836" s="33"/>
      <c r="Y836" s="33"/>
      <c r="Z836" s="33"/>
      <c r="AA836" s="33"/>
      <c r="AB836" s="33"/>
      <c r="AC836" s="33" t="s">
        <v>375</v>
      </c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  <c r="CH836" s="33"/>
      <c r="CI836" s="33"/>
      <c r="CJ836" s="33"/>
      <c r="CK836" s="33"/>
      <c r="CL836" s="33"/>
      <c r="CM836" s="33"/>
      <c r="CN836" s="33"/>
      <c r="CO836" s="33"/>
      <c r="CP836" s="33"/>
      <c r="CQ836" s="33"/>
      <c r="CR836" s="33"/>
      <c r="CS836" s="33"/>
      <c r="CT836" s="33"/>
      <c r="CU836" s="33"/>
      <c r="CV836" s="33"/>
      <c r="CW836" s="33"/>
      <c r="CX836" s="33"/>
      <c r="CY836" s="33"/>
      <c r="CZ836" s="33"/>
      <c r="DA836" s="33"/>
      <c r="DB836" s="33"/>
      <c r="DC836" s="33"/>
      <c r="DD836" s="33"/>
      <c r="DE836" s="33"/>
      <c r="DF836" s="33"/>
      <c r="DG836" s="33"/>
      <c r="DH836" s="33"/>
      <c r="DI836" s="33"/>
      <c r="DJ836" s="33"/>
      <c r="DK836" s="33"/>
      <c r="DL836" s="33"/>
      <c r="DM836" s="33"/>
      <c r="DN836" s="33"/>
      <c r="DO836" s="33"/>
      <c r="DP836" s="33"/>
      <c r="DQ836" s="33"/>
      <c r="DR836" s="33"/>
      <c r="DS836" s="33"/>
      <c r="DT836" s="33"/>
      <c r="DU836" s="33"/>
      <c r="DV836" s="33"/>
      <c r="DW836" s="33"/>
      <c r="DX836" s="33"/>
      <c r="DY836" s="33"/>
      <c r="DZ836" s="33"/>
      <c r="EA836" s="33"/>
      <c r="EB836" s="33"/>
      <c r="EC836" s="33"/>
      <c r="ED836" s="33"/>
      <c r="EE836" s="33"/>
      <c r="EF836" s="33"/>
      <c r="EG836" s="33"/>
      <c r="EH836" s="33"/>
      <c r="EI836" s="33"/>
      <c r="EJ836" s="33"/>
      <c r="EK836" s="33"/>
      <c r="EL836" s="33"/>
      <c r="EM836" s="33"/>
      <c r="EN836" s="33"/>
      <c r="EO836" s="33"/>
      <c r="EP836" s="33"/>
      <c r="EQ836" s="33"/>
      <c r="ER836" s="33"/>
      <c r="ES836" s="33"/>
      <c r="ET836" s="33"/>
      <c r="EU836" s="33"/>
      <c r="EV836" s="33"/>
      <c r="EW836" s="33"/>
      <c r="EX836" s="33"/>
      <c r="EY836" s="33"/>
      <c r="EZ836" s="33"/>
      <c r="FA836" s="33"/>
      <c r="FB836" s="33"/>
      <c r="FC836" s="33"/>
      <c r="FD836" s="33"/>
      <c r="FE836" s="33"/>
      <c r="FF836" s="33"/>
      <c r="FG836" s="33"/>
      <c r="FH836" s="33"/>
      <c r="FI836" s="33"/>
      <c r="FJ836" s="33"/>
      <c r="FK836" s="33"/>
      <c r="FL836" s="33"/>
      <c r="FM836" s="33"/>
      <c r="FN836" s="33"/>
      <c r="FO836" s="33"/>
      <c r="FP836" s="33"/>
      <c r="FQ836" s="33"/>
      <c r="FR836" s="33"/>
      <c r="FS836" s="33"/>
      <c r="FT836" s="33"/>
      <c r="FU836" s="33"/>
      <c r="FV836" s="33"/>
      <c r="FW836" s="33"/>
      <c r="FX836" s="33"/>
      <c r="FY836" s="33"/>
    </row>
    <row r="837" spans="1:181" ht="15.75" customHeight="1" x14ac:dyDescent="0.25">
      <c r="A837" s="25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 t="s">
        <v>1785</v>
      </c>
      <c r="V837" s="33"/>
      <c r="W837" s="33"/>
      <c r="X837" s="33"/>
      <c r="Y837" s="33"/>
      <c r="Z837" s="33"/>
      <c r="AA837" s="33"/>
      <c r="AB837" s="33"/>
      <c r="AC837" s="33" t="s">
        <v>375</v>
      </c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  <c r="CH837" s="33"/>
      <c r="CI837" s="33"/>
      <c r="CJ837" s="33"/>
      <c r="CK837" s="33"/>
      <c r="CL837" s="33"/>
      <c r="CM837" s="33"/>
      <c r="CN837" s="33"/>
      <c r="CO837" s="33"/>
      <c r="CP837" s="33"/>
      <c r="CQ837" s="33"/>
      <c r="CR837" s="33"/>
      <c r="CS837" s="33"/>
      <c r="CT837" s="33"/>
      <c r="CU837" s="33"/>
      <c r="CV837" s="33"/>
      <c r="CW837" s="33"/>
      <c r="CX837" s="33"/>
      <c r="CY837" s="33"/>
      <c r="CZ837" s="33"/>
      <c r="DA837" s="33"/>
      <c r="DB837" s="33"/>
      <c r="DC837" s="33"/>
      <c r="DD837" s="33"/>
      <c r="DE837" s="33"/>
      <c r="DF837" s="33"/>
      <c r="DG837" s="33"/>
      <c r="DH837" s="33"/>
      <c r="DI837" s="33"/>
      <c r="DJ837" s="33"/>
      <c r="DK837" s="33"/>
      <c r="DL837" s="33"/>
      <c r="DM837" s="33"/>
      <c r="DN837" s="33"/>
      <c r="DO837" s="33"/>
      <c r="DP837" s="33"/>
      <c r="DQ837" s="33"/>
      <c r="DR837" s="33"/>
      <c r="DS837" s="33"/>
      <c r="DT837" s="33"/>
      <c r="DU837" s="33"/>
      <c r="DV837" s="33"/>
      <c r="DW837" s="33"/>
      <c r="DX837" s="33"/>
      <c r="DY837" s="33"/>
      <c r="DZ837" s="33"/>
      <c r="EA837" s="33"/>
      <c r="EB837" s="33"/>
      <c r="EC837" s="33"/>
      <c r="ED837" s="33"/>
      <c r="EE837" s="33"/>
      <c r="EF837" s="33"/>
      <c r="EG837" s="33"/>
      <c r="EH837" s="33"/>
      <c r="EI837" s="33"/>
      <c r="EJ837" s="33"/>
      <c r="EK837" s="33"/>
      <c r="EL837" s="33"/>
      <c r="EM837" s="33"/>
      <c r="EN837" s="33"/>
      <c r="EO837" s="33"/>
      <c r="EP837" s="33"/>
      <c r="EQ837" s="33"/>
      <c r="ER837" s="33"/>
      <c r="ES837" s="33"/>
      <c r="ET837" s="33"/>
      <c r="EU837" s="33"/>
      <c r="EV837" s="33"/>
      <c r="EW837" s="33"/>
      <c r="EX837" s="33"/>
      <c r="EY837" s="33"/>
      <c r="EZ837" s="33"/>
      <c r="FA837" s="33"/>
      <c r="FB837" s="33"/>
      <c r="FC837" s="33"/>
      <c r="FD837" s="33"/>
      <c r="FE837" s="33"/>
      <c r="FF837" s="33"/>
      <c r="FG837" s="33"/>
      <c r="FH837" s="33"/>
      <c r="FI837" s="33"/>
      <c r="FJ837" s="33"/>
      <c r="FK837" s="33"/>
      <c r="FL837" s="33"/>
      <c r="FM837" s="33"/>
      <c r="FN837" s="33"/>
      <c r="FO837" s="33"/>
      <c r="FP837" s="33"/>
      <c r="FQ837" s="33"/>
      <c r="FR837" s="33"/>
      <c r="FS837" s="33"/>
      <c r="FT837" s="33"/>
      <c r="FU837" s="33"/>
      <c r="FV837" s="33"/>
      <c r="FW837" s="33"/>
      <c r="FX837" s="33"/>
      <c r="FY837" s="33"/>
    </row>
    <row r="838" spans="1:181" ht="15.75" customHeight="1" x14ac:dyDescent="0.25">
      <c r="A838" s="25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 t="s">
        <v>1786</v>
      </c>
      <c r="V838" s="33"/>
      <c r="W838" s="33"/>
      <c r="X838" s="33"/>
      <c r="Y838" s="33"/>
      <c r="Z838" s="33"/>
      <c r="AA838" s="33"/>
      <c r="AB838" s="33"/>
      <c r="AC838" s="33" t="s">
        <v>354</v>
      </c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  <c r="BO838" s="33"/>
      <c r="BP838" s="33"/>
      <c r="BQ838" s="33"/>
      <c r="BR838" s="33"/>
      <c r="BS838" s="33"/>
      <c r="BT838" s="33"/>
      <c r="BU838" s="33"/>
      <c r="BV838" s="33"/>
      <c r="BW838" s="33"/>
      <c r="BX838" s="33"/>
      <c r="BY838" s="33"/>
      <c r="BZ838" s="33"/>
      <c r="CA838" s="33"/>
      <c r="CB838" s="33"/>
      <c r="CC838" s="33"/>
      <c r="CD838" s="33"/>
      <c r="CE838" s="33"/>
      <c r="CF838" s="33"/>
      <c r="CG838" s="33"/>
      <c r="CH838" s="33"/>
      <c r="CI838" s="33"/>
      <c r="CJ838" s="33"/>
      <c r="CK838" s="33"/>
      <c r="CL838" s="33"/>
      <c r="CM838" s="33"/>
      <c r="CN838" s="33"/>
      <c r="CO838" s="33"/>
      <c r="CP838" s="33"/>
      <c r="CQ838" s="33"/>
      <c r="CR838" s="33"/>
      <c r="CS838" s="33"/>
      <c r="CT838" s="33"/>
      <c r="CU838" s="33"/>
      <c r="CV838" s="33"/>
      <c r="CW838" s="33"/>
      <c r="CX838" s="33"/>
      <c r="CY838" s="33"/>
      <c r="CZ838" s="33"/>
      <c r="DA838" s="33"/>
      <c r="DB838" s="33"/>
      <c r="DC838" s="33"/>
      <c r="DD838" s="33"/>
      <c r="DE838" s="33"/>
      <c r="DF838" s="33"/>
      <c r="DG838" s="33"/>
      <c r="DH838" s="33"/>
      <c r="DI838" s="33"/>
      <c r="DJ838" s="33"/>
      <c r="DK838" s="33"/>
      <c r="DL838" s="33"/>
      <c r="DM838" s="33"/>
      <c r="DN838" s="33"/>
      <c r="DO838" s="33"/>
      <c r="DP838" s="33"/>
      <c r="DQ838" s="33"/>
      <c r="DR838" s="33"/>
      <c r="DS838" s="33"/>
      <c r="DT838" s="33"/>
      <c r="DU838" s="33"/>
      <c r="DV838" s="33"/>
      <c r="DW838" s="33"/>
      <c r="DX838" s="33"/>
      <c r="DY838" s="33"/>
      <c r="DZ838" s="33"/>
      <c r="EA838" s="33"/>
      <c r="EB838" s="33"/>
      <c r="EC838" s="33"/>
      <c r="ED838" s="33"/>
      <c r="EE838" s="33"/>
      <c r="EF838" s="33"/>
      <c r="EG838" s="33"/>
      <c r="EH838" s="33"/>
      <c r="EI838" s="33"/>
      <c r="EJ838" s="33"/>
      <c r="EK838" s="33"/>
      <c r="EL838" s="33"/>
      <c r="EM838" s="33"/>
      <c r="EN838" s="33"/>
      <c r="EO838" s="33"/>
      <c r="EP838" s="33"/>
      <c r="EQ838" s="33"/>
      <c r="ER838" s="33"/>
      <c r="ES838" s="33"/>
      <c r="ET838" s="33"/>
      <c r="EU838" s="33"/>
      <c r="EV838" s="33"/>
      <c r="EW838" s="33"/>
      <c r="EX838" s="33"/>
      <c r="EY838" s="33"/>
      <c r="EZ838" s="33"/>
      <c r="FA838" s="33"/>
      <c r="FB838" s="33"/>
      <c r="FC838" s="33"/>
      <c r="FD838" s="33"/>
      <c r="FE838" s="33"/>
      <c r="FF838" s="33"/>
      <c r="FG838" s="33"/>
      <c r="FH838" s="33"/>
      <c r="FI838" s="33"/>
      <c r="FJ838" s="33"/>
      <c r="FK838" s="33"/>
      <c r="FL838" s="33"/>
      <c r="FM838" s="33"/>
      <c r="FN838" s="33"/>
      <c r="FO838" s="33"/>
      <c r="FP838" s="33"/>
      <c r="FQ838" s="33"/>
      <c r="FR838" s="33"/>
      <c r="FS838" s="33"/>
      <c r="FT838" s="33"/>
      <c r="FU838" s="33"/>
      <c r="FV838" s="33"/>
      <c r="FW838" s="33"/>
      <c r="FX838" s="33"/>
      <c r="FY838" s="33"/>
    </row>
    <row r="839" spans="1:181" ht="15.75" customHeight="1" x14ac:dyDescent="0.25">
      <c r="A839" s="25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 t="s">
        <v>1787</v>
      </c>
      <c r="V839" s="33"/>
      <c r="W839" s="33"/>
      <c r="X839" s="33"/>
      <c r="Y839" s="33"/>
      <c r="Z839" s="33"/>
      <c r="AA839" s="33"/>
      <c r="AB839" s="33"/>
      <c r="AC839" s="33" t="s">
        <v>421</v>
      </c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  <c r="CH839" s="33"/>
      <c r="CI839" s="33"/>
      <c r="CJ839" s="33"/>
      <c r="CK839" s="33"/>
      <c r="CL839" s="33"/>
      <c r="CM839" s="33"/>
      <c r="CN839" s="33"/>
      <c r="CO839" s="33"/>
      <c r="CP839" s="33"/>
      <c r="CQ839" s="33"/>
      <c r="CR839" s="33"/>
      <c r="CS839" s="33"/>
      <c r="CT839" s="33"/>
      <c r="CU839" s="33"/>
      <c r="CV839" s="33"/>
      <c r="CW839" s="33"/>
      <c r="CX839" s="33"/>
      <c r="CY839" s="33"/>
      <c r="CZ839" s="33"/>
      <c r="DA839" s="33"/>
      <c r="DB839" s="33"/>
      <c r="DC839" s="33"/>
      <c r="DD839" s="33"/>
      <c r="DE839" s="33"/>
      <c r="DF839" s="33"/>
      <c r="DG839" s="33"/>
      <c r="DH839" s="33"/>
      <c r="DI839" s="33"/>
      <c r="DJ839" s="33"/>
      <c r="DK839" s="33"/>
      <c r="DL839" s="33"/>
      <c r="DM839" s="33"/>
      <c r="DN839" s="33"/>
      <c r="DO839" s="33"/>
      <c r="DP839" s="33"/>
      <c r="DQ839" s="33"/>
      <c r="DR839" s="33"/>
      <c r="DS839" s="33"/>
      <c r="DT839" s="33"/>
      <c r="DU839" s="33"/>
      <c r="DV839" s="33"/>
      <c r="DW839" s="33"/>
      <c r="DX839" s="33"/>
      <c r="DY839" s="33"/>
      <c r="DZ839" s="33"/>
      <c r="EA839" s="33"/>
      <c r="EB839" s="33"/>
      <c r="EC839" s="33"/>
      <c r="ED839" s="33"/>
      <c r="EE839" s="33"/>
      <c r="EF839" s="33"/>
      <c r="EG839" s="33"/>
      <c r="EH839" s="33"/>
      <c r="EI839" s="33"/>
      <c r="EJ839" s="33"/>
      <c r="EK839" s="33"/>
      <c r="EL839" s="33"/>
      <c r="EM839" s="33"/>
      <c r="EN839" s="33"/>
      <c r="EO839" s="33"/>
      <c r="EP839" s="33"/>
      <c r="EQ839" s="33"/>
      <c r="ER839" s="33"/>
      <c r="ES839" s="33"/>
      <c r="ET839" s="33"/>
      <c r="EU839" s="33"/>
      <c r="EV839" s="33"/>
      <c r="EW839" s="33"/>
      <c r="EX839" s="33"/>
      <c r="EY839" s="33"/>
      <c r="EZ839" s="33"/>
      <c r="FA839" s="33"/>
      <c r="FB839" s="33"/>
      <c r="FC839" s="33"/>
      <c r="FD839" s="33"/>
      <c r="FE839" s="33"/>
      <c r="FF839" s="33"/>
      <c r="FG839" s="33"/>
      <c r="FH839" s="33"/>
      <c r="FI839" s="33"/>
      <c r="FJ839" s="33"/>
      <c r="FK839" s="33"/>
      <c r="FL839" s="33"/>
      <c r="FM839" s="33"/>
      <c r="FN839" s="33"/>
      <c r="FO839" s="33"/>
      <c r="FP839" s="33"/>
      <c r="FQ839" s="33"/>
      <c r="FR839" s="33"/>
      <c r="FS839" s="33"/>
      <c r="FT839" s="33"/>
      <c r="FU839" s="33"/>
      <c r="FV839" s="33"/>
      <c r="FW839" s="33"/>
      <c r="FX839" s="33"/>
      <c r="FY839" s="33"/>
    </row>
    <row r="840" spans="1:181" ht="15.75" customHeight="1" x14ac:dyDescent="0.25">
      <c r="A840" s="25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 t="s">
        <v>1788</v>
      </c>
      <c r="V840" s="33"/>
      <c r="W840" s="33"/>
      <c r="X840" s="33"/>
      <c r="Y840" s="33"/>
      <c r="Z840" s="33"/>
      <c r="AA840" s="33"/>
      <c r="AB840" s="33"/>
      <c r="AC840" s="33" t="s">
        <v>375</v>
      </c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  <c r="BO840" s="33"/>
      <c r="BP840" s="33"/>
      <c r="BQ840" s="33"/>
      <c r="BR840" s="33"/>
      <c r="BS840" s="33"/>
      <c r="BT840" s="33"/>
      <c r="BU840" s="33"/>
      <c r="BV840" s="33"/>
      <c r="BW840" s="33"/>
      <c r="BX840" s="33"/>
      <c r="BY840" s="33"/>
      <c r="BZ840" s="33"/>
      <c r="CA840" s="33"/>
      <c r="CB840" s="33"/>
      <c r="CC840" s="33"/>
      <c r="CD840" s="33"/>
      <c r="CE840" s="33"/>
      <c r="CF840" s="33"/>
      <c r="CG840" s="33"/>
      <c r="CH840" s="33"/>
      <c r="CI840" s="33"/>
      <c r="CJ840" s="33"/>
      <c r="CK840" s="33"/>
      <c r="CL840" s="33"/>
      <c r="CM840" s="33"/>
      <c r="CN840" s="33"/>
      <c r="CO840" s="33"/>
      <c r="CP840" s="33"/>
      <c r="CQ840" s="33"/>
      <c r="CR840" s="33"/>
      <c r="CS840" s="33"/>
      <c r="CT840" s="33"/>
      <c r="CU840" s="33"/>
      <c r="CV840" s="33"/>
      <c r="CW840" s="33"/>
      <c r="CX840" s="33"/>
      <c r="CY840" s="33"/>
      <c r="CZ840" s="33"/>
      <c r="DA840" s="33"/>
      <c r="DB840" s="33"/>
      <c r="DC840" s="33"/>
      <c r="DD840" s="33"/>
      <c r="DE840" s="33"/>
      <c r="DF840" s="33"/>
      <c r="DG840" s="33"/>
      <c r="DH840" s="33"/>
      <c r="DI840" s="33"/>
      <c r="DJ840" s="33"/>
      <c r="DK840" s="33"/>
      <c r="DL840" s="33"/>
      <c r="DM840" s="33"/>
      <c r="DN840" s="33"/>
      <c r="DO840" s="33"/>
      <c r="DP840" s="33"/>
      <c r="DQ840" s="33"/>
      <c r="DR840" s="33"/>
      <c r="DS840" s="33"/>
      <c r="DT840" s="33"/>
      <c r="DU840" s="33"/>
      <c r="DV840" s="33"/>
      <c r="DW840" s="33"/>
      <c r="DX840" s="33"/>
      <c r="DY840" s="33"/>
      <c r="DZ840" s="33"/>
      <c r="EA840" s="33"/>
      <c r="EB840" s="33"/>
      <c r="EC840" s="33"/>
      <c r="ED840" s="33"/>
      <c r="EE840" s="33"/>
      <c r="EF840" s="33"/>
      <c r="EG840" s="33"/>
      <c r="EH840" s="33"/>
      <c r="EI840" s="33"/>
      <c r="EJ840" s="33"/>
      <c r="EK840" s="33"/>
      <c r="EL840" s="33"/>
      <c r="EM840" s="33"/>
      <c r="EN840" s="33"/>
      <c r="EO840" s="33"/>
      <c r="EP840" s="33"/>
      <c r="EQ840" s="33"/>
      <c r="ER840" s="33"/>
      <c r="ES840" s="33"/>
      <c r="ET840" s="33"/>
      <c r="EU840" s="33"/>
      <c r="EV840" s="33"/>
      <c r="EW840" s="33"/>
      <c r="EX840" s="33"/>
      <c r="EY840" s="33"/>
      <c r="EZ840" s="33"/>
      <c r="FA840" s="33"/>
      <c r="FB840" s="33"/>
      <c r="FC840" s="33"/>
      <c r="FD840" s="33"/>
      <c r="FE840" s="33"/>
      <c r="FF840" s="33"/>
      <c r="FG840" s="33"/>
      <c r="FH840" s="33"/>
      <c r="FI840" s="33"/>
      <c r="FJ840" s="33"/>
      <c r="FK840" s="33"/>
      <c r="FL840" s="33"/>
      <c r="FM840" s="33"/>
      <c r="FN840" s="33"/>
      <c r="FO840" s="33"/>
      <c r="FP840" s="33"/>
      <c r="FQ840" s="33"/>
      <c r="FR840" s="33"/>
      <c r="FS840" s="33"/>
      <c r="FT840" s="33"/>
      <c r="FU840" s="33"/>
      <c r="FV840" s="33"/>
      <c r="FW840" s="33"/>
      <c r="FX840" s="33"/>
      <c r="FY840" s="33"/>
    </row>
    <row r="841" spans="1:181" ht="15.75" customHeight="1" x14ac:dyDescent="0.25">
      <c r="A841" s="25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 t="s">
        <v>1789</v>
      </c>
      <c r="V841" s="33"/>
      <c r="W841" s="33"/>
      <c r="X841" s="33"/>
      <c r="Y841" s="33"/>
      <c r="Z841" s="33"/>
      <c r="AA841" s="33"/>
      <c r="AB841" s="33"/>
      <c r="AC841" s="33" t="s">
        <v>421</v>
      </c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  <c r="CH841" s="33"/>
      <c r="CI841" s="33"/>
      <c r="CJ841" s="33"/>
      <c r="CK841" s="33"/>
      <c r="CL841" s="33"/>
      <c r="CM841" s="33"/>
      <c r="CN841" s="33"/>
      <c r="CO841" s="33"/>
      <c r="CP841" s="33"/>
      <c r="CQ841" s="33"/>
      <c r="CR841" s="33"/>
      <c r="CS841" s="33"/>
      <c r="CT841" s="33"/>
      <c r="CU841" s="33"/>
      <c r="CV841" s="33"/>
      <c r="CW841" s="33"/>
      <c r="CX841" s="33"/>
      <c r="CY841" s="33"/>
      <c r="CZ841" s="33"/>
      <c r="DA841" s="33"/>
      <c r="DB841" s="33"/>
      <c r="DC841" s="33"/>
      <c r="DD841" s="33"/>
      <c r="DE841" s="33"/>
      <c r="DF841" s="33"/>
      <c r="DG841" s="33"/>
      <c r="DH841" s="33"/>
      <c r="DI841" s="33"/>
      <c r="DJ841" s="33"/>
      <c r="DK841" s="33"/>
      <c r="DL841" s="33"/>
      <c r="DM841" s="33"/>
      <c r="DN841" s="33"/>
      <c r="DO841" s="33"/>
      <c r="DP841" s="33"/>
      <c r="DQ841" s="33"/>
      <c r="DR841" s="33"/>
      <c r="DS841" s="33"/>
      <c r="DT841" s="33"/>
      <c r="DU841" s="33"/>
      <c r="DV841" s="33"/>
      <c r="DW841" s="33"/>
      <c r="DX841" s="33"/>
      <c r="DY841" s="33"/>
      <c r="DZ841" s="33"/>
      <c r="EA841" s="33"/>
      <c r="EB841" s="33"/>
      <c r="EC841" s="33"/>
      <c r="ED841" s="33"/>
      <c r="EE841" s="33"/>
      <c r="EF841" s="33"/>
      <c r="EG841" s="33"/>
      <c r="EH841" s="33"/>
      <c r="EI841" s="33"/>
      <c r="EJ841" s="33"/>
      <c r="EK841" s="33"/>
      <c r="EL841" s="33"/>
      <c r="EM841" s="33"/>
      <c r="EN841" s="33"/>
      <c r="EO841" s="33"/>
      <c r="EP841" s="33"/>
      <c r="EQ841" s="33"/>
      <c r="ER841" s="33"/>
      <c r="ES841" s="33"/>
      <c r="ET841" s="33"/>
      <c r="EU841" s="33"/>
      <c r="EV841" s="33"/>
      <c r="EW841" s="33"/>
      <c r="EX841" s="33"/>
      <c r="EY841" s="33"/>
      <c r="EZ841" s="33"/>
      <c r="FA841" s="33"/>
      <c r="FB841" s="33"/>
      <c r="FC841" s="33"/>
      <c r="FD841" s="33"/>
      <c r="FE841" s="33"/>
      <c r="FF841" s="33"/>
      <c r="FG841" s="33"/>
      <c r="FH841" s="33"/>
      <c r="FI841" s="33"/>
      <c r="FJ841" s="33"/>
      <c r="FK841" s="33"/>
      <c r="FL841" s="33"/>
      <c r="FM841" s="33"/>
      <c r="FN841" s="33"/>
      <c r="FO841" s="33"/>
      <c r="FP841" s="33"/>
      <c r="FQ841" s="33"/>
      <c r="FR841" s="33"/>
      <c r="FS841" s="33"/>
      <c r="FT841" s="33"/>
      <c r="FU841" s="33"/>
      <c r="FV841" s="33"/>
      <c r="FW841" s="33"/>
      <c r="FX841" s="33"/>
      <c r="FY841" s="33"/>
    </row>
    <row r="842" spans="1:181" ht="15.75" customHeight="1" x14ac:dyDescent="0.25">
      <c r="A842" s="25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 t="s">
        <v>1790</v>
      </c>
      <c r="V842" s="33"/>
      <c r="W842" s="33"/>
      <c r="X842" s="33"/>
      <c r="Y842" s="33"/>
      <c r="Z842" s="33"/>
      <c r="AA842" s="33"/>
      <c r="AB842" s="33"/>
      <c r="AC842" s="33" t="s">
        <v>421</v>
      </c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  <c r="BO842" s="33"/>
      <c r="BP842" s="33"/>
      <c r="BQ842" s="33"/>
      <c r="BR842" s="33"/>
      <c r="BS842" s="33"/>
      <c r="BT842" s="33"/>
      <c r="BU842" s="33"/>
      <c r="BV842" s="33"/>
      <c r="BW842" s="33"/>
      <c r="BX842" s="33"/>
      <c r="BY842" s="33"/>
      <c r="BZ842" s="33"/>
      <c r="CA842" s="33"/>
      <c r="CB842" s="33"/>
      <c r="CC842" s="33"/>
      <c r="CD842" s="33"/>
      <c r="CE842" s="33"/>
      <c r="CF842" s="33"/>
      <c r="CG842" s="33"/>
      <c r="CH842" s="33"/>
      <c r="CI842" s="33"/>
      <c r="CJ842" s="33"/>
      <c r="CK842" s="33"/>
      <c r="CL842" s="33"/>
      <c r="CM842" s="33"/>
      <c r="CN842" s="33"/>
      <c r="CO842" s="33"/>
      <c r="CP842" s="33"/>
      <c r="CQ842" s="33"/>
      <c r="CR842" s="33"/>
      <c r="CS842" s="33"/>
      <c r="CT842" s="33"/>
      <c r="CU842" s="33"/>
      <c r="CV842" s="33"/>
      <c r="CW842" s="33"/>
      <c r="CX842" s="33"/>
      <c r="CY842" s="33"/>
      <c r="CZ842" s="33"/>
      <c r="DA842" s="33"/>
      <c r="DB842" s="33"/>
      <c r="DC842" s="33"/>
      <c r="DD842" s="33"/>
      <c r="DE842" s="33"/>
      <c r="DF842" s="33"/>
      <c r="DG842" s="33"/>
      <c r="DH842" s="33"/>
      <c r="DI842" s="33"/>
      <c r="DJ842" s="33"/>
      <c r="DK842" s="33"/>
      <c r="DL842" s="33"/>
      <c r="DM842" s="33"/>
      <c r="DN842" s="33"/>
      <c r="DO842" s="33"/>
      <c r="DP842" s="33"/>
      <c r="DQ842" s="33"/>
      <c r="DR842" s="33"/>
      <c r="DS842" s="33"/>
      <c r="DT842" s="33"/>
      <c r="DU842" s="33"/>
      <c r="DV842" s="33"/>
      <c r="DW842" s="33"/>
      <c r="DX842" s="33"/>
      <c r="DY842" s="33"/>
      <c r="DZ842" s="33"/>
      <c r="EA842" s="33"/>
      <c r="EB842" s="33"/>
      <c r="EC842" s="33"/>
      <c r="ED842" s="33"/>
      <c r="EE842" s="33"/>
      <c r="EF842" s="33"/>
      <c r="EG842" s="33"/>
      <c r="EH842" s="33"/>
      <c r="EI842" s="33"/>
      <c r="EJ842" s="33"/>
      <c r="EK842" s="33"/>
      <c r="EL842" s="33"/>
      <c r="EM842" s="33"/>
      <c r="EN842" s="33"/>
      <c r="EO842" s="33"/>
      <c r="EP842" s="33"/>
      <c r="EQ842" s="33"/>
      <c r="ER842" s="33"/>
      <c r="ES842" s="33"/>
      <c r="ET842" s="33"/>
      <c r="EU842" s="33"/>
      <c r="EV842" s="33"/>
      <c r="EW842" s="33"/>
      <c r="EX842" s="33"/>
      <c r="EY842" s="33"/>
      <c r="EZ842" s="33"/>
      <c r="FA842" s="33"/>
      <c r="FB842" s="33"/>
      <c r="FC842" s="33"/>
      <c r="FD842" s="33"/>
      <c r="FE842" s="33"/>
      <c r="FF842" s="33"/>
      <c r="FG842" s="33"/>
      <c r="FH842" s="33"/>
      <c r="FI842" s="33"/>
      <c r="FJ842" s="33"/>
      <c r="FK842" s="33"/>
      <c r="FL842" s="33"/>
      <c r="FM842" s="33"/>
      <c r="FN842" s="33"/>
      <c r="FO842" s="33"/>
      <c r="FP842" s="33"/>
      <c r="FQ842" s="33"/>
      <c r="FR842" s="33"/>
      <c r="FS842" s="33"/>
      <c r="FT842" s="33"/>
      <c r="FU842" s="33"/>
      <c r="FV842" s="33"/>
      <c r="FW842" s="33"/>
      <c r="FX842" s="33"/>
      <c r="FY842" s="33"/>
    </row>
    <row r="843" spans="1:181" ht="15.75" customHeight="1" x14ac:dyDescent="0.25">
      <c r="A843" s="25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 t="s">
        <v>1791</v>
      </c>
      <c r="V843" s="33"/>
      <c r="W843" s="33"/>
      <c r="X843" s="33"/>
      <c r="Y843" s="33"/>
      <c r="Z843" s="33"/>
      <c r="AA843" s="33"/>
      <c r="AB843" s="33"/>
      <c r="AC843" s="33" t="s">
        <v>421</v>
      </c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  <c r="CE843" s="33"/>
      <c r="CF843" s="33"/>
      <c r="CG843" s="33"/>
      <c r="CH843" s="33"/>
      <c r="CI843" s="33"/>
      <c r="CJ843" s="33"/>
      <c r="CK843" s="33"/>
      <c r="CL843" s="33"/>
      <c r="CM843" s="33"/>
      <c r="CN843" s="33"/>
      <c r="CO843" s="33"/>
      <c r="CP843" s="33"/>
      <c r="CQ843" s="33"/>
      <c r="CR843" s="33"/>
      <c r="CS843" s="33"/>
      <c r="CT843" s="33"/>
      <c r="CU843" s="33"/>
      <c r="CV843" s="33"/>
      <c r="CW843" s="33"/>
      <c r="CX843" s="33"/>
      <c r="CY843" s="33"/>
      <c r="CZ843" s="33"/>
      <c r="DA843" s="33"/>
      <c r="DB843" s="33"/>
      <c r="DC843" s="33"/>
      <c r="DD843" s="33"/>
      <c r="DE843" s="33"/>
      <c r="DF843" s="33"/>
      <c r="DG843" s="33"/>
      <c r="DH843" s="33"/>
      <c r="DI843" s="33"/>
      <c r="DJ843" s="33"/>
      <c r="DK843" s="33"/>
      <c r="DL843" s="33"/>
      <c r="DM843" s="33"/>
      <c r="DN843" s="33"/>
      <c r="DO843" s="33"/>
      <c r="DP843" s="33"/>
      <c r="DQ843" s="33"/>
      <c r="DR843" s="33"/>
      <c r="DS843" s="33"/>
      <c r="DT843" s="33"/>
      <c r="DU843" s="33"/>
      <c r="DV843" s="33"/>
      <c r="DW843" s="33"/>
      <c r="DX843" s="33"/>
      <c r="DY843" s="33"/>
      <c r="DZ843" s="33"/>
      <c r="EA843" s="33"/>
      <c r="EB843" s="33"/>
      <c r="EC843" s="33"/>
      <c r="ED843" s="33"/>
      <c r="EE843" s="33"/>
      <c r="EF843" s="33"/>
      <c r="EG843" s="33"/>
      <c r="EH843" s="33"/>
      <c r="EI843" s="33"/>
      <c r="EJ843" s="33"/>
      <c r="EK843" s="33"/>
      <c r="EL843" s="33"/>
      <c r="EM843" s="33"/>
      <c r="EN843" s="33"/>
      <c r="EO843" s="33"/>
      <c r="EP843" s="33"/>
      <c r="EQ843" s="33"/>
      <c r="ER843" s="33"/>
      <c r="ES843" s="33"/>
      <c r="ET843" s="33"/>
      <c r="EU843" s="33"/>
      <c r="EV843" s="33"/>
      <c r="EW843" s="33"/>
      <c r="EX843" s="33"/>
      <c r="EY843" s="33"/>
      <c r="EZ843" s="33"/>
      <c r="FA843" s="33"/>
      <c r="FB843" s="33"/>
      <c r="FC843" s="33"/>
      <c r="FD843" s="33"/>
      <c r="FE843" s="33"/>
      <c r="FF843" s="33"/>
      <c r="FG843" s="33"/>
      <c r="FH843" s="33"/>
      <c r="FI843" s="33"/>
      <c r="FJ843" s="33"/>
      <c r="FK843" s="33"/>
      <c r="FL843" s="33"/>
      <c r="FM843" s="33"/>
      <c r="FN843" s="33"/>
      <c r="FO843" s="33"/>
      <c r="FP843" s="33"/>
      <c r="FQ843" s="33"/>
      <c r="FR843" s="33"/>
      <c r="FS843" s="33"/>
      <c r="FT843" s="33"/>
      <c r="FU843" s="33"/>
      <c r="FV843" s="33"/>
      <c r="FW843" s="33"/>
      <c r="FX843" s="33"/>
      <c r="FY843" s="33"/>
    </row>
    <row r="844" spans="1:181" ht="15.75" customHeight="1" x14ac:dyDescent="0.25">
      <c r="A844" s="25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 t="s">
        <v>1792</v>
      </c>
      <c r="V844" s="33"/>
      <c r="W844" s="33"/>
      <c r="X844" s="33"/>
      <c r="Y844" s="33"/>
      <c r="Z844" s="33"/>
      <c r="AA844" s="33"/>
      <c r="AB844" s="33"/>
      <c r="AC844" s="33" t="s">
        <v>421</v>
      </c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3"/>
      <c r="BR844" s="33"/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  <c r="CH844" s="33"/>
      <c r="CI844" s="33"/>
      <c r="CJ844" s="33"/>
      <c r="CK844" s="33"/>
      <c r="CL844" s="33"/>
      <c r="CM844" s="33"/>
      <c r="CN844" s="33"/>
      <c r="CO844" s="33"/>
      <c r="CP844" s="33"/>
      <c r="CQ844" s="33"/>
      <c r="CR844" s="33"/>
      <c r="CS844" s="33"/>
      <c r="CT844" s="33"/>
      <c r="CU844" s="33"/>
      <c r="CV844" s="33"/>
      <c r="CW844" s="33"/>
      <c r="CX844" s="33"/>
      <c r="CY844" s="33"/>
      <c r="CZ844" s="33"/>
      <c r="DA844" s="33"/>
      <c r="DB844" s="33"/>
      <c r="DC844" s="33"/>
      <c r="DD844" s="33"/>
      <c r="DE844" s="33"/>
      <c r="DF844" s="33"/>
      <c r="DG844" s="33"/>
      <c r="DH844" s="33"/>
      <c r="DI844" s="33"/>
      <c r="DJ844" s="33"/>
      <c r="DK844" s="33"/>
      <c r="DL844" s="33"/>
      <c r="DM844" s="33"/>
      <c r="DN844" s="33"/>
      <c r="DO844" s="33"/>
      <c r="DP844" s="33"/>
      <c r="DQ844" s="33"/>
      <c r="DR844" s="33"/>
      <c r="DS844" s="33"/>
      <c r="DT844" s="33"/>
      <c r="DU844" s="33"/>
      <c r="DV844" s="33"/>
      <c r="DW844" s="33"/>
      <c r="DX844" s="33"/>
      <c r="DY844" s="33"/>
      <c r="DZ844" s="33"/>
      <c r="EA844" s="33"/>
      <c r="EB844" s="33"/>
      <c r="EC844" s="33"/>
      <c r="ED844" s="33"/>
      <c r="EE844" s="33"/>
      <c r="EF844" s="33"/>
      <c r="EG844" s="33"/>
      <c r="EH844" s="33"/>
      <c r="EI844" s="33"/>
      <c r="EJ844" s="33"/>
      <c r="EK844" s="33"/>
      <c r="EL844" s="33"/>
      <c r="EM844" s="33"/>
      <c r="EN844" s="33"/>
      <c r="EO844" s="33"/>
      <c r="EP844" s="33"/>
      <c r="EQ844" s="33"/>
      <c r="ER844" s="33"/>
      <c r="ES844" s="33"/>
      <c r="ET844" s="33"/>
      <c r="EU844" s="33"/>
      <c r="EV844" s="33"/>
      <c r="EW844" s="33"/>
      <c r="EX844" s="33"/>
      <c r="EY844" s="33"/>
      <c r="EZ844" s="33"/>
      <c r="FA844" s="33"/>
      <c r="FB844" s="33"/>
      <c r="FC844" s="33"/>
      <c r="FD844" s="33"/>
      <c r="FE844" s="33"/>
      <c r="FF844" s="33"/>
      <c r="FG844" s="33"/>
      <c r="FH844" s="33"/>
      <c r="FI844" s="33"/>
      <c r="FJ844" s="33"/>
      <c r="FK844" s="33"/>
      <c r="FL844" s="33"/>
      <c r="FM844" s="33"/>
      <c r="FN844" s="33"/>
      <c r="FO844" s="33"/>
      <c r="FP844" s="33"/>
      <c r="FQ844" s="33"/>
      <c r="FR844" s="33"/>
      <c r="FS844" s="33"/>
      <c r="FT844" s="33"/>
      <c r="FU844" s="33"/>
      <c r="FV844" s="33"/>
      <c r="FW844" s="33"/>
      <c r="FX844" s="33"/>
      <c r="FY844" s="33"/>
    </row>
    <row r="845" spans="1:181" ht="15.75" customHeight="1" x14ac:dyDescent="0.25">
      <c r="A845" s="25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 t="s">
        <v>1793</v>
      </c>
      <c r="V845" s="33"/>
      <c r="W845" s="33"/>
      <c r="X845" s="33"/>
      <c r="Y845" s="33"/>
      <c r="Z845" s="33"/>
      <c r="AA845" s="33"/>
      <c r="AB845" s="33"/>
      <c r="AC845" s="33" t="s">
        <v>421</v>
      </c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33"/>
      <c r="CJ845" s="33"/>
      <c r="CK845" s="33"/>
      <c r="CL845" s="33"/>
      <c r="CM845" s="33"/>
      <c r="CN845" s="33"/>
      <c r="CO845" s="33"/>
      <c r="CP845" s="33"/>
      <c r="CQ845" s="33"/>
      <c r="CR845" s="33"/>
      <c r="CS845" s="33"/>
      <c r="CT845" s="33"/>
      <c r="CU845" s="33"/>
      <c r="CV845" s="33"/>
      <c r="CW845" s="33"/>
      <c r="CX845" s="33"/>
      <c r="CY845" s="33"/>
      <c r="CZ845" s="33"/>
      <c r="DA845" s="33"/>
      <c r="DB845" s="33"/>
      <c r="DC845" s="33"/>
      <c r="DD845" s="33"/>
      <c r="DE845" s="33"/>
      <c r="DF845" s="33"/>
      <c r="DG845" s="33"/>
      <c r="DH845" s="33"/>
      <c r="DI845" s="33"/>
      <c r="DJ845" s="33"/>
      <c r="DK845" s="33"/>
      <c r="DL845" s="33"/>
      <c r="DM845" s="33"/>
      <c r="DN845" s="33"/>
      <c r="DO845" s="33"/>
      <c r="DP845" s="33"/>
      <c r="DQ845" s="33"/>
      <c r="DR845" s="33"/>
      <c r="DS845" s="33"/>
      <c r="DT845" s="33"/>
      <c r="DU845" s="33"/>
      <c r="DV845" s="33"/>
      <c r="DW845" s="33"/>
      <c r="DX845" s="33"/>
      <c r="DY845" s="33"/>
      <c r="DZ845" s="33"/>
      <c r="EA845" s="33"/>
      <c r="EB845" s="33"/>
      <c r="EC845" s="33"/>
      <c r="ED845" s="33"/>
      <c r="EE845" s="33"/>
      <c r="EF845" s="33"/>
      <c r="EG845" s="33"/>
      <c r="EH845" s="33"/>
      <c r="EI845" s="33"/>
      <c r="EJ845" s="33"/>
      <c r="EK845" s="33"/>
      <c r="EL845" s="33"/>
      <c r="EM845" s="33"/>
      <c r="EN845" s="33"/>
      <c r="EO845" s="33"/>
      <c r="EP845" s="33"/>
      <c r="EQ845" s="33"/>
      <c r="ER845" s="33"/>
      <c r="ES845" s="33"/>
      <c r="ET845" s="33"/>
      <c r="EU845" s="33"/>
      <c r="EV845" s="33"/>
      <c r="EW845" s="33"/>
      <c r="EX845" s="33"/>
      <c r="EY845" s="33"/>
      <c r="EZ845" s="33"/>
      <c r="FA845" s="33"/>
      <c r="FB845" s="33"/>
      <c r="FC845" s="33"/>
      <c r="FD845" s="33"/>
      <c r="FE845" s="33"/>
      <c r="FF845" s="33"/>
      <c r="FG845" s="33"/>
      <c r="FH845" s="33"/>
      <c r="FI845" s="33"/>
      <c r="FJ845" s="33"/>
      <c r="FK845" s="33"/>
      <c r="FL845" s="33"/>
      <c r="FM845" s="33"/>
      <c r="FN845" s="33"/>
      <c r="FO845" s="33"/>
      <c r="FP845" s="33"/>
      <c r="FQ845" s="33"/>
      <c r="FR845" s="33"/>
      <c r="FS845" s="33"/>
      <c r="FT845" s="33"/>
      <c r="FU845" s="33"/>
      <c r="FV845" s="33"/>
      <c r="FW845" s="33"/>
      <c r="FX845" s="33"/>
      <c r="FY845" s="33"/>
    </row>
    <row r="846" spans="1:181" ht="15.75" customHeight="1" x14ac:dyDescent="0.25">
      <c r="A846" s="25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 t="s">
        <v>1794</v>
      </c>
      <c r="V846" s="33"/>
      <c r="W846" s="33"/>
      <c r="X846" s="33"/>
      <c r="Y846" s="33"/>
      <c r="Z846" s="33"/>
      <c r="AA846" s="33"/>
      <c r="AB846" s="33"/>
      <c r="AC846" s="33" t="s">
        <v>421</v>
      </c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  <c r="CH846" s="33"/>
      <c r="CI846" s="33"/>
      <c r="CJ846" s="33"/>
      <c r="CK846" s="33"/>
      <c r="CL846" s="33"/>
      <c r="CM846" s="33"/>
      <c r="CN846" s="33"/>
      <c r="CO846" s="33"/>
      <c r="CP846" s="33"/>
      <c r="CQ846" s="33"/>
      <c r="CR846" s="33"/>
      <c r="CS846" s="33"/>
      <c r="CT846" s="33"/>
      <c r="CU846" s="33"/>
      <c r="CV846" s="33"/>
      <c r="CW846" s="33"/>
      <c r="CX846" s="33"/>
      <c r="CY846" s="33"/>
      <c r="CZ846" s="33"/>
      <c r="DA846" s="33"/>
      <c r="DB846" s="33"/>
      <c r="DC846" s="33"/>
      <c r="DD846" s="33"/>
      <c r="DE846" s="33"/>
      <c r="DF846" s="33"/>
      <c r="DG846" s="33"/>
      <c r="DH846" s="33"/>
      <c r="DI846" s="33"/>
      <c r="DJ846" s="33"/>
      <c r="DK846" s="33"/>
      <c r="DL846" s="33"/>
      <c r="DM846" s="33"/>
      <c r="DN846" s="33"/>
      <c r="DO846" s="33"/>
      <c r="DP846" s="33"/>
      <c r="DQ846" s="33"/>
      <c r="DR846" s="33"/>
      <c r="DS846" s="33"/>
      <c r="DT846" s="33"/>
      <c r="DU846" s="33"/>
      <c r="DV846" s="33"/>
      <c r="DW846" s="33"/>
      <c r="DX846" s="33"/>
      <c r="DY846" s="33"/>
      <c r="DZ846" s="33"/>
      <c r="EA846" s="33"/>
      <c r="EB846" s="33"/>
      <c r="EC846" s="33"/>
      <c r="ED846" s="33"/>
      <c r="EE846" s="33"/>
      <c r="EF846" s="33"/>
      <c r="EG846" s="33"/>
      <c r="EH846" s="33"/>
      <c r="EI846" s="33"/>
      <c r="EJ846" s="33"/>
      <c r="EK846" s="33"/>
      <c r="EL846" s="33"/>
      <c r="EM846" s="33"/>
      <c r="EN846" s="33"/>
      <c r="EO846" s="33"/>
      <c r="EP846" s="33"/>
      <c r="EQ846" s="33"/>
      <c r="ER846" s="33"/>
      <c r="ES846" s="33"/>
      <c r="ET846" s="33"/>
      <c r="EU846" s="33"/>
      <c r="EV846" s="33"/>
      <c r="EW846" s="33"/>
      <c r="EX846" s="33"/>
      <c r="EY846" s="33"/>
      <c r="EZ846" s="33"/>
      <c r="FA846" s="33"/>
      <c r="FB846" s="33"/>
      <c r="FC846" s="33"/>
      <c r="FD846" s="33"/>
      <c r="FE846" s="33"/>
      <c r="FF846" s="33"/>
      <c r="FG846" s="33"/>
      <c r="FH846" s="33"/>
      <c r="FI846" s="33"/>
      <c r="FJ846" s="33"/>
      <c r="FK846" s="33"/>
      <c r="FL846" s="33"/>
      <c r="FM846" s="33"/>
      <c r="FN846" s="33"/>
      <c r="FO846" s="33"/>
      <c r="FP846" s="33"/>
      <c r="FQ846" s="33"/>
      <c r="FR846" s="33"/>
      <c r="FS846" s="33"/>
      <c r="FT846" s="33"/>
      <c r="FU846" s="33"/>
      <c r="FV846" s="33"/>
      <c r="FW846" s="33"/>
      <c r="FX846" s="33"/>
      <c r="FY846" s="33"/>
    </row>
    <row r="847" spans="1:181" ht="15.75" customHeight="1" x14ac:dyDescent="0.25">
      <c r="A847" s="25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 t="s">
        <v>1795</v>
      </c>
      <c r="V847" s="33"/>
      <c r="W847" s="33"/>
      <c r="X847" s="33"/>
      <c r="Y847" s="33"/>
      <c r="Z847" s="33"/>
      <c r="AA847" s="33"/>
      <c r="AB847" s="33"/>
      <c r="AC847" s="33" t="s">
        <v>375</v>
      </c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  <c r="CH847" s="33"/>
      <c r="CI847" s="33"/>
      <c r="CJ847" s="33"/>
      <c r="CK847" s="33"/>
      <c r="CL847" s="33"/>
      <c r="CM847" s="33"/>
      <c r="CN847" s="33"/>
      <c r="CO847" s="33"/>
      <c r="CP847" s="33"/>
      <c r="CQ847" s="33"/>
      <c r="CR847" s="33"/>
      <c r="CS847" s="33"/>
      <c r="CT847" s="33"/>
      <c r="CU847" s="33"/>
      <c r="CV847" s="33"/>
      <c r="CW847" s="33"/>
      <c r="CX847" s="33"/>
      <c r="CY847" s="33"/>
      <c r="CZ847" s="33"/>
      <c r="DA847" s="33"/>
      <c r="DB847" s="33"/>
      <c r="DC847" s="33"/>
      <c r="DD847" s="33"/>
      <c r="DE847" s="33"/>
      <c r="DF847" s="33"/>
      <c r="DG847" s="33"/>
      <c r="DH847" s="33"/>
      <c r="DI847" s="33"/>
      <c r="DJ847" s="33"/>
      <c r="DK847" s="33"/>
      <c r="DL847" s="33"/>
      <c r="DM847" s="33"/>
      <c r="DN847" s="33"/>
      <c r="DO847" s="33"/>
      <c r="DP847" s="33"/>
      <c r="DQ847" s="33"/>
      <c r="DR847" s="33"/>
      <c r="DS847" s="33"/>
      <c r="DT847" s="33"/>
      <c r="DU847" s="33"/>
      <c r="DV847" s="33"/>
      <c r="DW847" s="33"/>
      <c r="DX847" s="33"/>
      <c r="DY847" s="33"/>
      <c r="DZ847" s="33"/>
      <c r="EA847" s="33"/>
      <c r="EB847" s="33"/>
      <c r="EC847" s="33"/>
      <c r="ED847" s="33"/>
      <c r="EE847" s="33"/>
      <c r="EF847" s="33"/>
      <c r="EG847" s="33"/>
      <c r="EH847" s="33"/>
      <c r="EI847" s="33"/>
      <c r="EJ847" s="33"/>
      <c r="EK847" s="33"/>
      <c r="EL847" s="33"/>
      <c r="EM847" s="33"/>
      <c r="EN847" s="33"/>
      <c r="EO847" s="33"/>
      <c r="EP847" s="33"/>
      <c r="EQ847" s="33"/>
      <c r="ER847" s="33"/>
      <c r="ES847" s="33"/>
      <c r="ET847" s="33"/>
      <c r="EU847" s="33"/>
      <c r="EV847" s="33"/>
      <c r="EW847" s="33"/>
      <c r="EX847" s="33"/>
      <c r="EY847" s="33"/>
      <c r="EZ847" s="33"/>
      <c r="FA847" s="33"/>
      <c r="FB847" s="33"/>
      <c r="FC847" s="33"/>
      <c r="FD847" s="33"/>
      <c r="FE847" s="33"/>
      <c r="FF847" s="33"/>
      <c r="FG847" s="33"/>
      <c r="FH847" s="33"/>
      <c r="FI847" s="33"/>
      <c r="FJ847" s="33"/>
      <c r="FK847" s="33"/>
      <c r="FL847" s="33"/>
      <c r="FM847" s="33"/>
      <c r="FN847" s="33"/>
      <c r="FO847" s="33"/>
      <c r="FP847" s="33"/>
      <c r="FQ847" s="33"/>
      <c r="FR847" s="33"/>
      <c r="FS847" s="33"/>
      <c r="FT847" s="33"/>
      <c r="FU847" s="33"/>
      <c r="FV847" s="33"/>
      <c r="FW847" s="33"/>
      <c r="FX847" s="33"/>
      <c r="FY847" s="33"/>
    </row>
    <row r="848" spans="1:181" ht="15.75" customHeight="1" x14ac:dyDescent="0.25">
      <c r="A848" s="25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 t="s">
        <v>1796</v>
      </c>
      <c r="V848" s="33"/>
      <c r="W848" s="33"/>
      <c r="X848" s="33"/>
      <c r="Y848" s="33"/>
      <c r="Z848" s="33"/>
      <c r="AA848" s="33"/>
      <c r="AB848" s="33"/>
      <c r="AC848" s="33" t="s">
        <v>531</v>
      </c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  <c r="BT848" s="33"/>
      <c r="BU848" s="33"/>
      <c r="BV848" s="33"/>
      <c r="BW848" s="33"/>
      <c r="BX848" s="33"/>
      <c r="BY848" s="33"/>
      <c r="BZ848" s="33"/>
      <c r="CA848" s="33"/>
      <c r="CB848" s="33"/>
      <c r="CC848" s="33"/>
      <c r="CD848" s="33"/>
      <c r="CE848" s="33"/>
      <c r="CF848" s="33"/>
      <c r="CG848" s="33"/>
      <c r="CH848" s="33"/>
      <c r="CI848" s="33"/>
      <c r="CJ848" s="33"/>
      <c r="CK848" s="33"/>
      <c r="CL848" s="33"/>
      <c r="CM848" s="33"/>
      <c r="CN848" s="33"/>
      <c r="CO848" s="33"/>
      <c r="CP848" s="33"/>
      <c r="CQ848" s="33"/>
      <c r="CR848" s="33"/>
      <c r="CS848" s="33"/>
      <c r="CT848" s="33"/>
      <c r="CU848" s="33"/>
      <c r="CV848" s="33"/>
      <c r="CW848" s="33"/>
      <c r="CX848" s="33"/>
      <c r="CY848" s="33"/>
      <c r="CZ848" s="33"/>
      <c r="DA848" s="33"/>
      <c r="DB848" s="33"/>
      <c r="DC848" s="33"/>
      <c r="DD848" s="33"/>
      <c r="DE848" s="33"/>
      <c r="DF848" s="33"/>
      <c r="DG848" s="33"/>
      <c r="DH848" s="33"/>
      <c r="DI848" s="33"/>
      <c r="DJ848" s="33"/>
      <c r="DK848" s="33"/>
      <c r="DL848" s="33"/>
      <c r="DM848" s="33"/>
      <c r="DN848" s="33"/>
      <c r="DO848" s="33"/>
      <c r="DP848" s="33"/>
      <c r="DQ848" s="33"/>
      <c r="DR848" s="33"/>
      <c r="DS848" s="33"/>
      <c r="DT848" s="33"/>
      <c r="DU848" s="33"/>
      <c r="DV848" s="33"/>
      <c r="DW848" s="33"/>
      <c r="DX848" s="33"/>
      <c r="DY848" s="33"/>
      <c r="DZ848" s="33"/>
      <c r="EA848" s="33"/>
      <c r="EB848" s="33"/>
      <c r="EC848" s="33"/>
      <c r="ED848" s="33"/>
      <c r="EE848" s="33"/>
      <c r="EF848" s="33"/>
      <c r="EG848" s="33"/>
      <c r="EH848" s="33"/>
      <c r="EI848" s="33"/>
      <c r="EJ848" s="33"/>
      <c r="EK848" s="33"/>
      <c r="EL848" s="33"/>
      <c r="EM848" s="33"/>
      <c r="EN848" s="33"/>
      <c r="EO848" s="33"/>
      <c r="EP848" s="33"/>
      <c r="EQ848" s="33"/>
      <c r="ER848" s="33"/>
      <c r="ES848" s="33"/>
      <c r="ET848" s="33"/>
      <c r="EU848" s="33"/>
      <c r="EV848" s="33"/>
      <c r="EW848" s="33"/>
      <c r="EX848" s="33"/>
      <c r="EY848" s="33"/>
      <c r="EZ848" s="33"/>
      <c r="FA848" s="33"/>
      <c r="FB848" s="33"/>
      <c r="FC848" s="33"/>
      <c r="FD848" s="33"/>
      <c r="FE848" s="33"/>
      <c r="FF848" s="33"/>
      <c r="FG848" s="33"/>
      <c r="FH848" s="33"/>
      <c r="FI848" s="33"/>
      <c r="FJ848" s="33"/>
      <c r="FK848" s="33"/>
      <c r="FL848" s="33"/>
      <c r="FM848" s="33"/>
      <c r="FN848" s="33"/>
      <c r="FO848" s="33"/>
      <c r="FP848" s="33"/>
      <c r="FQ848" s="33"/>
      <c r="FR848" s="33"/>
      <c r="FS848" s="33"/>
      <c r="FT848" s="33"/>
      <c r="FU848" s="33"/>
      <c r="FV848" s="33"/>
      <c r="FW848" s="33"/>
      <c r="FX848" s="33"/>
      <c r="FY848" s="33"/>
    </row>
    <row r="849" spans="1:181" ht="15.75" customHeight="1" x14ac:dyDescent="0.25">
      <c r="A849" s="25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 t="s">
        <v>1797</v>
      </c>
      <c r="V849" s="33"/>
      <c r="W849" s="33"/>
      <c r="X849" s="33"/>
      <c r="Y849" s="33"/>
      <c r="Z849" s="33"/>
      <c r="AA849" s="33"/>
      <c r="AB849" s="33"/>
      <c r="AC849" s="33" t="s">
        <v>362</v>
      </c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  <c r="BT849" s="33"/>
      <c r="BU849" s="33"/>
      <c r="BV849" s="33"/>
      <c r="BW849" s="33"/>
      <c r="BX849" s="33"/>
      <c r="BY849" s="33"/>
      <c r="BZ849" s="33"/>
      <c r="CA849" s="33"/>
      <c r="CB849" s="33"/>
      <c r="CC849" s="33"/>
      <c r="CD849" s="33"/>
      <c r="CE849" s="33"/>
      <c r="CF849" s="33"/>
      <c r="CG849" s="33"/>
      <c r="CH849" s="33"/>
      <c r="CI849" s="33"/>
      <c r="CJ849" s="33"/>
      <c r="CK849" s="33"/>
      <c r="CL849" s="33"/>
      <c r="CM849" s="33"/>
      <c r="CN849" s="33"/>
      <c r="CO849" s="33"/>
      <c r="CP849" s="33"/>
      <c r="CQ849" s="33"/>
      <c r="CR849" s="33"/>
      <c r="CS849" s="33"/>
      <c r="CT849" s="33"/>
      <c r="CU849" s="33"/>
      <c r="CV849" s="33"/>
      <c r="CW849" s="33"/>
      <c r="CX849" s="33"/>
      <c r="CY849" s="33"/>
      <c r="CZ849" s="33"/>
      <c r="DA849" s="33"/>
      <c r="DB849" s="33"/>
      <c r="DC849" s="33"/>
      <c r="DD849" s="33"/>
      <c r="DE849" s="33"/>
      <c r="DF849" s="33"/>
      <c r="DG849" s="33"/>
      <c r="DH849" s="33"/>
      <c r="DI849" s="33"/>
      <c r="DJ849" s="33"/>
      <c r="DK849" s="33"/>
      <c r="DL849" s="33"/>
      <c r="DM849" s="33"/>
      <c r="DN849" s="33"/>
      <c r="DO849" s="33"/>
      <c r="DP849" s="33"/>
      <c r="DQ849" s="33"/>
      <c r="DR849" s="33"/>
      <c r="DS849" s="33"/>
      <c r="DT849" s="33"/>
      <c r="DU849" s="33"/>
      <c r="DV849" s="33"/>
      <c r="DW849" s="33"/>
      <c r="DX849" s="33"/>
      <c r="DY849" s="33"/>
      <c r="DZ849" s="33"/>
      <c r="EA849" s="33"/>
      <c r="EB849" s="33"/>
      <c r="EC849" s="33"/>
      <c r="ED849" s="33"/>
      <c r="EE849" s="33"/>
      <c r="EF849" s="33"/>
      <c r="EG849" s="33"/>
      <c r="EH849" s="33"/>
      <c r="EI849" s="33"/>
      <c r="EJ849" s="33"/>
      <c r="EK849" s="33"/>
      <c r="EL849" s="33"/>
      <c r="EM849" s="33"/>
      <c r="EN849" s="33"/>
      <c r="EO849" s="33"/>
      <c r="EP849" s="33"/>
      <c r="EQ849" s="33"/>
      <c r="ER849" s="33"/>
      <c r="ES849" s="33"/>
      <c r="ET849" s="33"/>
      <c r="EU849" s="33"/>
      <c r="EV849" s="33"/>
      <c r="EW849" s="33"/>
      <c r="EX849" s="33"/>
      <c r="EY849" s="33"/>
      <c r="EZ849" s="33"/>
      <c r="FA849" s="33"/>
      <c r="FB849" s="33"/>
      <c r="FC849" s="33"/>
      <c r="FD849" s="33"/>
      <c r="FE849" s="33"/>
      <c r="FF849" s="33"/>
      <c r="FG849" s="33"/>
      <c r="FH849" s="33"/>
      <c r="FI849" s="33"/>
      <c r="FJ849" s="33"/>
      <c r="FK849" s="33"/>
      <c r="FL849" s="33"/>
      <c r="FM849" s="33"/>
      <c r="FN849" s="33"/>
      <c r="FO849" s="33"/>
      <c r="FP849" s="33"/>
      <c r="FQ849" s="33"/>
      <c r="FR849" s="33"/>
      <c r="FS849" s="33"/>
      <c r="FT849" s="33"/>
      <c r="FU849" s="33"/>
      <c r="FV849" s="33"/>
      <c r="FW849" s="33"/>
      <c r="FX849" s="33"/>
      <c r="FY849" s="33"/>
    </row>
    <row r="850" spans="1:181" ht="15.75" customHeight="1" x14ac:dyDescent="0.25">
      <c r="A850" s="25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 t="s">
        <v>1798</v>
      </c>
      <c r="V850" s="33"/>
      <c r="W850" s="33"/>
      <c r="X850" s="33"/>
      <c r="Y850" s="33"/>
      <c r="Z850" s="33"/>
      <c r="AA850" s="33"/>
      <c r="AB850" s="33"/>
      <c r="AC850" s="33" t="s">
        <v>421</v>
      </c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  <c r="CH850" s="33"/>
      <c r="CI850" s="33"/>
      <c r="CJ850" s="33"/>
      <c r="CK850" s="33"/>
      <c r="CL850" s="33"/>
      <c r="CM850" s="33"/>
      <c r="CN850" s="33"/>
      <c r="CO850" s="33"/>
      <c r="CP850" s="33"/>
      <c r="CQ850" s="33"/>
      <c r="CR850" s="33"/>
      <c r="CS850" s="33"/>
      <c r="CT850" s="33"/>
      <c r="CU850" s="33"/>
      <c r="CV850" s="33"/>
      <c r="CW850" s="33"/>
      <c r="CX850" s="33"/>
      <c r="CY850" s="33"/>
      <c r="CZ850" s="33"/>
      <c r="DA850" s="33"/>
      <c r="DB850" s="33"/>
      <c r="DC850" s="33"/>
      <c r="DD850" s="33"/>
      <c r="DE850" s="33"/>
      <c r="DF850" s="33"/>
      <c r="DG850" s="33"/>
      <c r="DH850" s="33"/>
      <c r="DI850" s="33"/>
      <c r="DJ850" s="33"/>
      <c r="DK850" s="33"/>
      <c r="DL850" s="33"/>
      <c r="DM850" s="33"/>
      <c r="DN850" s="33"/>
      <c r="DO850" s="33"/>
      <c r="DP850" s="33"/>
      <c r="DQ850" s="33"/>
      <c r="DR850" s="33"/>
      <c r="DS850" s="33"/>
      <c r="DT850" s="33"/>
      <c r="DU850" s="33"/>
      <c r="DV850" s="33"/>
      <c r="DW850" s="33"/>
      <c r="DX850" s="33"/>
      <c r="DY850" s="33"/>
      <c r="DZ850" s="33"/>
      <c r="EA850" s="33"/>
      <c r="EB850" s="33"/>
      <c r="EC850" s="33"/>
      <c r="ED850" s="33"/>
      <c r="EE850" s="33"/>
      <c r="EF850" s="33"/>
      <c r="EG850" s="33"/>
      <c r="EH850" s="33"/>
      <c r="EI850" s="33"/>
      <c r="EJ850" s="33"/>
      <c r="EK850" s="33"/>
      <c r="EL850" s="33"/>
      <c r="EM850" s="33"/>
      <c r="EN850" s="33"/>
      <c r="EO850" s="33"/>
      <c r="EP850" s="33"/>
      <c r="EQ850" s="33"/>
      <c r="ER850" s="33"/>
      <c r="ES850" s="33"/>
      <c r="ET850" s="33"/>
      <c r="EU850" s="33"/>
      <c r="EV850" s="33"/>
      <c r="EW850" s="33"/>
      <c r="EX850" s="33"/>
      <c r="EY850" s="33"/>
      <c r="EZ850" s="33"/>
      <c r="FA850" s="33"/>
      <c r="FB850" s="33"/>
      <c r="FC850" s="33"/>
      <c r="FD850" s="33"/>
      <c r="FE850" s="33"/>
      <c r="FF850" s="33"/>
      <c r="FG850" s="33"/>
      <c r="FH850" s="33"/>
      <c r="FI850" s="33"/>
      <c r="FJ850" s="33"/>
      <c r="FK850" s="33"/>
      <c r="FL850" s="33"/>
      <c r="FM850" s="33"/>
      <c r="FN850" s="33"/>
      <c r="FO850" s="33"/>
      <c r="FP850" s="33"/>
      <c r="FQ850" s="33"/>
      <c r="FR850" s="33"/>
      <c r="FS850" s="33"/>
      <c r="FT850" s="33"/>
      <c r="FU850" s="33"/>
      <c r="FV850" s="33"/>
      <c r="FW850" s="33"/>
      <c r="FX850" s="33"/>
      <c r="FY850" s="33"/>
    </row>
    <row r="851" spans="1:181" ht="15.75" customHeight="1" x14ac:dyDescent="0.25">
      <c r="A851" s="25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 t="s">
        <v>1799</v>
      </c>
      <c r="V851" s="33"/>
      <c r="W851" s="33"/>
      <c r="X851" s="33"/>
      <c r="Y851" s="33"/>
      <c r="Z851" s="33"/>
      <c r="AA851" s="33"/>
      <c r="AB851" s="33"/>
      <c r="AC851" s="33" t="s">
        <v>362</v>
      </c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  <c r="BT851" s="33"/>
      <c r="BU851" s="33"/>
      <c r="BV851" s="33"/>
      <c r="BW851" s="33"/>
      <c r="BX851" s="33"/>
      <c r="BY851" s="33"/>
      <c r="BZ851" s="33"/>
      <c r="CA851" s="33"/>
      <c r="CB851" s="33"/>
      <c r="CC851" s="33"/>
      <c r="CD851" s="33"/>
      <c r="CE851" s="33"/>
      <c r="CF851" s="33"/>
      <c r="CG851" s="33"/>
      <c r="CH851" s="33"/>
      <c r="CI851" s="33"/>
      <c r="CJ851" s="33"/>
      <c r="CK851" s="33"/>
      <c r="CL851" s="33"/>
      <c r="CM851" s="33"/>
      <c r="CN851" s="33"/>
      <c r="CO851" s="33"/>
      <c r="CP851" s="33"/>
      <c r="CQ851" s="33"/>
      <c r="CR851" s="33"/>
      <c r="CS851" s="33"/>
      <c r="CT851" s="33"/>
      <c r="CU851" s="33"/>
      <c r="CV851" s="33"/>
      <c r="CW851" s="33"/>
      <c r="CX851" s="33"/>
      <c r="CY851" s="33"/>
      <c r="CZ851" s="33"/>
      <c r="DA851" s="33"/>
      <c r="DB851" s="33"/>
      <c r="DC851" s="33"/>
      <c r="DD851" s="33"/>
      <c r="DE851" s="33"/>
      <c r="DF851" s="33"/>
      <c r="DG851" s="33"/>
      <c r="DH851" s="33"/>
      <c r="DI851" s="33"/>
      <c r="DJ851" s="33"/>
      <c r="DK851" s="33"/>
      <c r="DL851" s="33"/>
      <c r="DM851" s="33"/>
      <c r="DN851" s="33"/>
      <c r="DO851" s="33"/>
      <c r="DP851" s="33"/>
      <c r="DQ851" s="33"/>
      <c r="DR851" s="33"/>
      <c r="DS851" s="33"/>
      <c r="DT851" s="33"/>
      <c r="DU851" s="33"/>
      <c r="DV851" s="33"/>
      <c r="DW851" s="33"/>
      <c r="DX851" s="33"/>
      <c r="DY851" s="33"/>
      <c r="DZ851" s="33"/>
      <c r="EA851" s="33"/>
      <c r="EB851" s="33"/>
      <c r="EC851" s="33"/>
      <c r="ED851" s="33"/>
      <c r="EE851" s="33"/>
      <c r="EF851" s="33"/>
      <c r="EG851" s="33"/>
      <c r="EH851" s="33"/>
      <c r="EI851" s="33"/>
      <c r="EJ851" s="33"/>
      <c r="EK851" s="33"/>
      <c r="EL851" s="33"/>
      <c r="EM851" s="33"/>
      <c r="EN851" s="33"/>
      <c r="EO851" s="33"/>
      <c r="EP851" s="33"/>
      <c r="EQ851" s="33"/>
      <c r="ER851" s="33"/>
      <c r="ES851" s="33"/>
      <c r="ET851" s="33"/>
      <c r="EU851" s="33"/>
      <c r="EV851" s="33"/>
      <c r="EW851" s="33"/>
      <c r="EX851" s="33"/>
      <c r="EY851" s="33"/>
      <c r="EZ851" s="33"/>
      <c r="FA851" s="33"/>
      <c r="FB851" s="33"/>
      <c r="FC851" s="33"/>
      <c r="FD851" s="33"/>
      <c r="FE851" s="33"/>
      <c r="FF851" s="33"/>
      <c r="FG851" s="33"/>
      <c r="FH851" s="33"/>
      <c r="FI851" s="33"/>
      <c r="FJ851" s="33"/>
      <c r="FK851" s="33"/>
      <c r="FL851" s="33"/>
      <c r="FM851" s="33"/>
      <c r="FN851" s="33"/>
      <c r="FO851" s="33"/>
      <c r="FP851" s="33"/>
      <c r="FQ851" s="33"/>
      <c r="FR851" s="33"/>
      <c r="FS851" s="33"/>
      <c r="FT851" s="33"/>
      <c r="FU851" s="33"/>
      <c r="FV851" s="33"/>
      <c r="FW851" s="33"/>
      <c r="FX851" s="33"/>
      <c r="FY851" s="33"/>
    </row>
    <row r="852" spans="1:181" ht="15.75" customHeight="1" x14ac:dyDescent="0.25">
      <c r="A852" s="25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 t="s">
        <v>1800</v>
      </c>
      <c r="V852" s="33"/>
      <c r="W852" s="33"/>
      <c r="X852" s="33"/>
      <c r="Y852" s="33"/>
      <c r="Z852" s="33"/>
      <c r="AA852" s="33"/>
      <c r="AB852" s="33"/>
      <c r="AC852" s="33" t="s">
        <v>362</v>
      </c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  <c r="BT852" s="33"/>
      <c r="BU852" s="33"/>
      <c r="BV852" s="33"/>
      <c r="BW852" s="33"/>
      <c r="BX852" s="33"/>
      <c r="BY852" s="33"/>
      <c r="BZ852" s="33"/>
      <c r="CA852" s="33"/>
      <c r="CB852" s="33"/>
      <c r="CC852" s="33"/>
      <c r="CD852" s="33"/>
      <c r="CE852" s="33"/>
      <c r="CF852" s="33"/>
      <c r="CG852" s="33"/>
      <c r="CH852" s="33"/>
      <c r="CI852" s="33"/>
      <c r="CJ852" s="33"/>
      <c r="CK852" s="33"/>
      <c r="CL852" s="33"/>
      <c r="CM852" s="33"/>
      <c r="CN852" s="33"/>
      <c r="CO852" s="33"/>
      <c r="CP852" s="33"/>
      <c r="CQ852" s="33"/>
      <c r="CR852" s="33"/>
      <c r="CS852" s="33"/>
      <c r="CT852" s="33"/>
      <c r="CU852" s="33"/>
      <c r="CV852" s="33"/>
      <c r="CW852" s="33"/>
      <c r="CX852" s="33"/>
      <c r="CY852" s="33"/>
      <c r="CZ852" s="33"/>
      <c r="DA852" s="33"/>
      <c r="DB852" s="33"/>
      <c r="DC852" s="33"/>
      <c r="DD852" s="33"/>
      <c r="DE852" s="33"/>
      <c r="DF852" s="33"/>
      <c r="DG852" s="33"/>
      <c r="DH852" s="33"/>
      <c r="DI852" s="33"/>
      <c r="DJ852" s="33"/>
      <c r="DK852" s="33"/>
      <c r="DL852" s="33"/>
      <c r="DM852" s="33"/>
      <c r="DN852" s="33"/>
      <c r="DO852" s="33"/>
      <c r="DP852" s="33"/>
      <c r="DQ852" s="33"/>
      <c r="DR852" s="33"/>
      <c r="DS852" s="33"/>
      <c r="DT852" s="33"/>
      <c r="DU852" s="33"/>
      <c r="DV852" s="33"/>
      <c r="DW852" s="33"/>
      <c r="DX852" s="33"/>
      <c r="DY852" s="33"/>
      <c r="DZ852" s="33"/>
      <c r="EA852" s="33"/>
      <c r="EB852" s="33"/>
      <c r="EC852" s="33"/>
      <c r="ED852" s="33"/>
      <c r="EE852" s="33"/>
      <c r="EF852" s="33"/>
      <c r="EG852" s="33"/>
      <c r="EH852" s="33"/>
      <c r="EI852" s="33"/>
      <c r="EJ852" s="33"/>
      <c r="EK852" s="33"/>
      <c r="EL852" s="33"/>
      <c r="EM852" s="33"/>
      <c r="EN852" s="33"/>
      <c r="EO852" s="33"/>
      <c r="EP852" s="33"/>
      <c r="EQ852" s="33"/>
      <c r="ER852" s="33"/>
      <c r="ES852" s="33"/>
      <c r="ET852" s="33"/>
      <c r="EU852" s="33"/>
      <c r="EV852" s="33"/>
      <c r="EW852" s="33"/>
      <c r="EX852" s="33"/>
      <c r="EY852" s="33"/>
      <c r="EZ852" s="33"/>
      <c r="FA852" s="33"/>
      <c r="FB852" s="33"/>
      <c r="FC852" s="33"/>
      <c r="FD852" s="33"/>
      <c r="FE852" s="33"/>
      <c r="FF852" s="33"/>
      <c r="FG852" s="33"/>
      <c r="FH852" s="33"/>
      <c r="FI852" s="33"/>
      <c r="FJ852" s="33"/>
      <c r="FK852" s="33"/>
      <c r="FL852" s="33"/>
      <c r="FM852" s="33"/>
      <c r="FN852" s="33"/>
      <c r="FO852" s="33"/>
      <c r="FP852" s="33"/>
      <c r="FQ852" s="33"/>
      <c r="FR852" s="33"/>
      <c r="FS852" s="33"/>
      <c r="FT852" s="33"/>
      <c r="FU852" s="33"/>
      <c r="FV852" s="33"/>
      <c r="FW852" s="33"/>
      <c r="FX852" s="33"/>
      <c r="FY852" s="33"/>
    </row>
    <row r="853" spans="1:181" ht="15.75" customHeight="1" x14ac:dyDescent="0.25">
      <c r="A853" s="25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 t="s">
        <v>1801</v>
      </c>
      <c r="V853" s="33"/>
      <c r="W853" s="33"/>
      <c r="X853" s="33"/>
      <c r="Y853" s="33"/>
      <c r="Z853" s="33"/>
      <c r="AA853" s="33"/>
      <c r="AB853" s="33"/>
      <c r="AC853" s="33" t="s">
        <v>421</v>
      </c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  <c r="CH853" s="33"/>
      <c r="CI853" s="33"/>
      <c r="CJ853" s="33"/>
      <c r="CK853" s="33"/>
      <c r="CL853" s="33"/>
      <c r="CM853" s="33"/>
      <c r="CN853" s="33"/>
      <c r="CO853" s="33"/>
      <c r="CP853" s="33"/>
      <c r="CQ853" s="33"/>
      <c r="CR853" s="33"/>
      <c r="CS853" s="33"/>
      <c r="CT853" s="33"/>
      <c r="CU853" s="33"/>
      <c r="CV853" s="33"/>
      <c r="CW853" s="33"/>
      <c r="CX853" s="33"/>
      <c r="CY853" s="33"/>
      <c r="CZ853" s="33"/>
      <c r="DA853" s="33"/>
      <c r="DB853" s="33"/>
      <c r="DC853" s="33"/>
      <c r="DD853" s="33"/>
      <c r="DE853" s="33"/>
      <c r="DF853" s="33"/>
      <c r="DG853" s="33"/>
      <c r="DH853" s="33"/>
      <c r="DI853" s="33"/>
      <c r="DJ853" s="33"/>
      <c r="DK853" s="33"/>
      <c r="DL853" s="33"/>
      <c r="DM853" s="33"/>
      <c r="DN853" s="33"/>
      <c r="DO853" s="33"/>
      <c r="DP853" s="33"/>
      <c r="DQ853" s="33"/>
      <c r="DR853" s="33"/>
      <c r="DS853" s="33"/>
      <c r="DT853" s="33"/>
      <c r="DU853" s="33"/>
      <c r="DV853" s="33"/>
      <c r="DW853" s="33"/>
      <c r="DX853" s="33"/>
      <c r="DY853" s="33"/>
      <c r="DZ853" s="33"/>
      <c r="EA853" s="33"/>
      <c r="EB853" s="33"/>
      <c r="EC853" s="33"/>
      <c r="ED853" s="33"/>
      <c r="EE853" s="33"/>
      <c r="EF853" s="33"/>
      <c r="EG853" s="33"/>
      <c r="EH853" s="33"/>
      <c r="EI853" s="33"/>
      <c r="EJ853" s="33"/>
      <c r="EK853" s="33"/>
      <c r="EL853" s="33"/>
      <c r="EM853" s="33"/>
      <c r="EN853" s="33"/>
      <c r="EO853" s="33"/>
      <c r="EP853" s="33"/>
      <c r="EQ853" s="33"/>
      <c r="ER853" s="33"/>
      <c r="ES853" s="33"/>
      <c r="ET853" s="33"/>
      <c r="EU853" s="33"/>
      <c r="EV853" s="33"/>
      <c r="EW853" s="33"/>
      <c r="EX853" s="33"/>
      <c r="EY853" s="33"/>
      <c r="EZ853" s="33"/>
      <c r="FA853" s="33"/>
      <c r="FB853" s="33"/>
      <c r="FC853" s="33"/>
      <c r="FD853" s="33"/>
      <c r="FE853" s="33"/>
      <c r="FF853" s="33"/>
      <c r="FG853" s="33"/>
      <c r="FH853" s="33"/>
      <c r="FI853" s="33"/>
      <c r="FJ853" s="33"/>
      <c r="FK853" s="33"/>
      <c r="FL853" s="33"/>
      <c r="FM853" s="33"/>
      <c r="FN853" s="33"/>
      <c r="FO853" s="33"/>
      <c r="FP853" s="33"/>
      <c r="FQ853" s="33"/>
      <c r="FR853" s="33"/>
      <c r="FS853" s="33"/>
      <c r="FT853" s="33"/>
      <c r="FU853" s="33"/>
      <c r="FV853" s="33"/>
      <c r="FW853" s="33"/>
      <c r="FX853" s="33"/>
      <c r="FY853" s="33"/>
    </row>
    <row r="854" spans="1:181" ht="15.75" customHeight="1" x14ac:dyDescent="0.25">
      <c r="A854" s="25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 t="s">
        <v>1802</v>
      </c>
      <c r="V854" s="33"/>
      <c r="W854" s="33"/>
      <c r="X854" s="33"/>
      <c r="Y854" s="33"/>
      <c r="Z854" s="33"/>
      <c r="AA854" s="33"/>
      <c r="AB854" s="33"/>
      <c r="AC854" s="33" t="s">
        <v>408</v>
      </c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  <c r="CH854" s="33"/>
      <c r="CI854" s="33"/>
      <c r="CJ854" s="33"/>
      <c r="CK854" s="33"/>
      <c r="CL854" s="33"/>
      <c r="CM854" s="33"/>
      <c r="CN854" s="33"/>
      <c r="CO854" s="33"/>
      <c r="CP854" s="33"/>
      <c r="CQ854" s="33"/>
      <c r="CR854" s="33"/>
      <c r="CS854" s="33"/>
      <c r="CT854" s="33"/>
      <c r="CU854" s="33"/>
      <c r="CV854" s="33"/>
      <c r="CW854" s="33"/>
      <c r="CX854" s="33"/>
      <c r="CY854" s="33"/>
      <c r="CZ854" s="33"/>
      <c r="DA854" s="33"/>
      <c r="DB854" s="33"/>
      <c r="DC854" s="33"/>
      <c r="DD854" s="33"/>
      <c r="DE854" s="33"/>
      <c r="DF854" s="33"/>
      <c r="DG854" s="33"/>
      <c r="DH854" s="33"/>
      <c r="DI854" s="33"/>
      <c r="DJ854" s="33"/>
      <c r="DK854" s="33"/>
      <c r="DL854" s="33"/>
      <c r="DM854" s="33"/>
      <c r="DN854" s="33"/>
      <c r="DO854" s="33"/>
      <c r="DP854" s="33"/>
      <c r="DQ854" s="33"/>
      <c r="DR854" s="33"/>
      <c r="DS854" s="33"/>
      <c r="DT854" s="33"/>
      <c r="DU854" s="33"/>
      <c r="DV854" s="33"/>
      <c r="DW854" s="33"/>
      <c r="DX854" s="33"/>
      <c r="DY854" s="33"/>
      <c r="DZ854" s="33"/>
      <c r="EA854" s="33"/>
      <c r="EB854" s="33"/>
      <c r="EC854" s="33"/>
      <c r="ED854" s="33"/>
      <c r="EE854" s="33"/>
      <c r="EF854" s="33"/>
      <c r="EG854" s="33"/>
      <c r="EH854" s="33"/>
      <c r="EI854" s="33"/>
      <c r="EJ854" s="33"/>
      <c r="EK854" s="33"/>
      <c r="EL854" s="33"/>
      <c r="EM854" s="33"/>
      <c r="EN854" s="33"/>
      <c r="EO854" s="33"/>
      <c r="EP854" s="33"/>
      <c r="EQ854" s="33"/>
      <c r="ER854" s="33"/>
      <c r="ES854" s="33"/>
      <c r="ET854" s="33"/>
      <c r="EU854" s="33"/>
      <c r="EV854" s="33"/>
      <c r="EW854" s="33"/>
      <c r="EX854" s="33"/>
      <c r="EY854" s="33"/>
      <c r="EZ854" s="33"/>
      <c r="FA854" s="33"/>
      <c r="FB854" s="33"/>
      <c r="FC854" s="33"/>
      <c r="FD854" s="33"/>
      <c r="FE854" s="33"/>
      <c r="FF854" s="33"/>
      <c r="FG854" s="33"/>
      <c r="FH854" s="33"/>
      <c r="FI854" s="33"/>
      <c r="FJ854" s="33"/>
      <c r="FK854" s="33"/>
      <c r="FL854" s="33"/>
      <c r="FM854" s="33"/>
      <c r="FN854" s="33"/>
      <c r="FO854" s="33"/>
      <c r="FP854" s="33"/>
      <c r="FQ854" s="33"/>
      <c r="FR854" s="33"/>
      <c r="FS854" s="33"/>
      <c r="FT854" s="33"/>
      <c r="FU854" s="33"/>
      <c r="FV854" s="33"/>
      <c r="FW854" s="33"/>
      <c r="FX854" s="33"/>
      <c r="FY854" s="33"/>
    </row>
    <row r="855" spans="1:181" ht="15.75" customHeight="1" x14ac:dyDescent="0.25">
      <c r="A855" s="25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 t="s">
        <v>1803</v>
      </c>
      <c r="V855" s="33"/>
      <c r="W855" s="33"/>
      <c r="X855" s="33"/>
      <c r="Y855" s="33"/>
      <c r="Z855" s="33"/>
      <c r="AA855" s="33"/>
      <c r="AB855" s="33"/>
      <c r="AC855" s="33" t="s">
        <v>362</v>
      </c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  <c r="BT855" s="33"/>
      <c r="BU855" s="33"/>
      <c r="BV855" s="33"/>
      <c r="BW855" s="33"/>
      <c r="BX855" s="33"/>
      <c r="BY855" s="33"/>
      <c r="BZ855" s="33"/>
      <c r="CA855" s="33"/>
      <c r="CB855" s="33"/>
      <c r="CC855" s="33"/>
      <c r="CD855" s="33"/>
      <c r="CE855" s="33"/>
      <c r="CF855" s="33"/>
      <c r="CG855" s="33"/>
      <c r="CH855" s="33"/>
      <c r="CI855" s="33"/>
      <c r="CJ855" s="33"/>
      <c r="CK855" s="33"/>
      <c r="CL855" s="33"/>
      <c r="CM855" s="33"/>
      <c r="CN855" s="33"/>
      <c r="CO855" s="33"/>
      <c r="CP855" s="33"/>
      <c r="CQ855" s="33"/>
      <c r="CR855" s="33"/>
      <c r="CS855" s="33"/>
      <c r="CT855" s="33"/>
      <c r="CU855" s="33"/>
      <c r="CV855" s="33"/>
      <c r="CW855" s="33"/>
      <c r="CX855" s="33"/>
      <c r="CY855" s="33"/>
      <c r="CZ855" s="33"/>
      <c r="DA855" s="33"/>
      <c r="DB855" s="33"/>
      <c r="DC855" s="33"/>
      <c r="DD855" s="33"/>
      <c r="DE855" s="33"/>
      <c r="DF855" s="33"/>
      <c r="DG855" s="33"/>
      <c r="DH855" s="33"/>
      <c r="DI855" s="33"/>
      <c r="DJ855" s="33"/>
      <c r="DK855" s="33"/>
      <c r="DL855" s="33"/>
      <c r="DM855" s="33"/>
      <c r="DN855" s="33"/>
      <c r="DO855" s="33"/>
      <c r="DP855" s="33"/>
      <c r="DQ855" s="33"/>
      <c r="DR855" s="33"/>
      <c r="DS855" s="33"/>
      <c r="DT855" s="33"/>
      <c r="DU855" s="33"/>
      <c r="DV855" s="33"/>
      <c r="DW855" s="33"/>
      <c r="DX855" s="33"/>
      <c r="DY855" s="33"/>
      <c r="DZ855" s="33"/>
      <c r="EA855" s="33"/>
      <c r="EB855" s="33"/>
      <c r="EC855" s="33"/>
      <c r="ED855" s="33"/>
      <c r="EE855" s="33"/>
      <c r="EF855" s="33"/>
      <c r="EG855" s="33"/>
      <c r="EH855" s="33"/>
      <c r="EI855" s="33"/>
      <c r="EJ855" s="33"/>
      <c r="EK855" s="33"/>
      <c r="EL855" s="33"/>
      <c r="EM855" s="33"/>
      <c r="EN855" s="33"/>
      <c r="EO855" s="33"/>
      <c r="EP855" s="33"/>
      <c r="EQ855" s="33"/>
      <c r="ER855" s="33"/>
      <c r="ES855" s="33"/>
      <c r="ET855" s="33"/>
      <c r="EU855" s="33"/>
      <c r="EV855" s="33"/>
      <c r="EW855" s="33"/>
      <c r="EX855" s="33"/>
      <c r="EY855" s="33"/>
      <c r="EZ855" s="33"/>
      <c r="FA855" s="33"/>
      <c r="FB855" s="33"/>
      <c r="FC855" s="33"/>
      <c r="FD855" s="33"/>
      <c r="FE855" s="33"/>
      <c r="FF855" s="33"/>
      <c r="FG855" s="33"/>
      <c r="FH855" s="33"/>
      <c r="FI855" s="33"/>
      <c r="FJ855" s="33"/>
      <c r="FK855" s="33"/>
      <c r="FL855" s="33"/>
      <c r="FM855" s="33"/>
      <c r="FN855" s="33"/>
      <c r="FO855" s="33"/>
      <c r="FP855" s="33"/>
      <c r="FQ855" s="33"/>
      <c r="FR855" s="33"/>
      <c r="FS855" s="33"/>
      <c r="FT855" s="33"/>
      <c r="FU855" s="33"/>
      <c r="FV855" s="33"/>
      <c r="FW855" s="33"/>
      <c r="FX855" s="33"/>
      <c r="FY855" s="33"/>
    </row>
    <row r="856" spans="1:181" ht="15.75" customHeight="1" x14ac:dyDescent="0.25">
      <c r="A856" s="25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 t="s">
        <v>1804</v>
      </c>
      <c r="V856" s="33"/>
      <c r="W856" s="33"/>
      <c r="X856" s="33"/>
      <c r="Y856" s="33"/>
      <c r="Z856" s="33"/>
      <c r="AA856" s="33"/>
      <c r="AB856" s="33"/>
      <c r="AC856" s="33" t="s">
        <v>375</v>
      </c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  <c r="CH856" s="33"/>
      <c r="CI856" s="33"/>
      <c r="CJ856" s="33"/>
      <c r="CK856" s="33"/>
      <c r="CL856" s="33"/>
      <c r="CM856" s="33"/>
      <c r="CN856" s="33"/>
      <c r="CO856" s="33"/>
      <c r="CP856" s="33"/>
      <c r="CQ856" s="33"/>
      <c r="CR856" s="33"/>
      <c r="CS856" s="33"/>
      <c r="CT856" s="33"/>
      <c r="CU856" s="33"/>
      <c r="CV856" s="33"/>
      <c r="CW856" s="33"/>
      <c r="CX856" s="33"/>
      <c r="CY856" s="33"/>
      <c r="CZ856" s="33"/>
      <c r="DA856" s="33"/>
      <c r="DB856" s="33"/>
      <c r="DC856" s="33"/>
      <c r="DD856" s="33"/>
      <c r="DE856" s="33"/>
      <c r="DF856" s="33"/>
      <c r="DG856" s="33"/>
      <c r="DH856" s="33"/>
      <c r="DI856" s="33"/>
      <c r="DJ856" s="33"/>
      <c r="DK856" s="33"/>
      <c r="DL856" s="33"/>
      <c r="DM856" s="33"/>
      <c r="DN856" s="33"/>
      <c r="DO856" s="33"/>
      <c r="DP856" s="33"/>
      <c r="DQ856" s="33"/>
      <c r="DR856" s="33"/>
      <c r="DS856" s="33"/>
      <c r="DT856" s="33"/>
      <c r="DU856" s="33"/>
      <c r="DV856" s="33"/>
      <c r="DW856" s="33"/>
      <c r="DX856" s="33"/>
      <c r="DY856" s="33"/>
      <c r="DZ856" s="33"/>
      <c r="EA856" s="33"/>
      <c r="EB856" s="33"/>
      <c r="EC856" s="33"/>
      <c r="ED856" s="33"/>
      <c r="EE856" s="33"/>
      <c r="EF856" s="33"/>
      <c r="EG856" s="33"/>
      <c r="EH856" s="33"/>
      <c r="EI856" s="33"/>
      <c r="EJ856" s="33"/>
      <c r="EK856" s="33"/>
      <c r="EL856" s="33"/>
      <c r="EM856" s="33"/>
      <c r="EN856" s="33"/>
      <c r="EO856" s="33"/>
      <c r="EP856" s="33"/>
      <c r="EQ856" s="33"/>
      <c r="ER856" s="33"/>
      <c r="ES856" s="33"/>
      <c r="ET856" s="33"/>
      <c r="EU856" s="33"/>
      <c r="EV856" s="33"/>
      <c r="EW856" s="33"/>
      <c r="EX856" s="33"/>
      <c r="EY856" s="33"/>
      <c r="EZ856" s="33"/>
      <c r="FA856" s="33"/>
      <c r="FB856" s="33"/>
      <c r="FC856" s="33"/>
      <c r="FD856" s="33"/>
      <c r="FE856" s="33"/>
      <c r="FF856" s="33"/>
      <c r="FG856" s="33"/>
      <c r="FH856" s="33"/>
      <c r="FI856" s="33"/>
      <c r="FJ856" s="33"/>
      <c r="FK856" s="33"/>
      <c r="FL856" s="33"/>
      <c r="FM856" s="33"/>
      <c r="FN856" s="33"/>
      <c r="FO856" s="33"/>
      <c r="FP856" s="33"/>
      <c r="FQ856" s="33"/>
      <c r="FR856" s="33"/>
      <c r="FS856" s="33"/>
      <c r="FT856" s="33"/>
      <c r="FU856" s="33"/>
      <c r="FV856" s="33"/>
      <c r="FW856" s="33"/>
      <c r="FX856" s="33"/>
      <c r="FY856" s="33"/>
    </row>
    <row r="857" spans="1:181" ht="15.75" customHeight="1" x14ac:dyDescent="0.25">
      <c r="A857" s="25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 t="s">
        <v>1805</v>
      </c>
      <c r="V857" s="33"/>
      <c r="W857" s="33"/>
      <c r="X857" s="33"/>
      <c r="Y857" s="33"/>
      <c r="Z857" s="33"/>
      <c r="AA857" s="33"/>
      <c r="AB857" s="33"/>
      <c r="AC857" s="33" t="s">
        <v>362</v>
      </c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  <c r="CE857" s="33"/>
      <c r="CF857" s="33"/>
      <c r="CG857" s="33"/>
      <c r="CH857" s="33"/>
      <c r="CI857" s="33"/>
      <c r="CJ857" s="33"/>
      <c r="CK857" s="33"/>
      <c r="CL857" s="33"/>
      <c r="CM857" s="33"/>
      <c r="CN857" s="33"/>
      <c r="CO857" s="33"/>
      <c r="CP857" s="33"/>
      <c r="CQ857" s="33"/>
      <c r="CR857" s="33"/>
      <c r="CS857" s="33"/>
      <c r="CT857" s="33"/>
      <c r="CU857" s="33"/>
      <c r="CV857" s="33"/>
      <c r="CW857" s="33"/>
      <c r="CX857" s="33"/>
      <c r="CY857" s="33"/>
      <c r="CZ857" s="33"/>
      <c r="DA857" s="33"/>
      <c r="DB857" s="33"/>
      <c r="DC857" s="33"/>
      <c r="DD857" s="33"/>
      <c r="DE857" s="33"/>
      <c r="DF857" s="33"/>
      <c r="DG857" s="33"/>
      <c r="DH857" s="33"/>
      <c r="DI857" s="33"/>
      <c r="DJ857" s="33"/>
      <c r="DK857" s="33"/>
      <c r="DL857" s="33"/>
      <c r="DM857" s="33"/>
      <c r="DN857" s="33"/>
      <c r="DO857" s="33"/>
      <c r="DP857" s="33"/>
      <c r="DQ857" s="33"/>
      <c r="DR857" s="33"/>
      <c r="DS857" s="33"/>
      <c r="DT857" s="33"/>
      <c r="DU857" s="33"/>
      <c r="DV857" s="33"/>
      <c r="DW857" s="33"/>
      <c r="DX857" s="33"/>
      <c r="DY857" s="33"/>
      <c r="DZ857" s="33"/>
      <c r="EA857" s="33"/>
      <c r="EB857" s="33"/>
      <c r="EC857" s="33"/>
      <c r="ED857" s="33"/>
      <c r="EE857" s="33"/>
      <c r="EF857" s="33"/>
      <c r="EG857" s="33"/>
      <c r="EH857" s="33"/>
      <c r="EI857" s="33"/>
      <c r="EJ857" s="33"/>
      <c r="EK857" s="33"/>
      <c r="EL857" s="33"/>
      <c r="EM857" s="33"/>
      <c r="EN857" s="33"/>
      <c r="EO857" s="33"/>
      <c r="EP857" s="33"/>
      <c r="EQ857" s="33"/>
      <c r="ER857" s="33"/>
      <c r="ES857" s="33"/>
      <c r="ET857" s="33"/>
      <c r="EU857" s="33"/>
      <c r="EV857" s="33"/>
      <c r="EW857" s="33"/>
      <c r="EX857" s="33"/>
      <c r="EY857" s="33"/>
      <c r="EZ857" s="33"/>
      <c r="FA857" s="33"/>
      <c r="FB857" s="33"/>
      <c r="FC857" s="33"/>
      <c r="FD857" s="33"/>
      <c r="FE857" s="33"/>
      <c r="FF857" s="33"/>
      <c r="FG857" s="33"/>
      <c r="FH857" s="33"/>
      <c r="FI857" s="33"/>
      <c r="FJ857" s="33"/>
      <c r="FK857" s="33"/>
      <c r="FL857" s="33"/>
      <c r="FM857" s="33"/>
      <c r="FN857" s="33"/>
      <c r="FO857" s="33"/>
      <c r="FP857" s="33"/>
      <c r="FQ857" s="33"/>
      <c r="FR857" s="33"/>
      <c r="FS857" s="33"/>
      <c r="FT857" s="33"/>
      <c r="FU857" s="33"/>
      <c r="FV857" s="33"/>
      <c r="FW857" s="33"/>
      <c r="FX857" s="33"/>
      <c r="FY857" s="33"/>
    </row>
    <row r="858" spans="1:181" ht="15.75" customHeight="1" x14ac:dyDescent="0.25">
      <c r="A858" s="25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 t="s">
        <v>1806</v>
      </c>
      <c r="V858" s="33"/>
      <c r="W858" s="33"/>
      <c r="X858" s="33"/>
      <c r="Y858" s="33"/>
      <c r="Z858" s="33"/>
      <c r="AA858" s="33"/>
      <c r="AB858" s="33"/>
      <c r="AC858" s="33" t="s">
        <v>362</v>
      </c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  <c r="CE858" s="33"/>
      <c r="CF858" s="33"/>
      <c r="CG858" s="33"/>
      <c r="CH858" s="33"/>
      <c r="CI858" s="33"/>
      <c r="CJ858" s="33"/>
      <c r="CK858" s="33"/>
      <c r="CL858" s="33"/>
      <c r="CM858" s="33"/>
      <c r="CN858" s="33"/>
      <c r="CO858" s="33"/>
      <c r="CP858" s="33"/>
      <c r="CQ858" s="33"/>
      <c r="CR858" s="33"/>
      <c r="CS858" s="33"/>
      <c r="CT858" s="33"/>
      <c r="CU858" s="33"/>
      <c r="CV858" s="33"/>
      <c r="CW858" s="33"/>
      <c r="CX858" s="33"/>
      <c r="CY858" s="33"/>
      <c r="CZ858" s="33"/>
      <c r="DA858" s="33"/>
      <c r="DB858" s="33"/>
      <c r="DC858" s="33"/>
      <c r="DD858" s="33"/>
      <c r="DE858" s="33"/>
      <c r="DF858" s="33"/>
      <c r="DG858" s="33"/>
      <c r="DH858" s="33"/>
      <c r="DI858" s="33"/>
      <c r="DJ858" s="33"/>
      <c r="DK858" s="33"/>
      <c r="DL858" s="33"/>
      <c r="DM858" s="33"/>
      <c r="DN858" s="33"/>
      <c r="DO858" s="33"/>
      <c r="DP858" s="33"/>
      <c r="DQ858" s="33"/>
      <c r="DR858" s="33"/>
      <c r="DS858" s="33"/>
      <c r="DT858" s="33"/>
      <c r="DU858" s="33"/>
      <c r="DV858" s="33"/>
      <c r="DW858" s="33"/>
      <c r="DX858" s="33"/>
      <c r="DY858" s="33"/>
      <c r="DZ858" s="33"/>
      <c r="EA858" s="33"/>
      <c r="EB858" s="33"/>
      <c r="EC858" s="33"/>
      <c r="ED858" s="33"/>
      <c r="EE858" s="33"/>
      <c r="EF858" s="33"/>
      <c r="EG858" s="33"/>
      <c r="EH858" s="33"/>
      <c r="EI858" s="33"/>
      <c r="EJ858" s="33"/>
      <c r="EK858" s="33"/>
      <c r="EL858" s="33"/>
      <c r="EM858" s="33"/>
      <c r="EN858" s="33"/>
      <c r="EO858" s="33"/>
      <c r="EP858" s="33"/>
      <c r="EQ858" s="33"/>
      <c r="ER858" s="33"/>
      <c r="ES858" s="33"/>
      <c r="ET858" s="33"/>
      <c r="EU858" s="33"/>
      <c r="EV858" s="33"/>
      <c r="EW858" s="33"/>
      <c r="EX858" s="33"/>
      <c r="EY858" s="33"/>
      <c r="EZ858" s="33"/>
      <c r="FA858" s="33"/>
      <c r="FB858" s="33"/>
      <c r="FC858" s="33"/>
      <c r="FD858" s="33"/>
      <c r="FE858" s="33"/>
      <c r="FF858" s="33"/>
      <c r="FG858" s="33"/>
      <c r="FH858" s="33"/>
      <c r="FI858" s="33"/>
      <c r="FJ858" s="33"/>
      <c r="FK858" s="33"/>
      <c r="FL858" s="33"/>
      <c r="FM858" s="33"/>
      <c r="FN858" s="33"/>
      <c r="FO858" s="33"/>
      <c r="FP858" s="33"/>
      <c r="FQ858" s="33"/>
      <c r="FR858" s="33"/>
      <c r="FS858" s="33"/>
      <c r="FT858" s="33"/>
      <c r="FU858" s="33"/>
      <c r="FV858" s="33"/>
      <c r="FW858" s="33"/>
      <c r="FX858" s="33"/>
      <c r="FY858" s="33"/>
    </row>
    <row r="859" spans="1:181" ht="15.75" customHeight="1" x14ac:dyDescent="0.25">
      <c r="A859" s="25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 t="s">
        <v>1807</v>
      </c>
      <c r="V859" s="33"/>
      <c r="W859" s="33"/>
      <c r="X859" s="33"/>
      <c r="Y859" s="33"/>
      <c r="Z859" s="33"/>
      <c r="AA859" s="33"/>
      <c r="AB859" s="33"/>
      <c r="AC859" s="33" t="s">
        <v>421</v>
      </c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  <c r="CE859" s="33"/>
      <c r="CF859" s="33"/>
      <c r="CG859" s="33"/>
      <c r="CH859" s="33"/>
      <c r="CI859" s="33"/>
      <c r="CJ859" s="33"/>
      <c r="CK859" s="33"/>
      <c r="CL859" s="33"/>
      <c r="CM859" s="33"/>
      <c r="CN859" s="33"/>
      <c r="CO859" s="33"/>
      <c r="CP859" s="33"/>
      <c r="CQ859" s="33"/>
      <c r="CR859" s="33"/>
      <c r="CS859" s="33"/>
      <c r="CT859" s="33"/>
      <c r="CU859" s="33"/>
      <c r="CV859" s="33"/>
      <c r="CW859" s="33"/>
      <c r="CX859" s="33"/>
      <c r="CY859" s="33"/>
      <c r="CZ859" s="33"/>
      <c r="DA859" s="33"/>
      <c r="DB859" s="33"/>
      <c r="DC859" s="33"/>
      <c r="DD859" s="33"/>
      <c r="DE859" s="33"/>
      <c r="DF859" s="33"/>
      <c r="DG859" s="33"/>
      <c r="DH859" s="33"/>
      <c r="DI859" s="33"/>
      <c r="DJ859" s="33"/>
      <c r="DK859" s="33"/>
      <c r="DL859" s="33"/>
      <c r="DM859" s="33"/>
      <c r="DN859" s="33"/>
      <c r="DO859" s="33"/>
      <c r="DP859" s="33"/>
      <c r="DQ859" s="33"/>
      <c r="DR859" s="33"/>
      <c r="DS859" s="33"/>
      <c r="DT859" s="33"/>
      <c r="DU859" s="33"/>
      <c r="DV859" s="33"/>
      <c r="DW859" s="33"/>
      <c r="DX859" s="33"/>
      <c r="DY859" s="33"/>
      <c r="DZ859" s="33"/>
      <c r="EA859" s="33"/>
      <c r="EB859" s="33"/>
      <c r="EC859" s="33"/>
      <c r="ED859" s="33"/>
      <c r="EE859" s="33"/>
      <c r="EF859" s="33"/>
      <c r="EG859" s="33"/>
      <c r="EH859" s="33"/>
      <c r="EI859" s="33"/>
      <c r="EJ859" s="33"/>
      <c r="EK859" s="33"/>
      <c r="EL859" s="33"/>
      <c r="EM859" s="33"/>
      <c r="EN859" s="33"/>
      <c r="EO859" s="33"/>
      <c r="EP859" s="33"/>
      <c r="EQ859" s="33"/>
      <c r="ER859" s="33"/>
      <c r="ES859" s="33"/>
      <c r="ET859" s="33"/>
      <c r="EU859" s="33"/>
      <c r="EV859" s="33"/>
      <c r="EW859" s="33"/>
      <c r="EX859" s="33"/>
      <c r="EY859" s="33"/>
      <c r="EZ859" s="33"/>
      <c r="FA859" s="33"/>
      <c r="FB859" s="33"/>
      <c r="FC859" s="33"/>
      <c r="FD859" s="33"/>
      <c r="FE859" s="33"/>
      <c r="FF859" s="33"/>
      <c r="FG859" s="33"/>
      <c r="FH859" s="33"/>
      <c r="FI859" s="33"/>
      <c r="FJ859" s="33"/>
      <c r="FK859" s="33"/>
      <c r="FL859" s="33"/>
      <c r="FM859" s="33"/>
      <c r="FN859" s="33"/>
      <c r="FO859" s="33"/>
      <c r="FP859" s="33"/>
      <c r="FQ859" s="33"/>
      <c r="FR859" s="33"/>
      <c r="FS859" s="33"/>
      <c r="FT859" s="33"/>
      <c r="FU859" s="33"/>
      <c r="FV859" s="33"/>
      <c r="FW859" s="33"/>
      <c r="FX859" s="33"/>
      <c r="FY859" s="33"/>
    </row>
    <row r="860" spans="1:181" ht="15.75" customHeight="1" x14ac:dyDescent="0.25">
      <c r="A860" s="25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 t="s">
        <v>1808</v>
      </c>
      <c r="V860" s="33"/>
      <c r="W860" s="33"/>
      <c r="X860" s="33"/>
      <c r="Y860" s="33"/>
      <c r="Z860" s="33"/>
      <c r="AA860" s="33"/>
      <c r="AB860" s="33"/>
      <c r="AC860" s="33" t="s">
        <v>408</v>
      </c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  <c r="CE860" s="33"/>
      <c r="CF860" s="33"/>
      <c r="CG860" s="33"/>
      <c r="CH860" s="33"/>
      <c r="CI860" s="33"/>
      <c r="CJ860" s="33"/>
      <c r="CK860" s="33"/>
      <c r="CL860" s="33"/>
      <c r="CM860" s="33"/>
      <c r="CN860" s="33"/>
      <c r="CO860" s="33"/>
      <c r="CP860" s="33"/>
      <c r="CQ860" s="33"/>
      <c r="CR860" s="33"/>
      <c r="CS860" s="33"/>
      <c r="CT860" s="33"/>
      <c r="CU860" s="33"/>
      <c r="CV860" s="33"/>
      <c r="CW860" s="33"/>
      <c r="CX860" s="33"/>
      <c r="CY860" s="33"/>
      <c r="CZ860" s="33"/>
      <c r="DA860" s="33"/>
      <c r="DB860" s="33"/>
      <c r="DC860" s="33"/>
      <c r="DD860" s="33"/>
      <c r="DE860" s="33"/>
      <c r="DF860" s="33"/>
      <c r="DG860" s="33"/>
      <c r="DH860" s="33"/>
      <c r="DI860" s="33"/>
      <c r="DJ860" s="33"/>
      <c r="DK860" s="33"/>
      <c r="DL860" s="33"/>
      <c r="DM860" s="33"/>
      <c r="DN860" s="33"/>
      <c r="DO860" s="33"/>
      <c r="DP860" s="33"/>
      <c r="DQ860" s="33"/>
      <c r="DR860" s="33"/>
      <c r="DS860" s="33"/>
      <c r="DT860" s="33"/>
      <c r="DU860" s="33"/>
      <c r="DV860" s="33"/>
      <c r="DW860" s="33"/>
      <c r="DX860" s="33"/>
      <c r="DY860" s="33"/>
      <c r="DZ860" s="33"/>
      <c r="EA860" s="33"/>
      <c r="EB860" s="33"/>
      <c r="EC860" s="33"/>
      <c r="ED860" s="33"/>
      <c r="EE860" s="33"/>
      <c r="EF860" s="33"/>
      <c r="EG860" s="33"/>
      <c r="EH860" s="33"/>
      <c r="EI860" s="33"/>
      <c r="EJ860" s="33"/>
      <c r="EK860" s="33"/>
      <c r="EL860" s="33"/>
      <c r="EM860" s="33"/>
      <c r="EN860" s="33"/>
      <c r="EO860" s="33"/>
      <c r="EP860" s="33"/>
      <c r="EQ860" s="33"/>
      <c r="ER860" s="33"/>
      <c r="ES860" s="33"/>
      <c r="ET860" s="33"/>
      <c r="EU860" s="33"/>
      <c r="EV860" s="33"/>
      <c r="EW860" s="33"/>
      <c r="EX860" s="33"/>
      <c r="EY860" s="33"/>
      <c r="EZ860" s="33"/>
      <c r="FA860" s="33"/>
      <c r="FB860" s="33"/>
      <c r="FC860" s="33"/>
      <c r="FD860" s="33"/>
      <c r="FE860" s="33"/>
      <c r="FF860" s="33"/>
      <c r="FG860" s="33"/>
      <c r="FH860" s="33"/>
      <c r="FI860" s="33"/>
      <c r="FJ860" s="33"/>
      <c r="FK860" s="33"/>
      <c r="FL860" s="33"/>
      <c r="FM860" s="33"/>
      <c r="FN860" s="33"/>
      <c r="FO860" s="33"/>
      <c r="FP860" s="33"/>
      <c r="FQ860" s="33"/>
      <c r="FR860" s="33"/>
      <c r="FS860" s="33"/>
      <c r="FT860" s="33"/>
      <c r="FU860" s="33"/>
      <c r="FV860" s="33"/>
      <c r="FW860" s="33"/>
      <c r="FX860" s="33"/>
      <c r="FY860" s="33"/>
    </row>
    <row r="861" spans="1:181" ht="15.75" customHeight="1" x14ac:dyDescent="0.25">
      <c r="A861" s="25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 t="s">
        <v>1809</v>
      </c>
      <c r="V861" s="33"/>
      <c r="W861" s="33"/>
      <c r="X861" s="33"/>
      <c r="Y861" s="33"/>
      <c r="Z861" s="33"/>
      <c r="AA861" s="33"/>
      <c r="AB861" s="33"/>
      <c r="AC861" s="33" t="s">
        <v>354</v>
      </c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  <c r="CH861" s="33"/>
      <c r="CI861" s="33"/>
      <c r="CJ861" s="33"/>
      <c r="CK861" s="33"/>
      <c r="CL861" s="33"/>
      <c r="CM861" s="33"/>
      <c r="CN861" s="33"/>
      <c r="CO861" s="33"/>
      <c r="CP861" s="33"/>
      <c r="CQ861" s="33"/>
      <c r="CR861" s="33"/>
      <c r="CS861" s="33"/>
      <c r="CT861" s="33"/>
      <c r="CU861" s="33"/>
      <c r="CV861" s="33"/>
      <c r="CW861" s="33"/>
      <c r="CX861" s="33"/>
      <c r="CY861" s="33"/>
      <c r="CZ861" s="33"/>
      <c r="DA861" s="33"/>
      <c r="DB861" s="33"/>
      <c r="DC861" s="33"/>
      <c r="DD861" s="33"/>
      <c r="DE861" s="33"/>
      <c r="DF861" s="33"/>
      <c r="DG861" s="33"/>
      <c r="DH861" s="33"/>
      <c r="DI861" s="33"/>
      <c r="DJ861" s="33"/>
      <c r="DK861" s="33"/>
      <c r="DL861" s="33"/>
      <c r="DM861" s="33"/>
      <c r="DN861" s="33"/>
      <c r="DO861" s="33"/>
      <c r="DP861" s="33"/>
      <c r="DQ861" s="33"/>
      <c r="DR861" s="33"/>
      <c r="DS861" s="33"/>
      <c r="DT861" s="33"/>
      <c r="DU861" s="33"/>
      <c r="DV861" s="33"/>
      <c r="DW861" s="33"/>
      <c r="DX861" s="33"/>
      <c r="DY861" s="33"/>
      <c r="DZ861" s="33"/>
      <c r="EA861" s="33"/>
      <c r="EB861" s="33"/>
      <c r="EC861" s="33"/>
      <c r="ED861" s="33"/>
      <c r="EE861" s="33"/>
      <c r="EF861" s="33"/>
      <c r="EG861" s="33"/>
      <c r="EH861" s="33"/>
      <c r="EI861" s="33"/>
      <c r="EJ861" s="33"/>
      <c r="EK861" s="33"/>
      <c r="EL861" s="33"/>
      <c r="EM861" s="33"/>
      <c r="EN861" s="33"/>
      <c r="EO861" s="33"/>
      <c r="EP861" s="33"/>
      <c r="EQ861" s="33"/>
      <c r="ER861" s="33"/>
      <c r="ES861" s="33"/>
      <c r="ET861" s="33"/>
      <c r="EU861" s="33"/>
      <c r="EV861" s="33"/>
      <c r="EW861" s="33"/>
      <c r="EX861" s="33"/>
      <c r="EY861" s="33"/>
      <c r="EZ861" s="33"/>
      <c r="FA861" s="33"/>
      <c r="FB861" s="33"/>
      <c r="FC861" s="33"/>
      <c r="FD861" s="33"/>
      <c r="FE861" s="33"/>
      <c r="FF861" s="33"/>
      <c r="FG861" s="33"/>
      <c r="FH861" s="33"/>
      <c r="FI861" s="33"/>
      <c r="FJ861" s="33"/>
      <c r="FK861" s="33"/>
      <c r="FL861" s="33"/>
      <c r="FM861" s="33"/>
      <c r="FN861" s="33"/>
      <c r="FO861" s="33"/>
      <c r="FP861" s="33"/>
      <c r="FQ861" s="33"/>
      <c r="FR861" s="33"/>
      <c r="FS861" s="33"/>
      <c r="FT861" s="33"/>
      <c r="FU861" s="33"/>
      <c r="FV861" s="33"/>
      <c r="FW861" s="33"/>
      <c r="FX861" s="33"/>
      <c r="FY861" s="33"/>
    </row>
    <row r="862" spans="1:181" ht="15.75" customHeight="1" x14ac:dyDescent="0.25">
      <c r="A862" s="25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 t="s">
        <v>1810</v>
      </c>
      <c r="V862" s="33"/>
      <c r="W862" s="33"/>
      <c r="X862" s="33"/>
      <c r="Y862" s="33"/>
      <c r="Z862" s="33"/>
      <c r="AA862" s="33"/>
      <c r="AB862" s="33"/>
      <c r="AC862" s="33" t="s">
        <v>346</v>
      </c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  <c r="CE862" s="33"/>
      <c r="CF862" s="33"/>
      <c r="CG862" s="33"/>
      <c r="CH862" s="33"/>
      <c r="CI862" s="33"/>
      <c r="CJ862" s="33"/>
      <c r="CK862" s="33"/>
      <c r="CL862" s="33"/>
      <c r="CM862" s="33"/>
      <c r="CN862" s="33"/>
      <c r="CO862" s="33"/>
      <c r="CP862" s="33"/>
      <c r="CQ862" s="33"/>
      <c r="CR862" s="33"/>
      <c r="CS862" s="33"/>
      <c r="CT862" s="33"/>
      <c r="CU862" s="33"/>
      <c r="CV862" s="33"/>
      <c r="CW862" s="33"/>
      <c r="CX862" s="33"/>
      <c r="CY862" s="33"/>
      <c r="CZ862" s="33"/>
      <c r="DA862" s="33"/>
      <c r="DB862" s="33"/>
      <c r="DC862" s="33"/>
      <c r="DD862" s="33"/>
      <c r="DE862" s="33"/>
      <c r="DF862" s="33"/>
      <c r="DG862" s="33"/>
      <c r="DH862" s="33"/>
      <c r="DI862" s="33"/>
      <c r="DJ862" s="33"/>
      <c r="DK862" s="33"/>
      <c r="DL862" s="33"/>
      <c r="DM862" s="33"/>
      <c r="DN862" s="33"/>
      <c r="DO862" s="33"/>
      <c r="DP862" s="33"/>
      <c r="DQ862" s="33"/>
      <c r="DR862" s="33"/>
      <c r="DS862" s="33"/>
      <c r="DT862" s="33"/>
      <c r="DU862" s="33"/>
      <c r="DV862" s="33"/>
      <c r="DW862" s="33"/>
      <c r="DX862" s="33"/>
      <c r="DY862" s="33"/>
      <c r="DZ862" s="33"/>
      <c r="EA862" s="33"/>
      <c r="EB862" s="33"/>
      <c r="EC862" s="33"/>
      <c r="ED862" s="33"/>
      <c r="EE862" s="33"/>
      <c r="EF862" s="33"/>
      <c r="EG862" s="33"/>
      <c r="EH862" s="33"/>
      <c r="EI862" s="33"/>
      <c r="EJ862" s="33"/>
      <c r="EK862" s="33"/>
      <c r="EL862" s="33"/>
      <c r="EM862" s="33"/>
      <c r="EN862" s="33"/>
      <c r="EO862" s="33"/>
      <c r="EP862" s="33"/>
      <c r="EQ862" s="33"/>
      <c r="ER862" s="33"/>
      <c r="ES862" s="33"/>
      <c r="ET862" s="33"/>
      <c r="EU862" s="33"/>
      <c r="EV862" s="33"/>
      <c r="EW862" s="33"/>
      <c r="EX862" s="33"/>
      <c r="EY862" s="33"/>
      <c r="EZ862" s="33"/>
      <c r="FA862" s="33"/>
      <c r="FB862" s="33"/>
      <c r="FC862" s="33"/>
      <c r="FD862" s="33"/>
      <c r="FE862" s="33"/>
      <c r="FF862" s="33"/>
      <c r="FG862" s="33"/>
      <c r="FH862" s="33"/>
      <c r="FI862" s="33"/>
      <c r="FJ862" s="33"/>
      <c r="FK862" s="33"/>
      <c r="FL862" s="33"/>
      <c r="FM862" s="33"/>
      <c r="FN862" s="33"/>
      <c r="FO862" s="33"/>
      <c r="FP862" s="33"/>
      <c r="FQ862" s="33"/>
      <c r="FR862" s="33"/>
      <c r="FS862" s="33"/>
      <c r="FT862" s="33"/>
      <c r="FU862" s="33"/>
      <c r="FV862" s="33"/>
      <c r="FW862" s="33"/>
      <c r="FX862" s="33"/>
      <c r="FY862" s="33"/>
    </row>
    <row r="863" spans="1:181" ht="15.75" customHeight="1" x14ac:dyDescent="0.25">
      <c r="A863" s="25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 t="s">
        <v>1811</v>
      </c>
      <c r="V863" s="33"/>
      <c r="W863" s="33"/>
      <c r="X863" s="33"/>
      <c r="Y863" s="33"/>
      <c r="Z863" s="33"/>
      <c r="AA863" s="33"/>
      <c r="AB863" s="33"/>
      <c r="AC863" s="33" t="s">
        <v>375</v>
      </c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  <c r="CH863" s="33"/>
      <c r="CI863" s="33"/>
      <c r="CJ863" s="33"/>
      <c r="CK863" s="33"/>
      <c r="CL863" s="33"/>
      <c r="CM863" s="33"/>
      <c r="CN863" s="33"/>
      <c r="CO863" s="33"/>
      <c r="CP863" s="33"/>
      <c r="CQ863" s="33"/>
      <c r="CR863" s="33"/>
      <c r="CS863" s="33"/>
      <c r="CT863" s="33"/>
      <c r="CU863" s="33"/>
      <c r="CV863" s="33"/>
      <c r="CW863" s="33"/>
      <c r="CX863" s="33"/>
      <c r="CY863" s="33"/>
      <c r="CZ863" s="33"/>
      <c r="DA863" s="33"/>
      <c r="DB863" s="33"/>
      <c r="DC863" s="33"/>
      <c r="DD863" s="33"/>
      <c r="DE863" s="33"/>
      <c r="DF863" s="33"/>
      <c r="DG863" s="33"/>
      <c r="DH863" s="33"/>
      <c r="DI863" s="33"/>
      <c r="DJ863" s="33"/>
      <c r="DK863" s="33"/>
      <c r="DL863" s="33"/>
      <c r="DM863" s="33"/>
      <c r="DN863" s="33"/>
      <c r="DO863" s="33"/>
      <c r="DP863" s="33"/>
      <c r="DQ863" s="33"/>
      <c r="DR863" s="33"/>
      <c r="DS863" s="33"/>
      <c r="DT863" s="33"/>
      <c r="DU863" s="33"/>
      <c r="DV863" s="33"/>
      <c r="DW863" s="33"/>
      <c r="DX863" s="33"/>
      <c r="DY863" s="33"/>
      <c r="DZ863" s="33"/>
      <c r="EA863" s="33"/>
      <c r="EB863" s="33"/>
      <c r="EC863" s="33"/>
      <c r="ED863" s="33"/>
      <c r="EE863" s="33"/>
      <c r="EF863" s="33"/>
      <c r="EG863" s="33"/>
      <c r="EH863" s="33"/>
      <c r="EI863" s="33"/>
      <c r="EJ863" s="33"/>
      <c r="EK863" s="33"/>
      <c r="EL863" s="33"/>
      <c r="EM863" s="33"/>
      <c r="EN863" s="33"/>
      <c r="EO863" s="33"/>
      <c r="EP863" s="33"/>
      <c r="EQ863" s="33"/>
      <c r="ER863" s="33"/>
      <c r="ES863" s="33"/>
      <c r="ET863" s="33"/>
      <c r="EU863" s="33"/>
      <c r="EV863" s="33"/>
      <c r="EW863" s="33"/>
      <c r="EX863" s="33"/>
      <c r="EY863" s="33"/>
      <c r="EZ863" s="33"/>
      <c r="FA863" s="33"/>
      <c r="FB863" s="33"/>
      <c r="FC863" s="33"/>
      <c r="FD863" s="33"/>
      <c r="FE863" s="33"/>
      <c r="FF863" s="33"/>
      <c r="FG863" s="33"/>
      <c r="FH863" s="33"/>
      <c r="FI863" s="33"/>
      <c r="FJ863" s="33"/>
      <c r="FK863" s="33"/>
      <c r="FL863" s="33"/>
      <c r="FM863" s="33"/>
      <c r="FN863" s="33"/>
      <c r="FO863" s="33"/>
      <c r="FP863" s="33"/>
      <c r="FQ863" s="33"/>
      <c r="FR863" s="33"/>
      <c r="FS863" s="33"/>
      <c r="FT863" s="33"/>
      <c r="FU863" s="33"/>
      <c r="FV863" s="33"/>
      <c r="FW863" s="33"/>
      <c r="FX863" s="33"/>
      <c r="FY863" s="33"/>
    </row>
    <row r="864" spans="1:181" ht="15.75" customHeight="1" x14ac:dyDescent="0.25">
      <c r="A864" s="25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 t="s">
        <v>1812</v>
      </c>
      <c r="V864" s="33"/>
      <c r="W864" s="33"/>
      <c r="X864" s="33"/>
      <c r="Y864" s="33"/>
      <c r="Z864" s="33"/>
      <c r="AA864" s="33"/>
      <c r="AB864" s="33"/>
      <c r="AC864" s="33" t="s">
        <v>421</v>
      </c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  <c r="BO864" s="33"/>
      <c r="BP864" s="33"/>
      <c r="BQ864" s="33"/>
      <c r="BR864" s="33"/>
      <c r="BS864" s="33"/>
      <c r="BT864" s="33"/>
      <c r="BU864" s="33"/>
      <c r="BV864" s="33"/>
      <c r="BW864" s="33"/>
      <c r="BX864" s="33"/>
      <c r="BY864" s="33"/>
      <c r="BZ864" s="33"/>
      <c r="CA864" s="33"/>
      <c r="CB864" s="33"/>
      <c r="CC864" s="33"/>
      <c r="CD864" s="33"/>
      <c r="CE864" s="33"/>
      <c r="CF864" s="33"/>
      <c r="CG864" s="33"/>
      <c r="CH864" s="33"/>
      <c r="CI864" s="33"/>
      <c r="CJ864" s="33"/>
      <c r="CK864" s="33"/>
      <c r="CL864" s="33"/>
      <c r="CM864" s="33"/>
      <c r="CN864" s="33"/>
      <c r="CO864" s="33"/>
      <c r="CP864" s="33"/>
      <c r="CQ864" s="33"/>
      <c r="CR864" s="33"/>
      <c r="CS864" s="33"/>
      <c r="CT864" s="33"/>
      <c r="CU864" s="33"/>
      <c r="CV864" s="33"/>
      <c r="CW864" s="33"/>
      <c r="CX864" s="33"/>
      <c r="CY864" s="33"/>
      <c r="CZ864" s="33"/>
      <c r="DA864" s="33"/>
      <c r="DB864" s="33"/>
      <c r="DC864" s="33"/>
      <c r="DD864" s="33"/>
      <c r="DE864" s="33"/>
      <c r="DF864" s="33"/>
      <c r="DG864" s="33"/>
      <c r="DH864" s="33"/>
      <c r="DI864" s="33"/>
      <c r="DJ864" s="33"/>
      <c r="DK864" s="33"/>
      <c r="DL864" s="33"/>
      <c r="DM864" s="33"/>
      <c r="DN864" s="33"/>
      <c r="DO864" s="33"/>
      <c r="DP864" s="33"/>
      <c r="DQ864" s="33"/>
      <c r="DR864" s="33"/>
      <c r="DS864" s="33"/>
      <c r="DT864" s="33"/>
      <c r="DU864" s="33"/>
      <c r="DV864" s="33"/>
      <c r="DW864" s="33"/>
      <c r="DX864" s="33"/>
      <c r="DY864" s="33"/>
      <c r="DZ864" s="33"/>
      <c r="EA864" s="33"/>
      <c r="EB864" s="33"/>
      <c r="EC864" s="33"/>
      <c r="ED864" s="33"/>
      <c r="EE864" s="33"/>
      <c r="EF864" s="33"/>
      <c r="EG864" s="33"/>
      <c r="EH864" s="33"/>
      <c r="EI864" s="33"/>
      <c r="EJ864" s="33"/>
      <c r="EK864" s="33"/>
      <c r="EL864" s="33"/>
      <c r="EM864" s="33"/>
      <c r="EN864" s="33"/>
      <c r="EO864" s="33"/>
      <c r="EP864" s="33"/>
      <c r="EQ864" s="33"/>
      <c r="ER864" s="33"/>
      <c r="ES864" s="33"/>
      <c r="ET864" s="33"/>
      <c r="EU864" s="33"/>
      <c r="EV864" s="33"/>
      <c r="EW864" s="33"/>
      <c r="EX864" s="33"/>
      <c r="EY864" s="33"/>
      <c r="EZ864" s="33"/>
      <c r="FA864" s="33"/>
      <c r="FB864" s="33"/>
      <c r="FC864" s="33"/>
      <c r="FD864" s="33"/>
      <c r="FE864" s="33"/>
      <c r="FF864" s="33"/>
      <c r="FG864" s="33"/>
      <c r="FH864" s="33"/>
      <c r="FI864" s="33"/>
      <c r="FJ864" s="33"/>
      <c r="FK864" s="33"/>
      <c r="FL864" s="33"/>
      <c r="FM864" s="33"/>
      <c r="FN864" s="33"/>
      <c r="FO864" s="33"/>
      <c r="FP864" s="33"/>
      <c r="FQ864" s="33"/>
      <c r="FR864" s="33"/>
      <c r="FS864" s="33"/>
      <c r="FT864" s="33"/>
      <c r="FU864" s="33"/>
      <c r="FV864" s="33"/>
      <c r="FW864" s="33"/>
      <c r="FX864" s="33"/>
      <c r="FY864" s="33"/>
    </row>
    <row r="865" spans="1:181" ht="15.75" customHeight="1" x14ac:dyDescent="0.25">
      <c r="A865" s="25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 t="s">
        <v>1813</v>
      </c>
      <c r="V865" s="33"/>
      <c r="W865" s="33"/>
      <c r="X865" s="33"/>
      <c r="Y865" s="33"/>
      <c r="Z865" s="33"/>
      <c r="AA865" s="33"/>
      <c r="AB865" s="33"/>
      <c r="AC865" s="33" t="s">
        <v>685</v>
      </c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  <c r="CH865" s="33"/>
      <c r="CI865" s="33"/>
      <c r="CJ865" s="33"/>
      <c r="CK865" s="33"/>
      <c r="CL865" s="33"/>
      <c r="CM865" s="33"/>
      <c r="CN865" s="33"/>
      <c r="CO865" s="33"/>
      <c r="CP865" s="33"/>
      <c r="CQ865" s="33"/>
      <c r="CR865" s="33"/>
      <c r="CS865" s="33"/>
      <c r="CT865" s="33"/>
      <c r="CU865" s="33"/>
      <c r="CV865" s="33"/>
      <c r="CW865" s="33"/>
      <c r="CX865" s="33"/>
      <c r="CY865" s="33"/>
      <c r="CZ865" s="33"/>
      <c r="DA865" s="33"/>
      <c r="DB865" s="33"/>
      <c r="DC865" s="33"/>
      <c r="DD865" s="33"/>
      <c r="DE865" s="33"/>
      <c r="DF865" s="33"/>
      <c r="DG865" s="33"/>
      <c r="DH865" s="33"/>
      <c r="DI865" s="33"/>
      <c r="DJ865" s="33"/>
      <c r="DK865" s="33"/>
      <c r="DL865" s="33"/>
      <c r="DM865" s="33"/>
      <c r="DN865" s="33"/>
      <c r="DO865" s="33"/>
      <c r="DP865" s="33"/>
      <c r="DQ865" s="33"/>
      <c r="DR865" s="33"/>
      <c r="DS865" s="33"/>
      <c r="DT865" s="33"/>
      <c r="DU865" s="33"/>
      <c r="DV865" s="33"/>
      <c r="DW865" s="33"/>
      <c r="DX865" s="33"/>
      <c r="DY865" s="33"/>
      <c r="DZ865" s="33"/>
      <c r="EA865" s="33"/>
      <c r="EB865" s="33"/>
      <c r="EC865" s="33"/>
      <c r="ED865" s="33"/>
      <c r="EE865" s="33"/>
      <c r="EF865" s="33"/>
      <c r="EG865" s="33"/>
      <c r="EH865" s="33"/>
      <c r="EI865" s="33"/>
      <c r="EJ865" s="33"/>
      <c r="EK865" s="33"/>
      <c r="EL865" s="33"/>
      <c r="EM865" s="33"/>
      <c r="EN865" s="33"/>
      <c r="EO865" s="33"/>
      <c r="EP865" s="33"/>
      <c r="EQ865" s="33"/>
      <c r="ER865" s="33"/>
      <c r="ES865" s="33"/>
      <c r="ET865" s="33"/>
      <c r="EU865" s="33"/>
      <c r="EV865" s="33"/>
      <c r="EW865" s="33"/>
      <c r="EX865" s="33"/>
      <c r="EY865" s="33"/>
      <c r="EZ865" s="33"/>
      <c r="FA865" s="33"/>
      <c r="FB865" s="33"/>
      <c r="FC865" s="33"/>
      <c r="FD865" s="33"/>
      <c r="FE865" s="33"/>
      <c r="FF865" s="33"/>
      <c r="FG865" s="33"/>
      <c r="FH865" s="33"/>
      <c r="FI865" s="33"/>
      <c r="FJ865" s="33"/>
      <c r="FK865" s="33"/>
      <c r="FL865" s="33"/>
      <c r="FM865" s="33"/>
      <c r="FN865" s="33"/>
      <c r="FO865" s="33"/>
      <c r="FP865" s="33"/>
      <c r="FQ865" s="33"/>
      <c r="FR865" s="33"/>
      <c r="FS865" s="33"/>
      <c r="FT865" s="33"/>
      <c r="FU865" s="33"/>
      <c r="FV865" s="33"/>
      <c r="FW865" s="33"/>
      <c r="FX865" s="33"/>
      <c r="FY865" s="33"/>
    </row>
    <row r="866" spans="1:181" ht="15.75" customHeight="1" x14ac:dyDescent="0.25">
      <c r="A866" s="25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 t="s">
        <v>1814</v>
      </c>
      <c r="V866" s="33"/>
      <c r="W866" s="33"/>
      <c r="X866" s="33"/>
      <c r="Y866" s="33"/>
      <c r="Z866" s="33"/>
      <c r="AA866" s="33"/>
      <c r="AB866" s="33"/>
      <c r="AC866" s="33" t="s">
        <v>421</v>
      </c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  <c r="CE866" s="33"/>
      <c r="CF866" s="33"/>
      <c r="CG866" s="33"/>
      <c r="CH866" s="33"/>
      <c r="CI866" s="33"/>
      <c r="CJ866" s="33"/>
      <c r="CK866" s="33"/>
      <c r="CL866" s="33"/>
      <c r="CM866" s="33"/>
      <c r="CN866" s="33"/>
      <c r="CO866" s="33"/>
      <c r="CP866" s="33"/>
      <c r="CQ866" s="33"/>
      <c r="CR866" s="33"/>
      <c r="CS866" s="33"/>
      <c r="CT866" s="33"/>
      <c r="CU866" s="33"/>
      <c r="CV866" s="33"/>
      <c r="CW866" s="33"/>
      <c r="CX866" s="33"/>
      <c r="CY866" s="33"/>
      <c r="CZ866" s="33"/>
      <c r="DA866" s="33"/>
      <c r="DB866" s="33"/>
      <c r="DC866" s="33"/>
      <c r="DD866" s="33"/>
      <c r="DE866" s="33"/>
      <c r="DF866" s="33"/>
      <c r="DG866" s="33"/>
      <c r="DH866" s="33"/>
      <c r="DI866" s="33"/>
      <c r="DJ866" s="33"/>
      <c r="DK866" s="33"/>
      <c r="DL866" s="33"/>
      <c r="DM866" s="33"/>
      <c r="DN866" s="33"/>
      <c r="DO866" s="33"/>
      <c r="DP866" s="33"/>
      <c r="DQ866" s="33"/>
      <c r="DR866" s="33"/>
      <c r="DS866" s="33"/>
      <c r="DT866" s="33"/>
      <c r="DU866" s="33"/>
      <c r="DV866" s="33"/>
      <c r="DW866" s="33"/>
      <c r="DX866" s="33"/>
      <c r="DY866" s="33"/>
      <c r="DZ866" s="33"/>
      <c r="EA866" s="33"/>
      <c r="EB866" s="33"/>
      <c r="EC866" s="33"/>
      <c r="ED866" s="33"/>
      <c r="EE866" s="33"/>
      <c r="EF866" s="33"/>
      <c r="EG866" s="33"/>
      <c r="EH866" s="33"/>
      <c r="EI866" s="33"/>
      <c r="EJ866" s="33"/>
      <c r="EK866" s="33"/>
      <c r="EL866" s="33"/>
      <c r="EM866" s="33"/>
      <c r="EN866" s="33"/>
      <c r="EO866" s="33"/>
      <c r="EP866" s="33"/>
      <c r="EQ866" s="33"/>
      <c r="ER866" s="33"/>
      <c r="ES866" s="33"/>
      <c r="ET866" s="33"/>
      <c r="EU866" s="33"/>
      <c r="EV866" s="33"/>
      <c r="EW866" s="33"/>
      <c r="EX866" s="33"/>
      <c r="EY866" s="33"/>
      <c r="EZ866" s="33"/>
      <c r="FA866" s="33"/>
      <c r="FB866" s="33"/>
      <c r="FC866" s="33"/>
      <c r="FD866" s="33"/>
      <c r="FE866" s="33"/>
      <c r="FF866" s="33"/>
      <c r="FG866" s="33"/>
      <c r="FH866" s="33"/>
      <c r="FI866" s="33"/>
      <c r="FJ866" s="33"/>
      <c r="FK866" s="33"/>
      <c r="FL866" s="33"/>
      <c r="FM866" s="33"/>
      <c r="FN866" s="33"/>
      <c r="FO866" s="33"/>
      <c r="FP866" s="33"/>
      <c r="FQ866" s="33"/>
      <c r="FR866" s="33"/>
      <c r="FS866" s="33"/>
      <c r="FT866" s="33"/>
      <c r="FU866" s="33"/>
      <c r="FV866" s="33"/>
      <c r="FW866" s="33"/>
      <c r="FX866" s="33"/>
      <c r="FY866" s="33"/>
    </row>
    <row r="867" spans="1:181" ht="15.75" customHeight="1" x14ac:dyDescent="0.25">
      <c r="A867" s="25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 t="s">
        <v>1815</v>
      </c>
      <c r="V867" s="33"/>
      <c r="W867" s="33"/>
      <c r="X867" s="33"/>
      <c r="Y867" s="33"/>
      <c r="Z867" s="33"/>
      <c r="AA867" s="33"/>
      <c r="AB867" s="33"/>
      <c r="AC867" s="33" t="s">
        <v>408</v>
      </c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  <c r="CH867" s="33"/>
      <c r="CI867" s="33"/>
      <c r="CJ867" s="33"/>
      <c r="CK867" s="33"/>
      <c r="CL867" s="33"/>
      <c r="CM867" s="33"/>
      <c r="CN867" s="33"/>
      <c r="CO867" s="33"/>
      <c r="CP867" s="33"/>
      <c r="CQ867" s="33"/>
      <c r="CR867" s="33"/>
      <c r="CS867" s="33"/>
      <c r="CT867" s="33"/>
      <c r="CU867" s="33"/>
      <c r="CV867" s="33"/>
      <c r="CW867" s="33"/>
      <c r="CX867" s="33"/>
      <c r="CY867" s="33"/>
      <c r="CZ867" s="33"/>
      <c r="DA867" s="33"/>
      <c r="DB867" s="33"/>
      <c r="DC867" s="33"/>
      <c r="DD867" s="33"/>
      <c r="DE867" s="33"/>
      <c r="DF867" s="33"/>
      <c r="DG867" s="33"/>
      <c r="DH867" s="33"/>
      <c r="DI867" s="33"/>
      <c r="DJ867" s="33"/>
      <c r="DK867" s="33"/>
      <c r="DL867" s="33"/>
      <c r="DM867" s="33"/>
      <c r="DN867" s="33"/>
      <c r="DO867" s="33"/>
      <c r="DP867" s="33"/>
      <c r="DQ867" s="33"/>
      <c r="DR867" s="33"/>
      <c r="DS867" s="33"/>
      <c r="DT867" s="33"/>
      <c r="DU867" s="33"/>
      <c r="DV867" s="33"/>
      <c r="DW867" s="33"/>
      <c r="DX867" s="33"/>
      <c r="DY867" s="33"/>
      <c r="DZ867" s="33"/>
      <c r="EA867" s="33"/>
      <c r="EB867" s="33"/>
      <c r="EC867" s="33"/>
      <c r="ED867" s="33"/>
      <c r="EE867" s="33"/>
      <c r="EF867" s="33"/>
      <c r="EG867" s="33"/>
      <c r="EH867" s="33"/>
      <c r="EI867" s="33"/>
      <c r="EJ867" s="33"/>
      <c r="EK867" s="33"/>
      <c r="EL867" s="33"/>
      <c r="EM867" s="33"/>
      <c r="EN867" s="33"/>
      <c r="EO867" s="33"/>
      <c r="EP867" s="33"/>
      <c r="EQ867" s="33"/>
      <c r="ER867" s="33"/>
      <c r="ES867" s="33"/>
      <c r="ET867" s="33"/>
      <c r="EU867" s="33"/>
      <c r="EV867" s="33"/>
      <c r="EW867" s="33"/>
      <c r="EX867" s="33"/>
      <c r="EY867" s="33"/>
      <c r="EZ867" s="33"/>
      <c r="FA867" s="33"/>
      <c r="FB867" s="33"/>
      <c r="FC867" s="33"/>
      <c r="FD867" s="33"/>
      <c r="FE867" s="33"/>
      <c r="FF867" s="33"/>
      <c r="FG867" s="33"/>
      <c r="FH867" s="33"/>
      <c r="FI867" s="33"/>
      <c r="FJ867" s="33"/>
      <c r="FK867" s="33"/>
      <c r="FL867" s="33"/>
      <c r="FM867" s="33"/>
      <c r="FN867" s="33"/>
      <c r="FO867" s="33"/>
      <c r="FP867" s="33"/>
      <c r="FQ867" s="33"/>
      <c r="FR867" s="33"/>
      <c r="FS867" s="33"/>
      <c r="FT867" s="33"/>
      <c r="FU867" s="33"/>
      <c r="FV867" s="33"/>
      <c r="FW867" s="33"/>
      <c r="FX867" s="33"/>
      <c r="FY867" s="33"/>
    </row>
    <row r="868" spans="1:181" ht="15.75" customHeight="1" x14ac:dyDescent="0.25">
      <c r="A868" s="25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 t="s">
        <v>1816</v>
      </c>
      <c r="V868" s="33"/>
      <c r="W868" s="33"/>
      <c r="X868" s="33"/>
      <c r="Y868" s="33"/>
      <c r="Z868" s="33"/>
      <c r="AA868" s="33"/>
      <c r="AB868" s="33"/>
      <c r="AC868" s="33" t="s">
        <v>531</v>
      </c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  <c r="CH868" s="33"/>
      <c r="CI868" s="33"/>
      <c r="CJ868" s="33"/>
      <c r="CK868" s="33"/>
      <c r="CL868" s="33"/>
      <c r="CM868" s="33"/>
      <c r="CN868" s="33"/>
      <c r="CO868" s="33"/>
      <c r="CP868" s="33"/>
      <c r="CQ868" s="33"/>
      <c r="CR868" s="33"/>
      <c r="CS868" s="33"/>
      <c r="CT868" s="33"/>
      <c r="CU868" s="33"/>
      <c r="CV868" s="33"/>
      <c r="CW868" s="33"/>
      <c r="CX868" s="33"/>
      <c r="CY868" s="33"/>
      <c r="CZ868" s="33"/>
      <c r="DA868" s="33"/>
      <c r="DB868" s="33"/>
      <c r="DC868" s="33"/>
      <c r="DD868" s="33"/>
      <c r="DE868" s="33"/>
      <c r="DF868" s="33"/>
      <c r="DG868" s="33"/>
      <c r="DH868" s="33"/>
      <c r="DI868" s="33"/>
      <c r="DJ868" s="33"/>
      <c r="DK868" s="33"/>
      <c r="DL868" s="33"/>
      <c r="DM868" s="33"/>
      <c r="DN868" s="33"/>
      <c r="DO868" s="33"/>
      <c r="DP868" s="33"/>
      <c r="DQ868" s="33"/>
      <c r="DR868" s="33"/>
      <c r="DS868" s="33"/>
      <c r="DT868" s="33"/>
      <c r="DU868" s="33"/>
      <c r="DV868" s="33"/>
      <c r="DW868" s="33"/>
      <c r="DX868" s="33"/>
      <c r="DY868" s="33"/>
      <c r="DZ868" s="33"/>
      <c r="EA868" s="33"/>
      <c r="EB868" s="33"/>
      <c r="EC868" s="33"/>
      <c r="ED868" s="33"/>
      <c r="EE868" s="33"/>
      <c r="EF868" s="33"/>
      <c r="EG868" s="33"/>
      <c r="EH868" s="33"/>
      <c r="EI868" s="33"/>
      <c r="EJ868" s="33"/>
      <c r="EK868" s="33"/>
      <c r="EL868" s="33"/>
      <c r="EM868" s="33"/>
      <c r="EN868" s="33"/>
      <c r="EO868" s="33"/>
      <c r="EP868" s="33"/>
      <c r="EQ868" s="33"/>
      <c r="ER868" s="33"/>
      <c r="ES868" s="33"/>
      <c r="ET868" s="33"/>
      <c r="EU868" s="33"/>
      <c r="EV868" s="33"/>
      <c r="EW868" s="33"/>
      <c r="EX868" s="33"/>
      <c r="EY868" s="33"/>
      <c r="EZ868" s="33"/>
      <c r="FA868" s="33"/>
      <c r="FB868" s="33"/>
      <c r="FC868" s="33"/>
      <c r="FD868" s="33"/>
      <c r="FE868" s="33"/>
      <c r="FF868" s="33"/>
      <c r="FG868" s="33"/>
      <c r="FH868" s="33"/>
      <c r="FI868" s="33"/>
      <c r="FJ868" s="33"/>
      <c r="FK868" s="33"/>
      <c r="FL868" s="33"/>
      <c r="FM868" s="33"/>
      <c r="FN868" s="33"/>
      <c r="FO868" s="33"/>
      <c r="FP868" s="33"/>
      <c r="FQ868" s="33"/>
      <c r="FR868" s="33"/>
      <c r="FS868" s="33"/>
      <c r="FT868" s="33"/>
      <c r="FU868" s="33"/>
      <c r="FV868" s="33"/>
      <c r="FW868" s="33"/>
      <c r="FX868" s="33"/>
      <c r="FY868" s="33"/>
    </row>
    <row r="869" spans="1:181" ht="15.75" customHeight="1" x14ac:dyDescent="0.25">
      <c r="A869" s="25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 t="s">
        <v>1817</v>
      </c>
      <c r="V869" s="33"/>
      <c r="W869" s="33"/>
      <c r="X869" s="33"/>
      <c r="Y869" s="33"/>
      <c r="Z869" s="33"/>
      <c r="AA869" s="33"/>
      <c r="AB869" s="33"/>
      <c r="AC869" s="33" t="s">
        <v>408</v>
      </c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  <c r="CH869" s="33"/>
      <c r="CI869" s="33"/>
      <c r="CJ869" s="33"/>
      <c r="CK869" s="33"/>
      <c r="CL869" s="33"/>
      <c r="CM869" s="33"/>
      <c r="CN869" s="33"/>
      <c r="CO869" s="33"/>
      <c r="CP869" s="33"/>
      <c r="CQ869" s="33"/>
      <c r="CR869" s="33"/>
      <c r="CS869" s="33"/>
      <c r="CT869" s="33"/>
      <c r="CU869" s="33"/>
      <c r="CV869" s="33"/>
      <c r="CW869" s="33"/>
      <c r="CX869" s="33"/>
      <c r="CY869" s="33"/>
      <c r="CZ869" s="33"/>
      <c r="DA869" s="33"/>
      <c r="DB869" s="33"/>
      <c r="DC869" s="33"/>
      <c r="DD869" s="33"/>
      <c r="DE869" s="33"/>
      <c r="DF869" s="33"/>
      <c r="DG869" s="33"/>
      <c r="DH869" s="33"/>
      <c r="DI869" s="33"/>
      <c r="DJ869" s="33"/>
      <c r="DK869" s="33"/>
      <c r="DL869" s="33"/>
      <c r="DM869" s="33"/>
      <c r="DN869" s="33"/>
      <c r="DO869" s="33"/>
      <c r="DP869" s="33"/>
      <c r="DQ869" s="33"/>
      <c r="DR869" s="33"/>
      <c r="DS869" s="33"/>
      <c r="DT869" s="33"/>
      <c r="DU869" s="33"/>
      <c r="DV869" s="33"/>
      <c r="DW869" s="33"/>
      <c r="DX869" s="33"/>
      <c r="DY869" s="33"/>
      <c r="DZ869" s="33"/>
      <c r="EA869" s="33"/>
      <c r="EB869" s="33"/>
      <c r="EC869" s="33"/>
      <c r="ED869" s="33"/>
      <c r="EE869" s="33"/>
      <c r="EF869" s="33"/>
      <c r="EG869" s="33"/>
      <c r="EH869" s="33"/>
      <c r="EI869" s="33"/>
      <c r="EJ869" s="33"/>
      <c r="EK869" s="33"/>
      <c r="EL869" s="33"/>
      <c r="EM869" s="33"/>
      <c r="EN869" s="33"/>
      <c r="EO869" s="33"/>
      <c r="EP869" s="33"/>
      <c r="EQ869" s="33"/>
      <c r="ER869" s="33"/>
      <c r="ES869" s="33"/>
      <c r="ET869" s="33"/>
      <c r="EU869" s="33"/>
      <c r="EV869" s="33"/>
      <c r="EW869" s="33"/>
      <c r="EX869" s="33"/>
      <c r="EY869" s="33"/>
      <c r="EZ869" s="33"/>
      <c r="FA869" s="33"/>
      <c r="FB869" s="33"/>
      <c r="FC869" s="33"/>
      <c r="FD869" s="33"/>
      <c r="FE869" s="33"/>
      <c r="FF869" s="33"/>
      <c r="FG869" s="33"/>
      <c r="FH869" s="33"/>
      <c r="FI869" s="33"/>
      <c r="FJ869" s="33"/>
      <c r="FK869" s="33"/>
      <c r="FL869" s="33"/>
      <c r="FM869" s="33"/>
      <c r="FN869" s="33"/>
      <c r="FO869" s="33"/>
      <c r="FP869" s="33"/>
      <c r="FQ869" s="33"/>
      <c r="FR869" s="33"/>
      <c r="FS869" s="33"/>
      <c r="FT869" s="33"/>
      <c r="FU869" s="33"/>
      <c r="FV869" s="33"/>
      <c r="FW869" s="33"/>
      <c r="FX869" s="33"/>
      <c r="FY869" s="33"/>
    </row>
    <row r="870" spans="1:181" ht="15.75" customHeight="1" x14ac:dyDescent="0.25">
      <c r="A870" s="25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 t="s">
        <v>1818</v>
      </c>
      <c r="V870" s="33"/>
      <c r="W870" s="33"/>
      <c r="X870" s="33"/>
      <c r="Y870" s="33"/>
      <c r="Z870" s="33"/>
      <c r="AA870" s="33"/>
      <c r="AB870" s="33"/>
      <c r="AC870" s="33" t="s">
        <v>362</v>
      </c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  <c r="CH870" s="33"/>
      <c r="CI870" s="33"/>
      <c r="CJ870" s="33"/>
      <c r="CK870" s="33"/>
      <c r="CL870" s="33"/>
      <c r="CM870" s="33"/>
      <c r="CN870" s="33"/>
      <c r="CO870" s="33"/>
      <c r="CP870" s="33"/>
      <c r="CQ870" s="33"/>
      <c r="CR870" s="33"/>
      <c r="CS870" s="33"/>
      <c r="CT870" s="33"/>
      <c r="CU870" s="33"/>
      <c r="CV870" s="33"/>
      <c r="CW870" s="33"/>
      <c r="CX870" s="33"/>
      <c r="CY870" s="33"/>
      <c r="CZ870" s="33"/>
      <c r="DA870" s="33"/>
      <c r="DB870" s="33"/>
      <c r="DC870" s="33"/>
      <c r="DD870" s="33"/>
      <c r="DE870" s="33"/>
      <c r="DF870" s="33"/>
      <c r="DG870" s="33"/>
      <c r="DH870" s="33"/>
      <c r="DI870" s="33"/>
      <c r="DJ870" s="33"/>
      <c r="DK870" s="33"/>
      <c r="DL870" s="33"/>
      <c r="DM870" s="33"/>
      <c r="DN870" s="33"/>
      <c r="DO870" s="33"/>
      <c r="DP870" s="33"/>
      <c r="DQ870" s="33"/>
      <c r="DR870" s="33"/>
      <c r="DS870" s="33"/>
      <c r="DT870" s="33"/>
      <c r="DU870" s="33"/>
      <c r="DV870" s="33"/>
      <c r="DW870" s="33"/>
      <c r="DX870" s="33"/>
      <c r="DY870" s="33"/>
      <c r="DZ870" s="33"/>
      <c r="EA870" s="33"/>
      <c r="EB870" s="33"/>
      <c r="EC870" s="33"/>
      <c r="ED870" s="33"/>
      <c r="EE870" s="33"/>
      <c r="EF870" s="33"/>
      <c r="EG870" s="33"/>
      <c r="EH870" s="33"/>
      <c r="EI870" s="33"/>
      <c r="EJ870" s="33"/>
      <c r="EK870" s="33"/>
      <c r="EL870" s="33"/>
      <c r="EM870" s="33"/>
      <c r="EN870" s="33"/>
      <c r="EO870" s="33"/>
      <c r="EP870" s="33"/>
      <c r="EQ870" s="33"/>
      <c r="ER870" s="33"/>
      <c r="ES870" s="33"/>
      <c r="ET870" s="33"/>
      <c r="EU870" s="33"/>
      <c r="EV870" s="33"/>
      <c r="EW870" s="33"/>
      <c r="EX870" s="33"/>
      <c r="EY870" s="33"/>
      <c r="EZ870" s="33"/>
      <c r="FA870" s="33"/>
      <c r="FB870" s="33"/>
      <c r="FC870" s="33"/>
      <c r="FD870" s="33"/>
      <c r="FE870" s="33"/>
      <c r="FF870" s="33"/>
      <c r="FG870" s="33"/>
      <c r="FH870" s="33"/>
      <c r="FI870" s="33"/>
      <c r="FJ870" s="33"/>
      <c r="FK870" s="33"/>
      <c r="FL870" s="33"/>
      <c r="FM870" s="33"/>
      <c r="FN870" s="33"/>
      <c r="FO870" s="33"/>
      <c r="FP870" s="33"/>
      <c r="FQ870" s="33"/>
      <c r="FR870" s="33"/>
      <c r="FS870" s="33"/>
      <c r="FT870" s="33"/>
      <c r="FU870" s="33"/>
      <c r="FV870" s="33"/>
      <c r="FW870" s="33"/>
      <c r="FX870" s="33"/>
      <c r="FY870" s="33"/>
    </row>
    <row r="871" spans="1:181" ht="15.75" customHeight="1" x14ac:dyDescent="0.25">
      <c r="A871" s="25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 t="s">
        <v>1819</v>
      </c>
      <c r="V871" s="33"/>
      <c r="W871" s="33"/>
      <c r="X871" s="33"/>
      <c r="Y871" s="33"/>
      <c r="Z871" s="33"/>
      <c r="AA871" s="33"/>
      <c r="AB871" s="33"/>
      <c r="AC871" s="33" t="s">
        <v>421</v>
      </c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  <c r="CE871" s="33"/>
      <c r="CF871" s="33"/>
      <c r="CG871" s="33"/>
      <c r="CH871" s="33"/>
      <c r="CI871" s="33"/>
      <c r="CJ871" s="33"/>
      <c r="CK871" s="33"/>
      <c r="CL871" s="33"/>
      <c r="CM871" s="33"/>
      <c r="CN871" s="33"/>
      <c r="CO871" s="33"/>
      <c r="CP871" s="33"/>
      <c r="CQ871" s="33"/>
      <c r="CR871" s="33"/>
      <c r="CS871" s="33"/>
      <c r="CT871" s="33"/>
      <c r="CU871" s="33"/>
      <c r="CV871" s="33"/>
      <c r="CW871" s="33"/>
      <c r="CX871" s="33"/>
      <c r="CY871" s="33"/>
      <c r="CZ871" s="33"/>
      <c r="DA871" s="33"/>
      <c r="DB871" s="33"/>
      <c r="DC871" s="33"/>
      <c r="DD871" s="33"/>
      <c r="DE871" s="33"/>
      <c r="DF871" s="33"/>
      <c r="DG871" s="33"/>
      <c r="DH871" s="33"/>
      <c r="DI871" s="33"/>
      <c r="DJ871" s="33"/>
      <c r="DK871" s="33"/>
      <c r="DL871" s="33"/>
      <c r="DM871" s="33"/>
      <c r="DN871" s="33"/>
      <c r="DO871" s="33"/>
      <c r="DP871" s="33"/>
      <c r="DQ871" s="33"/>
      <c r="DR871" s="33"/>
      <c r="DS871" s="33"/>
      <c r="DT871" s="33"/>
      <c r="DU871" s="33"/>
      <c r="DV871" s="33"/>
      <c r="DW871" s="33"/>
      <c r="DX871" s="33"/>
      <c r="DY871" s="33"/>
      <c r="DZ871" s="33"/>
      <c r="EA871" s="33"/>
      <c r="EB871" s="33"/>
      <c r="EC871" s="33"/>
      <c r="ED871" s="33"/>
      <c r="EE871" s="33"/>
      <c r="EF871" s="33"/>
      <c r="EG871" s="33"/>
      <c r="EH871" s="33"/>
      <c r="EI871" s="33"/>
      <c r="EJ871" s="33"/>
      <c r="EK871" s="33"/>
      <c r="EL871" s="33"/>
      <c r="EM871" s="33"/>
      <c r="EN871" s="33"/>
      <c r="EO871" s="33"/>
      <c r="EP871" s="33"/>
      <c r="EQ871" s="33"/>
      <c r="ER871" s="33"/>
      <c r="ES871" s="33"/>
      <c r="ET871" s="33"/>
      <c r="EU871" s="33"/>
      <c r="EV871" s="33"/>
      <c r="EW871" s="33"/>
      <c r="EX871" s="33"/>
      <c r="EY871" s="33"/>
      <c r="EZ871" s="33"/>
      <c r="FA871" s="33"/>
      <c r="FB871" s="33"/>
      <c r="FC871" s="33"/>
      <c r="FD871" s="33"/>
      <c r="FE871" s="33"/>
      <c r="FF871" s="33"/>
      <c r="FG871" s="33"/>
      <c r="FH871" s="33"/>
      <c r="FI871" s="33"/>
      <c r="FJ871" s="33"/>
      <c r="FK871" s="33"/>
      <c r="FL871" s="33"/>
      <c r="FM871" s="33"/>
      <c r="FN871" s="33"/>
      <c r="FO871" s="33"/>
      <c r="FP871" s="33"/>
      <c r="FQ871" s="33"/>
      <c r="FR871" s="33"/>
      <c r="FS871" s="33"/>
      <c r="FT871" s="33"/>
      <c r="FU871" s="33"/>
      <c r="FV871" s="33"/>
      <c r="FW871" s="33"/>
      <c r="FX871" s="33"/>
      <c r="FY871" s="33"/>
    </row>
    <row r="872" spans="1:181" ht="15.75" customHeight="1" x14ac:dyDescent="0.25">
      <c r="A872" s="25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 t="s">
        <v>1820</v>
      </c>
      <c r="V872" s="33"/>
      <c r="W872" s="33"/>
      <c r="X872" s="33"/>
      <c r="Y872" s="33"/>
      <c r="Z872" s="33"/>
      <c r="AA872" s="33"/>
      <c r="AB872" s="33"/>
      <c r="AC872" s="33" t="s">
        <v>362</v>
      </c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  <c r="CH872" s="33"/>
      <c r="CI872" s="33"/>
      <c r="CJ872" s="33"/>
      <c r="CK872" s="33"/>
      <c r="CL872" s="33"/>
      <c r="CM872" s="33"/>
      <c r="CN872" s="33"/>
      <c r="CO872" s="33"/>
      <c r="CP872" s="33"/>
      <c r="CQ872" s="33"/>
      <c r="CR872" s="33"/>
      <c r="CS872" s="33"/>
      <c r="CT872" s="33"/>
      <c r="CU872" s="33"/>
      <c r="CV872" s="33"/>
      <c r="CW872" s="33"/>
      <c r="CX872" s="33"/>
      <c r="CY872" s="33"/>
      <c r="CZ872" s="33"/>
      <c r="DA872" s="33"/>
      <c r="DB872" s="33"/>
      <c r="DC872" s="33"/>
      <c r="DD872" s="33"/>
      <c r="DE872" s="33"/>
      <c r="DF872" s="33"/>
      <c r="DG872" s="33"/>
      <c r="DH872" s="33"/>
      <c r="DI872" s="33"/>
      <c r="DJ872" s="33"/>
      <c r="DK872" s="33"/>
      <c r="DL872" s="33"/>
      <c r="DM872" s="33"/>
      <c r="DN872" s="33"/>
      <c r="DO872" s="33"/>
      <c r="DP872" s="33"/>
      <c r="DQ872" s="33"/>
      <c r="DR872" s="33"/>
      <c r="DS872" s="33"/>
      <c r="DT872" s="33"/>
      <c r="DU872" s="33"/>
      <c r="DV872" s="33"/>
      <c r="DW872" s="33"/>
      <c r="DX872" s="33"/>
      <c r="DY872" s="33"/>
      <c r="DZ872" s="33"/>
      <c r="EA872" s="33"/>
      <c r="EB872" s="33"/>
      <c r="EC872" s="33"/>
      <c r="ED872" s="33"/>
      <c r="EE872" s="33"/>
      <c r="EF872" s="33"/>
      <c r="EG872" s="33"/>
      <c r="EH872" s="33"/>
      <c r="EI872" s="33"/>
      <c r="EJ872" s="33"/>
      <c r="EK872" s="33"/>
      <c r="EL872" s="33"/>
      <c r="EM872" s="33"/>
      <c r="EN872" s="33"/>
      <c r="EO872" s="33"/>
      <c r="EP872" s="33"/>
      <c r="EQ872" s="33"/>
      <c r="ER872" s="33"/>
      <c r="ES872" s="33"/>
      <c r="ET872" s="33"/>
      <c r="EU872" s="33"/>
      <c r="EV872" s="33"/>
      <c r="EW872" s="33"/>
      <c r="EX872" s="33"/>
      <c r="EY872" s="33"/>
      <c r="EZ872" s="33"/>
      <c r="FA872" s="33"/>
      <c r="FB872" s="33"/>
      <c r="FC872" s="33"/>
      <c r="FD872" s="33"/>
      <c r="FE872" s="33"/>
      <c r="FF872" s="33"/>
      <c r="FG872" s="33"/>
      <c r="FH872" s="33"/>
      <c r="FI872" s="33"/>
      <c r="FJ872" s="33"/>
      <c r="FK872" s="33"/>
      <c r="FL872" s="33"/>
      <c r="FM872" s="33"/>
      <c r="FN872" s="33"/>
      <c r="FO872" s="33"/>
      <c r="FP872" s="33"/>
      <c r="FQ872" s="33"/>
      <c r="FR872" s="33"/>
      <c r="FS872" s="33"/>
      <c r="FT872" s="33"/>
      <c r="FU872" s="33"/>
      <c r="FV872" s="33"/>
      <c r="FW872" s="33"/>
      <c r="FX872" s="33"/>
      <c r="FY872" s="33"/>
    </row>
    <row r="873" spans="1:181" ht="15.75" customHeight="1" x14ac:dyDescent="0.25">
      <c r="A873" s="25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 t="s">
        <v>1821</v>
      </c>
      <c r="V873" s="33"/>
      <c r="W873" s="33"/>
      <c r="X873" s="33"/>
      <c r="Y873" s="33"/>
      <c r="Z873" s="33"/>
      <c r="AA873" s="33"/>
      <c r="AB873" s="33"/>
      <c r="AC873" s="33" t="s">
        <v>362</v>
      </c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  <c r="CH873" s="33"/>
      <c r="CI873" s="33"/>
      <c r="CJ873" s="33"/>
      <c r="CK873" s="33"/>
      <c r="CL873" s="33"/>
      <c r="CM873" s="33"/>
      <c r="CN873" s="33"/>
      <c r="CO873" s="33"/>
      <c r="CP873" s="33"/>
      <c r="CQ873" s="33"/>
      <c r="CR873" s="33"/>
      <c r="CS873" s="33"/>
      <c r="CT873" s="33"/>
      <c r="CU873" s="33"/>
      <c r="CV873" s="33"/>
      <c r="CW873" s="33"/>
      <c r="CX873" s="33"/>
      <c r="CY873" s="33"/>
      <c r="CZ873" s="33"/>
      <c r="DA873" s="33"/>
      <c r="DB873" s="33"/>
      <c r="DC873" s="33"/>
      <c r="DD873" s="33"/>
      <c r="DE873" s="33"/>
      <c r="DF873" s="33"/>
      <c r="DG873" s="33"/>
      <c r="DH873" s="33"/>
      <c r="DI873" s="33"/>
      <c r="DJ873" s="33"/>
      <c r="DK873" s="33"/>
      <c r="DL873" s="33"/>
      <c r="DM873" s="33"/>
      <c r="DN873" s="33"/>
      <c r="DO873" s="33"/>
      <c r="DP873" s="33"/>
      <c r="DQ873" s="33"/>
      <c r="DR873" s="33"/>
      <c r="DS873" s="33"/>
      <c r="DT873" s="33"/>
      <c r="DU873" s="33"/>
      <c r="DV873" s="33"/>
      <c r="DW873" s="33"/>
      <c r="DX873" s="33"/>
      <c r="DY873" s="33"/>
      <c r="DZ873" s="33"/>
      <c r="EA873" s="33"/>
      <c r="EB873" s="33"/>
      <c r="EC873" s="33"/>
      <c r="ED873" s="33"/>
      <c r="EE873" s="33"/>
      <c r="EF873" s="33"/>
      <c r="EG873" s="33"/>
      <c r="EH873" s="33"/>
      <c r="EI873" s="33"/>
      <c r="EJ873" s="33"/>
      <c r="EK873" s="33"/>
      <c r="EL873" s="33"/>
      <c r="EM873" s="33"/>
      <c r="EN873" s="33"/>
      <c r="EO873" s="33"/>
      <c r="EP873" s="33"/>
      <c r="EQ873" s="33"/>
      <c r="ER873" s="33"/>
      <c r="ES873" s="33"/>
      <c r="ET873" s="33"/>
      <c r="EU873" s="33"/>
      <c r="EV873" s="33"/>
      <c r="EW873" s="33"/>
      <c r="EX873" s="33"/>
      <c r="EY873" s="33"/>
      <c r="EZ873" s="33"/>
      <c r="FA873" s="33"/>
      <c r="FB873" s="33"/>
      <c r="FC873" s="33"/>
      <c r="FD873" s="33"/>
      <c r="FE873" s="33"/>
      <c r="FF873" s="33"/>
      <c r="FG873" s="33"/>
      <c r="FH873" s="33"/>
      <c r="FI873" s="33"/>
      <c r="FJ873" s="33"/>
      <c r="FK873" s="33"/>
      <c r="FL873" s="33"/>
      <c r="FM873" s="33"/>
      <c r="FN873" s="33"/>
      <c r="FO873" s="33"/>
      <c r="FP873" s="33"/>
      <c r="FQ873" s="33"/>
      <c r="FR873" s="33"/>
      <c r="FS873" s="33"/>
      <c r="FT873" s="33"/>
      <c r="FU873" s="33"/>
      <c r="FV873" s="33"/>
      <c r="FW873" s="33"/>
      <c r="FX873" s="33"/>
      <c r="FY873" s="33"/>
    </row>
    <row r="874" spans="1:181" ht="15.75" customHeight="1" x14ac:dyDescent="0.25">
      <c r="A874" s="25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 t="s">
        <v>1822</v>
      </c>
      <c r="V874" s="33"/>
      <c r="W874" s="33"/>
      <c r="X874" s="33"/>
      <c r="Y874" s="33"/>
      <c r="Z874" s="33"/>
      <c r="AA874" s="33"/>
      <c r="AB874" s="33"/>
      <c r="AC874" s="33" t="s">
        <v>375</v>
      </c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  <c r="CE874" s="33"/>
      <c r="CF874" s="33"/>
      <c r="CG874" s="33"/>
      <c r="CH874" s="33"/>
      <c r="CI874" s="33"/>
      <c r="CJ874" s="33"/>
      <c r="CK874" s="33"/>
      <c r="CL874" s="33"/>
      <c r="CM874" s="33"/>
      <c r="CN874" s="33"/>
      <c r="CO874" s="33"/>
      <c r="CP874" s="33"/>
      <c r="CQ874" s="33"/>
      <c r="CR874" s="33"/>
      <c r="CS874" s="33"/>
      <c r="CT874" s="33"/>
      <c r="CU874" s="33"/>
      <c r="CV874" s="33"/>
      <c r="CW874" s="33"/>
      <c r="CX874" s="33"/>
      <c r="CY874" s="33"/>
      <c r="CZ874" s="33"/>
      <c r="DA874" s="33"/>
      <c r="DB874" s="33"/>
      <c r="DC874" s="33"/>
      <c r="DD874" s="33"/>
      <c r="DE874" s="33"/>
      <c r="DF874" s="33"/>
      <c r="DG874" s="33"/>
      <c r="DH874" s="33"/>
      <c r="DI874" s="33"/>
      <c r="DJ874" s="33"/>
      <c r="DK874" s="33"/>
      <c r="DL874" s="33"/>
      <c r="DM874" s="33"/>
      <c r="DN874" s="33"/>
      <c r="DO874" s="33"/>
      <c r="DP874" s="33"/>
      <c r="DQ874" s="33"/>
      <c r="DR874" s="33"/>
      <c r="DS874" s="33"/>
      <c r="DT874" s="33"/>
      <c r="DU874" s="33"/>
      <c r="DV874" s="33"/>
      <c r="DW874" s="33"/>
      <c r="DX874" s="33"/>
      <c r="DY874" s="33"/>
      <c r="DZ874" s="33"/>
      <c r="EA874" s="33"/>
      <c r="EB874" s="33"/>
      <c r="EC874" s="33"/>
      <c r="ED874" s="33"/>
      <c r="EE874" s="33"/>
      <c r="EF874" s="33"/>
      <c r="EG874" s="33"/>
      <c r="EH874" s="33"/>
      <c r="EI874" s="33"/>
      <c r="EJ874" s="33"/>
      <c r="EK874" s="33"/>
      <c r="EL874" s="33"/>
      <c r="EM874" s="33"/>
      <c r="EN874" s="33"/>
      <c r="EO874" s="33"/>
      <c r="EP874" s="33"/>
      <c r="EQ874" s="33"/>
      <c r="ER874" s="33"/>
      <c r="ES874" s="33"/>
      <c r="ET874" s="33"/>
      <c r="EU874" s="33"/>
      <c r="EV874" s="33"/>
      <c r="EW874" s="33"/>
      <c r="EX874" s="33"/>
      <c r="EY874" s="33"/>
      <c r="EZ874" s="33"/>
      <c r="FA874" s="33"/>
      <c r="FB874" s="33"/>
      <c r="FC874" s="33"/>
      <c r="FD874" s="33"/>
      <c r="FE874" s="33"/>
      <c r="FF874" s="33"/>
      <c r="FG874" s="33"/>
      <c r="FH874" s="33"/>
      <c r="FI874" s="33"/>
      <c r="FJ874" s="33"/>
      <c r="FK874" s="33"/>
      <c r="FL874" s="33"/>
      <c r="FM874" s="33"/>
      <c r="FN874" s="33"/>
      <c r="FO874" s="33"/>
      <c r="FP874" s="33"/>
      <c r="FQ874" s="33"/>
      <c r="FR874" s="33"/>
      <c r="FS874" s="33"/>
      <c r="FT874" s="33"/>
      <c r="FU874" s="33"/>
      <c r="FV874" s="33"/>
      <c r="FW874" s="33"/>
      <c r="FX874" s="33"/>
      <c r="FY874" s="33"/>
    </row>
    <row r="875" spans="1:181" ht="15.75" customHeight="1" x14ac:dyDescent="0.25">
      <c r="A875" s="25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 t="s">
        <v>1823</v>
      </c>
      <c r="V875" s="33"/>
      <c r="W875" s="33"/>
      <c r="X875" s="33"/>
      <c r="Y875" s="33"/>
      <c r="Z875" s="33"/>
      <c r="AA875" s="33"/>
      <c r="AB875" s="33"/>
      <c r="AC875" s="33" t="s">
        <v>421</v>
      </c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  <c r="CH875" s="33"/>
      <c r="CI875" s="33"/>
      <c r="CJ875" s="33"/>
      <c r="CK875" s="33"/>
      <c r="CL875" s="33"/>
      <c r="CM875" s="33"/>
      <c r="CN875" s="33"/>
      <c r="CO875" s="33"/>
      <c r="CP875" s="33"/>
      <c r="CQ875" s="33"/>
      <c r="CR875" s="33"/>
      <c r="CS875" s="33"/>
      <c r="CT875" s="33"/>
      <c r="CU875" s="33"/>
      <c r="CV875" s="33"/>
      <c r="CW875" s="33"/>
      <c r="CX875" s="33"/>
      <c r="CY875" s="33"/>
      <c r="CZ875" s="33"/>
      <c r="DA875" s="33"/>
      <c r="DB875" s="33"/>
      <c r="DC875" s="33"/>
      <c r="DD875" s="33"/>
      <c r="DE875" s="33"/>
      <c r="DF875" s="33"/>
      <c r="DG875" s="33"/>
      <c r="DH875" s="33"/>
      <c r="DI875" s="33"/>
      <c r="DJ875" s="33"/>
      <c r="DK875" s="33"/>
      <c r="DL875" s="33"/>
      <c r="DM875" s="33"/>
      <c r="DN875" s="33"/>
      <c r="DO875" s="33"/>
      <c r="DP875" s="33"/>
      <c r="DQ875" s="33"/>
      <c r="DR875" s="33"/>
      <c r="DS875" s="33"/>
      <c r="DT875" s="33"/>
      <c r="DU875" s="33"/>
      <c r="DV875" s="33"/>
      <c r="DW875" s="33"/>
      <c r="DX875" s="33"/>
      <c r="DY875" s="33"/>
      <c r="DZ875" s="33"/>
      <c r="EA875" s="33"/>
      <c r="EB875" s="33"/>
      <c r="EC875" s="33"/>
      <c r="ED875" s="33"/>
      <c r="EE875" s="33"/>
      <c r="EF875" s="33"/>
      <c r="EG875" s="33"/>
      <c r="EH875" s="33"/>
      <c r="EI875" s="33"/>
      <c r="EJ875" s="33"/>
      <c r="EK875" s="33"/>
      <c r="EL875" s="33"/>
      <c r="EM875" s="33"/>
      <c r="EN875" s="33"/>
      <c r="EO875" s="33"/>
      <c r="EP875" s="33"/>
      <c r="EQ875" s="33"/>
      <c r="ER875" s="33"/>
      <c r="ES875" s="33"/>
      <c r="ET875" s="33"/>
      <c r="EU875" s="33"/>
      <c r="EV875" s="33"/>
      <c r="EW875" s="33"/>
      <c r="EX875" s="33"/>
      <c r="EY875" s="33"/>
      <c r="EZ875" s="33"/>
      <c r="FA875" s="33"/>
      <c r="FB875" s="33"/>
      <c r="FC875" s="33"/>
      <c r="FD875" s="33"/>
      <c r="FE875" s="33"/>
      <c r="FF875" s="33"/>
      <c r="FG875" s="33"/>
      <c r="FH875" s="33"/>
      <c r="FI875" s="33"/>
      <c r="FJ875" s="33"/>
      <c r="FK875" s="33"/>
      <c r="FL875" s="33"/>
      <c r="FM875" s="33"/>
      <c r="FN875" s="33"/>
      <c r="FO875" s="33"/>
      <c r="FP875" s="33"/>
      <c r="FQ875" s="33"/>
      <c r="FR875" s="33"/>
      <c r="FS875" s="33"/>
      <c r="FT875" s="33"/>
      <c r="FU875" s="33"/>
      <c r="FV875" s="33"/>
      <c r="FW875" s="33"/>
      <c r="FX875" s="33"/>
      <c r="FY875" s="33"/>
    </row>
    <row r="876" spans="1:181" ht="15.75" customHeight="1" x14ac:dyDescent="0.25">
      <c r="A876" s="25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 t="s">
        <v>1824</v>
      </c>
      <c r="V876" s="33"/>
      <c r="W876" s="33"/>
      <c r="X876" s="33"/>
      <c r="Y876" s="33"/>
      <c r="Z876" s="33"/>
      <c r="AA876" s="33"/>
      <c r="AB876" s="33"/>
      <c r="AC876" s="33" t="s">
        <v>362</v>
      </c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  <c r="CE876" s="33"/>
      <c r="CF876" s="33"/>
      <c r="CG876" s="33"/>
      <c r="CH876" s="33"/>
      <c r="CI876" s="33"/>
      <c r="CJ876" s="33"/>
      <c r="CK876" s="33"/>
      <c r="CL876" s="33"/>
      <c r="CM876" s="33"/>
      <c r="CN876" s="33"/>
      <c r="CO876" s="33"/>
      <c r="CP876" s="33"/>
      <c r="CQ876" s="33"/>
      <c r="CR876" s="33"/>
      <c r="CS876" s="33"/>
      <c r="CT876" s="33"/>
      <c r="CU876" s="33"/>
      <c r="CV876" s="33"/>
      <c r="CW876" s="33"/>
      <c r="CX876" s="33"/>
      <c r="CY876" s="33"/>
      <c r="CZ876" s="33"/>
      <c r="DA876" s="33"/>
      <c r="DB876" s="33"/>
      <c r="DC876" s="33"/>
      <c r="DD876" s="33"/>
      <c r="DE876" s="33"/>
      <c r="DF876" s="33"/>
      <c r="DG876" s="33"/>
      <c r="DH876" s="33"/>
      <c r="DI876" s="33"/>
      <c r="DJ876" s="33"/>
      <c r="DK876" s="33"/>
      <c r="DL876" s="33"/>
      <c r="DM876" s="33"/>
      <c r="DN876" s="33"/>
      <c r="DO876" s="33"/>
      <c r="DP876" s="33"/>
      <c r="DQ876" s="33"/>
      <c r="DR876" s="33"/>
      <c r="DS876" s="33"/>
      <c r="DT876" s="33"/>
      <c r="DU876" s="33"/>
      <c r="DV876" s="33"/>
      <c r="DW876" s="33"/>
      <c r="DX876" s="33"/>
      <c r="DY876" s="33"/>
      <c r="DZ876" s="33"/>
      <c r="EA876" s="33"/>
      <c r="EB876" s="33"/>
      <c r="EC876" s="33"/>
      <c r="ED876" s="33"/>
      <c r="EE876" s="33"/>
      <c r="EF876" s="33"/>
      <c r="EG876" s="33"/>
      <c r="EH876" s="33"/>
      <c r="EI876" s="33"/>
      <c r="EJ876" s="33"/>
      <c r="EK876" s="33"/>
      <c r="EL876" s="33"/>
      <c r="EM876" s="33"/>
      <c r="EN876" s="33"/>
      <c r="EO876" s="33"/>
      <c r="EP876" s="33"/>
      <c r="EQ876" s="33"/>
      <c r="ER876" s="33"/>
      <c r="ES876" s="33"/>
      <c r="ET876" s="33"/>
      <c r="EU876" s="33"/>
      <c r="EV876" s="33"/>
      <c r="EW876" s="33"/>
      <c r="EX876" s="33"/>
      <c r="EY876" s="33"/>
      <c r="EZ876" s="33"/>
      <c r="FA876" s="33"/>
      <c r="FB876" s="33"/>
      <c r="FC876" s="33"/>
      <c r="FD876" s="33"/>
      <c r="FE876" s="33"/>
      <c r="FF876" s="33"/>
      <c r="FG876" s="33"/>
      <c r="FH876" s="33"/>
      <c r="FI876" s="33"/>
      <c r="FJ876" s="33"/>
      <c r="FK876" s="33"/>
      <c r="FL876" s="33"/>
      <c r="FM876" s="33"/>
      <c r="FN876" s="33"/>
      <c r="FO876" s="33"/>
      <c r="FP876" s="33"/>
      <c r="FQ876" s="33"/>
      <c r="FR876" s="33"/>
      <c r="FS876" s="33"/>
      <c r="FT876" s="33"/>
      <c r="FU876" s="33"/>
      <c r="FV876" s="33"/>
      <c r="FW876" s="33"/>
      <c r="FX876" s="33"/>
      <c r="FY876" s="33"/>
    </row>
    <row r="877" spans="1:181" ht="15.75" customHeight="1" x14ac:dyDescent="0.25">
      <c r="A877" s="25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 t="s">
        <v>1825</v>
      </c>
      <c r="V877" s="33"/>
      <c r="W877" s="33"/>
      <c r="X877" s="33"/>
      <c r="Y877" s="33"/>
      <c r="Z877" s="33"/>
      <c r="AA877" s="33"/>
      <c r="AB877" s="33"/>
      <c r="AC877" s="33" t="s">
        <v>685</v>
      </c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  <c r="CH877" s="33"/>
      <c r="CI877" s="33"/>
      <c r="CJ877" s="33"/>
      <c r="CK877" s="33"/>
      <c r="CL877" s="33"/>
      <c r="CM877" s="33"/>
      <c r="CN877" s="33"/>
      <c r="CO877" s="33"/>
      <c r="CP877" s="33"/>
      <c r="CQ877" s="33"/>
      <c r="CR877" s="33"/>
      <c r="CS877" s="33"/>
      <c r="CT877" s="33"/>
      <c r="CU877" s="33"/>
      <c r="CV877" s="33"/>
      <c r="CW877" s="33"/>
      <c r="CX877" s="33"/>
      <c r="CY877" s="33"/>
      <c r="CZ877" s="33"/>
      <c r="DA877" s="33"/>
      <c r="DB877" s="33"/>
      <c r="DC877" s="33"/>
      <c r="DD877" s="33"/>
      <c r="DE877" s="33"/>
      <c r="DF877" s="33"/>
      <c r="DG877" s="33"/>
      <c r="DH877" s="33"/>
      <c r="DI877" s="33"/>
      <c r="DJ877" s="33"/>
      <c r="DK877" s="33"/>
      <c r="DL877" s="33"/>
      <c r="DM877" s="33"/>
      <c r="DN877" s="33"/>
      <c r="DO877" s="33"/>
      <c r="DP877" s="33"/>
      <c r="DQ877" s="33"/>
      <c r="DR877" s="33"/>
      <c r="DS877" s="33"/>
      <c r="DT877" s="33"/>
      <c r="DU877" s="33"/>
      <c r="DV877" s="33"/>
      <c r="DW877" s="33"/>
      <c r="DX877" s="33"/>
      <c r="DY877" s="33"/>
      <c r="DZ877" s="33"/>
      <c r="EA877" s="33"/>
      <c r="EB877" s="33"/>
      <c r="EC877" s="33"/>
      <c r="ED877" s="33"/>
      <c r="EE877" s="33"/>
      <c r="EF877" s="33"/>
      <c r="EG877" s="33"/>
      <c r="EH877" s="33"/>
      <c r="EI877" s="33"/>
      <c r="EJ877" s="33"/>
      <c r="EK877" s="33"/>
      <c r="EL877" s="33"/>
      <c r="EM877" s="33"/>
      <c r="EN877" s="33"/>
      <c r="EO877" s="33"/>
      <c r="EP877" s="33"/>
      <c r="EQ877" s="33"/>
      <c r="ER877" s="33"/>
      <c r="ES877" s="33"/>
      <c r="ET877" s="33"/>
      <c r="EU877" s="33"/>
      <c r="EV877" s="33"/>
      <c r="EW877" s="33"/>
      <c r="EX877" s="33"/>
      <c r="EY877" s="33"/>
      <c r="EZ877" s="33"/>
      <c r="FA877" s="33"/>
      <c r="FB877" s="33"/>
      <c r="FC877" s="33"/>
      <c r="FD877" s="33"/>
      <c r="FE877" s="33"/>
      <c r="FF877" s="33"/>
      <c r="FG877" s="33"/>
      <c r="FH877" s="33"/>
      <c r="FI877" s="33"/>
      <c r="FJ877" s="33"/>
      <c r="FK877" s="33"/>
      <c r="FL877" s="33"/>
      <c r="FM877" s="33"/>
      <c r="FN877" s="33"/>
      <c r="FO877" s="33"/>
      <c r="FP877" s="33"/>
      <c r="FQ877" s="33"/>
      <c r="FR877" s="33"/>
      <c r="FS877" s="33"/>
      <c r="FT877" s="33"/>
      <c r="FU877" s="33"/>
      <c r="FV877" s="33"/>
      <c r="FW877" s="33"/>
      <c r="FX877" s="33"/>
      <c r="FY877" s="33"/>
    </row>
    <row r="878" spans="1:181" ht="15.75" customHeight="1" x14ac:dyDescent="0.25">
      <c r="A878" s="25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 t="s">
        <v>1826</v>
      </c>
      <c r="V878" s="33"/>
      <c r="W878" s="33"/>
      <c r="X878" s="33"/>
      <c r="Y878" s="33"/>
      <c r="Z878" s="33"/>
      <c r="AA878" s="33"/>
      <c r="AB878" s="33"/>
      <c r="AC878" s="33" t="s">
        <v>375</v>
      </c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  <c r="CH878" s="33"/>
      <c r="CI878" s="33"/>
      <c r="CJ878" s="33"/>
      <c r="CK878" s="33"/>
      <c r="CL878" s="33"/>
      <c r="CM878" s="33"/>
      <c r="CN878" s="33"/>
      <c r="CO878" s="33"/>
      <c r="CP878" s="33"/>
      <c r="CQ878" s="33"/>
      <c r="CR878" s="33"/>
      <c r="CS878" s="33"/>
      <c r="CT878" s="33"/>
      <c r="CU878" s="33"/>
      <c r="CV878" s="33"/>
      <c r="CW878" s="33"/>
      <c r="CX878" s="33"/>
      <c r="CY878" s="33"/>
      <c r="CZ878" s="33"/>
      <c r="DA878" s="33"/>
      <c r="DB878" s="33"/>
      <c r="DC878" s="33"/>
      <c r="DD878" s="33"/>
      <c r="DE878" s="33"/>
      <c r="DF878" s="33"/>
      <c r="DG878" s="33"/>
      <c r="DH878" s="33"/>
      <c r="DI878" s="33"/>
      <c r="DJ878" s="33"/>
      <c r="DK878" s="33"/>
      <c r="DL878" s="33"/>
      <c r="DM878" s="33"/>
      <c r="DN878" s="33"/>
      <c r="DO878" s="33"/>
      <c r="DP878" s="33"/>
      <c r="DQ878" s="33"/>
      <c r="DR878" s="33"/>
      <c r="DS878" s="33"/>
      <c r="DT878" s="33"/>
      <c r="DU878" s="33"/>
      <c r="DV878" s="33"/>
      <c r="DW878" s="33"/>
      <c r="DX878" s="33"/>
      <c r="DY878" s="33"/>
      <c r="DZ878" s="33"/>
      <c r="EA878" s="33"/>
      <c r="EB878" s="33"/>
      <c r="EC878" s="33"/>
      <c r="ED878" s="33"/>
      <c r="EE878" s="33"/>
      <c r="EF878" s="33"/>
      <c r="EG878" s="33"/>
      <c r="EH878" s="33"/>
      <c r="EI878" s="33"/>
      <c r="EJ878" s="33"/>
      <c r="EK878" s="33"/>
      <c r="EL878" s="33"/>
      <c r="EM878" s="33"/>
      <c r="EN878" s="33"/>
      <c r="EO878" s="33"/>
      <c r="EP878" s="33"/>
      <c r="EQ878" s="33"/>
      <c r="ER878" s="33"/>
      <c r="ES878" s="33"/>
      <c r="ET878" s="33"/>
      <c r="EU878" s="33"/>
      <c r="EV878" s="33"/>
      <c r="EW878" s="33"/>
      <c r="EX878" s="33"/>
      <c r="EY878" s="33"/>
      <c r="EZ878" s="33"/>
      <c r="FA878" s="33"/>
      <c r="FB878" s="33"/>
      <c r="FC878" s="33"/>
      <c r="FD878" s="33"/>
      <c r="FE878" s="33"/>
      <c r="FF878" s="33"/>
      <c r="FG878" s="33"/>
      <c r="FH878" s="33"/>
      <c r="FI878" s="33"/>
      <c r="FJ878" s="33"/>
      <c r="FK878" s="33"/>
      <c r="FL878" s="33"/>
      <c r="FM878" s="33"/>
      <c r="FN878" s="33"/>
      <c r="FO878" s="33"/>
      <c r="FP878" s="33"/>
      <c r="FQ878" s="33"/>
      <c r="FR878" s="33"/>
      <c r="FS878" s="33"/>
      <c r="FT878" s="33"/>
      <c r="FU878" s="33"/>
      <c r="FV878" s="33"/>
      <c r="FW878" s="33"/>
      <c r="FX878" s="33"/>
      <c r="FY878" s="33"/>
    </row>
    <row r="879" spans="1:181" ht="15.75" customHeight="1" x14ac:dyDescent="0.25">
      <c r="A879" s="25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 t="s">
        <v>1827</v>
      </c>
      <c r="V879" s="33"/>
      <c r="W879" s="33"/>
      <c r="X879" s="33"/>
      <c r="Y879" s="33"/>
      <c r="Z879" s="33"/>
      <c r="AA879" s="33"/>
      <c r="AB879" s="33"/>
      <c r="AC879" s="33" t="s">
        <v>346</v>
      </c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  <c r="CH879" s="33"/>
      <c r="CI879" s="33"/>
      <c r="CJ879" s="33"/>
      <c r="CK879" s="33"/>
      <c r="CL879" s="33"/>
      <c r="CM879" s="33"/>
      <c r="CN879" s="33"/>
      <c r="CO879" s="33"/>
      <c r="CP879" s="33"/>
      <c r="CQ879" s="33"/>
      <c r="CR879" s="33"/>
      <c r="CS879" s="33"/>
      <c r="CT879" s="33"/>
      <c r="CU879" s="33"/>
      <c r="CV879" s="33"/>
      <c r="CW879" s="33"/>
      <c r="CX879" s="33"/>
      <c r="CY879" s="33"/>
      <c r="CZ879" s="33"/>
      <c r="DA879" s="33"/>
      <c r="DB879" s="33"/>
      <c r="DC879" s="33"/>
      <c r="DD879" s="33"/>
      <c r="DE879" s="33"/>
      <c r="DF879" s="33"/>
      <c r="DG879" s="33"/>
      <c r="DH879" s="33"/>
      <c r="DI879" s="33"/>
      <c r="DJ879" s="33"/>
      <c r="DK879" s="33"/>
      <c r="DL879" s="33"/>
      <c r="DM879" s="33"/>
      <c r="DN879" s="33"/>
      <c r="DO879" s="33"/>
      <c r="DP879" s="33"/>
      <c r="DQ879" s="33"/>
      <c r="DR879" s="33"/>
      <c r="DS879" s="33"/>
      <c r="DT879" s="33"/>
      <c r="DU879" s="33"/>
      <c r="DV879" s="33"/>
      <c r="DW879" s="33"/>
      <c r="DX879" s="33"/>
      <c r="DY879" s="33"/>
      <c r="DZ879" s="33"/>
      <c r="EA879" s="33"/>
      <c r="EB879" s="33"/>
      <c r="EC879" s="33"/>
      <c r="ED879" s="33"/>
      <c r="EE879" s="33"/>
      <c r="EF879" s="33"/>
      <c r="EG879" s="33"/>
      <c r="EH879" s="33"/>
      <c r="EI879" s="33"/>
      <c r="EJ879" s="33"/>
      <c r="EK879" s="33"/>
      <c r="EL879" s="33"/>
      <c r="EM879" s="33"/>
      <c r="EN879" s="33"/>
      <c r="EO879" s="33"/>
      <c r="EP879" s="33"/>
      <c r="EQ879" s="33"/>
      <c r="ER879" s="33"/>
      <c r="ES879" s="33"/>
      <c r="ET879" s="33"/>
      <c r="EU879" s="33"/>
      <c r="EV879" s="33"/>
      <c r="EW879" s="33"/>
      <c r="EX879" s="33"/>
      <c r="EY879" s="33"/>
      <c r="EZ879" s="33"/>
      <c r="FA879" s="33"/>
      <c r="FB879" s="33"/>
      <c r="FC879" s="33"/>
      <c r="FD879" s="33"/>
      <c r="FE879" s="33"/>
      <c r="FF879" s="33"/>
      <c r="FG879" s="33"/>
      <c r="FH879" s="33"/>
      <c r="FI879" s="33"/>
      <c r="FJ879" s="33"/>
      <c r="FK879" s="33"/>
      <c r="FL879" s="33"/>
      <c r="FM879" s="33"/>
      <c r="FN879" s="33"/>
      <c r="FO879" s="33"/>
      <c r="FP879" s="33"/>
      <c r="FQ879" s="33"/>
      <c r="FR879" s="33"/>
      <c r="FS879" s="33"/>
      <c r="FT879" s="33"/>
      <c r="FU879" s="33"/>
      <c r="FV879" s="33"/>
      <c r="FW879" s="33"/>
      <c r="FX879" s="33"/>
      <c r="FY879" s="33"/>
    </row>
    <row r="880" spans="1:181" ht="15.75" customHeight="1" x14ac:dyDescent="0.25">
      <c r="A880" s="25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 t="s">
        <v>1828</v>
      </c>
      <c r="V880" s="33"/>
      <c r="W880" s="33"/>
      <c r="X880" s="33"/>
      <c r="Y880" s="33"/>
      <c r="Z880" s="33"/>
      <c r="AA880" s="33"/>
      <c r="AB880" s="33"/>
      <c r="AC880" s="33" t="s">
        <v>354</v>
      </c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  <c r="CH880" s="33"/>
      <c r="CI880" s="33"/>
      <c r="CJ880" s="33"/>
      <c r="CK880" s="33"/>
      <c r="CL880" s="33"/>
      <c r="CM880" s="33"/>
      <c r="CN880" s="33"/>
      <c r="CO880" s="33"/>
      <c r="CP880" s="33"/>
      <c r="CQ880" s="33"/>
      <c r="CR880" s="33"/>
      <c r="CS880" s="33"/>
      <c r="CT880" s="33"/>
      <c r="CU880" s="33"/>
      <c r="CV880" s="33"/>
      <c r="CW880" s="33"/>
      <c r="CX880" s="33"/>
      <c r="CY880" s="33"/>
      <c r="CZ880" s="33"/>
      <c r="DA880" s="33"/>
      <c r="DB880" s="33"/>
      <c r="DC880" s="33"/>
      <c r="DD880" s="33"/>
      <c r="DE880" s="33"/>
      <c r="DF880" s="33"/>
      <c r="DG880" s="33"/>
      <c r="DH880" s="33"/>
      <c r="DI880" s="33"/>
      <c r="DJ880" s="33"/>
      <c r="DK880" s="33"/>
      <c r="DL880" s="33"/>
      <c r="DM880" s="33"/>
      <c r="DN880" s="33"/>
      <c r="DO880" s="33"/>
      <c r="DP880" s="33"/>
      <c r="DQ880" s="33"/>
      <c r="DR880" s="33"/>
      <c r="DS880" s="33"/>
      <c r="DT880" s="33"/>
      <c r="DU880" s="33"/>
      <c r="DV880" s="33"/>
      <c r="DW880" s="33"/>
      <c r="DX880" s="33"/>
      <c r="DY880" s="33"/>
      <c r="DZ880" s="33"/>
      <c r="EA880" s="33"/>
      <c r="EB880" s="33"/>
      <c r="EC880" s="33"/>
      <c r="ED880" s="33"/>
      <c r="EE880" s="33"/>
      <c r="EF880" s="33"/>
      <c r="EG880" s="33"/>
      <c r="EH880" s="33"/>
      <c r="EI880" s="33"/>
      <c r="EJ880" s="33"/>
      <c r="EK880" s="33"/>
      <c r="EL880" s="33"/>
      <c r="EM880" s="33"/>
      <c r="EN880" s="33"/>
      <c r="EO880" s="33"/>
      <c r="EP880" s="33"/>
      <c r="EQ880" s="33"/>
      <c r="ER880" s="33"/>
      <c r="ES880" s="33"/>
      <c r="ET880" s="33"/>
      <c r="EU880" s="33"/>
      <c r="EV880" s="33"/>
      <c r="EW880" s="33"/>
      <c r="EX880" s="33"/>
      <c r="EY880" s="33"/>
      <c r="EZ880" s="33"/>
      <c r="FA880" s="33"/>
      <c r="FB880" s="33"/>
      <c r="FC880" s="33"/>
      <c r="FD880" s="33"/>
      <c r="FE880" s="33"/>
      <c r="FF880" s="33"/>
      <c r="FG880" s="33"/>
      <c r="FH880" s="33"/>
      <c r="FI880" s="33"/>
      <c r="FJ880" s="33"/>
      <c r="FK880" s="33"/>
      <c r="FL880" s="33"/>
      <c r="FM880" s="33"/>
      <c r="FN880" s="33"/>
      <c r="FO880" s="33"/>
      <c r="FP880" s="33"/>
      <c r="FQ880" s="33"/>
      <c r="FR880" s="33"/>
      <c r="FS880" s="33"/>
      <c r="FT880" s="33"/>
      <c r="FU880" s="33"/>
      <c r="FV880" s="33"/>
      <c r="FW880" s="33"/>
      <c r="FX880" s="33"/>
      <c r="FY880" s="33"/>
    </row>
    <row r="881" spans="1:181" ht="15.75" customHeight="1" x14ac:dyDescent="0.25">
      <c r="A881" s="25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 t="s">
        <v>1829</v>
      </c>
      <c r="V881" s="33"/>
      <c r="W881" s="33"/>
      <c r="X881" s="33"/>
      <c r="Y881" s="33"/>
      <c r="Z881" s="33"/>
      <c r="AA881" s="33"/>
      <c r="AB881" s="33"/>
      <c r="AC881" s="33" t="s">
        <v>531</v>
      </c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  <c r="CH881" s="33"/>
      <c r="CI881" s="33"/>
      <c r="CJ881" s="33"/>
      <c r="CK881" s="33"/>
      <c r="CL881" s="33"/>
      <c r="CM881" s="33"/>
      <c r="CN881" s="33"/>
      <c r="CO881" s="33"/>
      <c r="CP881" s="33"/>
      <c r="CQ881" s="33"/>
      <c r="CR881" s="33"/>
      <c r="CS881" s="33"/>
      <c r="CT881" s="33"/>
      <c r="CU881" s="33"/>
      <c r="CV881" s="33"/>
      <c r="CW881" s="33"/>
      <c r="CX881" s="33"/>
      <c r="CY881" s="33"/>
      <c r="CZ881" s="33"/>
      <c r="DA881" s="33"/>
      <c r="DB881" s="33"/>
      <c r="DC881" s="33"/>
      <c r="DD881" s="33"/>
      <c r="DE881" s="33"/>
      <c r="DF881" s="33"/>
      <c r="DG881" s="33"/>
      <c r="DH881" s="33"/>
      <c r="DI881" s="33"/>
      <c r="DJ881" s="33"/>
      <c r="DK881" s="33"/>
      <c r="DL881" s="33"/>
      <c r="DM881" s="33"/>
      <c r="DN881" s="33"/>
      <c r="DO881" s="33"/>
      <c r="DP881" s="33"/>
      <c r="DQ881" s="33"/>
      <c r="DR881" s="33"/>
      <c r="DS881" s="33"/>
      <c r="DT881" s="33"/>
      <c r="DU881" s="33"/>
      <c r="DV881" s="33"/>
      <c r="DW881" s="33"/>
      <c r="DX881" s="33"/>
      <c r="DY881" s="33"/>
      <c r="DZ881" s="33"/>
      <c r="EA881" s="33"/>
      <c r="EB881" s="33"/>
      <c r="EC881" s="33"/>
      <c r="ED881" s="33"/>
      <c r="EE881" s="33"/>
      <c r="EF881" s="33"/>
      <c r="EG881" s="33"/>
      <c r="EH881" s="33"/>
      <c r="EI881" s="33"/>
      <c r="EJ881" s="33"/>
      <c r="EK881" s="33"/>
      <c r="EL881" s="33"/>
      <c r="EM881" s="33"/>
      <c r="EN881" s="33"/>
      <c r="EO881" s="33"/>
      <c r="EP881" s="33"/>
      <c r="EQ881" s="33"/>
      <c r="ER881" s="33"/>
      <c r="ES881" s="33"/>
      <c r="ET881" s="33"/>
      <c r="EU881" s="33"/>
      <c r="EV881" s="33"/>
      <c r="EW881" s="33"/>
      <c r="EX881" s="33"/>
      <c r="EY881" s="33"/>
      <c r="EZ881" s="33"/>
      <c r="FA881" s="33"/>
      <c r="FB881" s="33"/>
      <c r="FC881" s="33"/>
      <c r="FD881" s="33"/>
      <c r="FE881" s="33"/>
      <c r="FF881" s="33"/>
      <c r="FG881" s="33"/>
      <c r="FH881" s="33"/>
      <c r="FI881" s="33"/>
      <c r="FJ881" s="33"/>
      <c r="FK881" s="33"/>
      <c r="FL881" s="33"/>
      <c r="FM881" s="33"/>
      <c r="FN881" s="33"/>
      <c r="FO881" s="33"/>
      <c r="FP881" s="33"/>
      <c r="FQ881" s="33"/>
      <c r="FR881" s="33"/>
      <c r="FS881" s="33"/>
      <c r="FT881" s="33"/>
      <c r="FU881" s="33"/>
      <c r="FV881" s="33"/>
      <c r="FW881" s="33"/>
      <c r="FX881" s="33"/>
      <c r="FY881" s="33"/>
    </row>
    <row r="882" spans="1:181" ht="15.75" customHeight="1" x14ac:dyDescent="0.25">
      <c r="A882" s="25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 t="s">
        <v>1830</v>
      </c>
      <c r="V882" s="33"/>
      <c r="W882" s="33"/>
      <c r="X882" s="33"/>
      <c r="Y882" s="33"/>
      <c r="Z882" s="33"/>
      <c r="AA882" s="33"/>
      <c r="AB882" s="33"/>
      <c r="AC882" s="33" t="s">
        <v>375</v>
      </c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  <c r="BO882" s="33"/>
      <c r="BP882" s="33"/>
      <c r="BQ882" s="33"/>
      <c r="BR882" s="33"/>
      <c r="BS882" s="33"/>
      <c r="BT882" s="33"/>
      <c r="BU882" s="33"/>
      <c r="BV882" s="33"/>
      <c r="BW882" s="33"/>
      <c r="BX882" s="33"/>
      <c r="BY882" s="33"/>
      <c r="BZ882" s="33"/>
      <c r="CA882" s="33"/>
      <c r="CB882" s="33"/>
      <c r="CC882" s="33"/>
      <c r="CD882" s="33"/>
      <c r="CE882" s="33"/>
      <c r="CF882" s="33"/>
      <c r="CG882" s="33"/>
      <c r="CH882" s="33"/>
      <c r="CI882" s="33"/>
      <c r="CJ882" s="33"/>
      <c r="CK882" s="33"/>
      <c r="CL882" s="33"/>
      <c r="CM882" s="33"/>
      <c r="CN882" s="33"/>
      <c r="CO882" s="33"/>
      <c r="CP882" s="33"/>
      <c r="CQ882" s="33"/>
      <c r="CR882" s="33"/>
      <c r="CS882" s="33"/>
      <c r="CT882" s="33"/>
      <c r="CU882" s="33"/>
      <c r="CV882" s="33"/>
      <c r="CW882" s="33"/>
      <c r="CX882" s="33"/>
      <c r="CY882" s="33"/>
      <c r="CZ882" s="33"/>
      <c r="DA882" s="33"/>
      <c r="DB882" s="33"/>
      <c r="DC882" s="33"/>
      <c r="DD882" s="33"/>
      <c r="DE882" s="33"/>
      <c r="DF882" s="33"/>
      <c r="DG882" s="33"/>
      <c r="DH882" s="33"/>
      <c r="DI882" s="33"/>
      <c r="DJ882" s="33"/>
      <c r="DK882" s="33"/>
      <c r="DL882" s="33"/>
      <c r="DM882" s="33"/>
      <c r="DN882" s="33"/>
      <c r="DO882" s="33"/>
      <c r="DP882" s="33"/>
      <c r="DQ882" s="33"/>
      <c r="DR882" s="33"/>
      <c r="DS882" s="33"/>
      <c r="DT882" s="33"/>
      <c r="DU882" s="33"/>
      <c r="DV882" s="33"/>
      <c r="DW882" s="33"/>
      <c r="DX882" s="33"/>
      <c r="DY882" s="33"/>
      <c r="DZ882" s="33"/>
      <c r="EA882" s="33"/>
      <c r="EB882" s="33"/>
      <c r="EC882" s="33"/>
      <c r="ED882" s="33"/>
      <c r="EE882" s="33"/>
      <c r="EF882" s="33"/>
      <c r="EG882" s="33"/>
      <c r="EH882" s="33"/>
      <c r="EI882" s="33"/>
      <c r="EJ882" s="33"/>
      <c r="EK882" s="33"/>
      <c r="EL882" s="33"/>
      <c r="EM882" s="33"/>
      <c r="EN882" s="33"/>
      <c r="EO882" s="33"/>
      <c r="EP882" s="33"/>
      <c r="EQ882" s="33"/>
      <c r="ER882" s="33"/>
      <c r="ES882" s="33"/>
      <c r="ET882" s="33"/>
      <c r="EU882" s="33"/>
      <c r="EV882" s="33"/>
      <c r="EW882" s="33"/>
      <c r="EX882" s="33"/>
      <c r="EY882" s="33"/>
      <c r="EZ882" s="33"/>
      <c r="FA882" s="33"/>
      <c r="FB882" s="33"/>
      <c r="FC882" s="33"/>
      <c r="FD882" s="33"/>
      <c r="FE882" s="33"/>
      <c r="FF882" s="33"/>
      <c r="FG882" s="33"/>
      <c r="FH882" s="33"/>
      <c r="FI882" s="33"/>
      <c r="FJ882" s="33"/>
      <c r="FK882" s="33"/>
      <c r="FL882" s="33"/>
      <c r="FM882" s="33"/>
      <c r="FN882" s="33"/>
      <c r="FO882" s="33"/>
      <c r="FP882" s="33"/>
      <c r="FQ882" s="33"/>
      <c r="FR882" s="33"/>
      <c r="FS882" s="33"/>
      <c r="FT882" s="33"/>
      <c r="FU882" s="33"/>
      <c r="FV882" s="33"/>
      <c r="FW882" s="33"/>
      <c r="FX882" s="33"/>
      <c r="FY882" s="33"/>
    </row>
    <row r="883" spans="1:181" ht="15.75" customHeight="1" x14ac:dyDescent="0.25">
      <c r="A883" s="25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 t="s">
        <v>1831</v>
      </c>
      <c r="V883" s="33"/>
      <c r="W883" s="33"/>
      <c r="X883" s="33"/>
      <c r="Y883" s="33"/>
      <c r="Z883" s="33"/>
      <c r="AA883" s="33"/>
      <c r="AB883" s="33"/>
      <c r="AC883" s="33" t="s">
        <v>362</v>
      </c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  <c r="BO883" s="33"/>
      <c r="BP883" s="33"/>
      <c r="BQ883" s="33"/>
      <c r="BR883" s="33"/>
      <c r="BS883" s="33"/>
      <c r="BT883" s="33"/>
      <c r="BU883" s="33"/>
      <c r="BV883" s="33"/>
      <c r="BW883" s="33"/>
      <c r="BX883" s="33"/>
      <c r="BY883" s="33"/>
      <c r="BZ883" s="33"/>
      <c r="CA883" s="33"/>
      <c r="CB883" s="33"/>
      <c r="CC883" s="33"/>
      <c r="CD883" s="33"/>
      <c r="CE883" s="33"/>
      <c r="CF883" s="33"/>
      <c r="CG883" s="33"/>
      <c r="CH883" s="33"/>
      <c r="CI883" s="33"/>
      <c r="CJ883" s="33"/>
      <c r="CK883" s="33"/>
      <c r="CL883" s="33"/>
      <c r="CM883" s="33"/>
      <c r="CN883" s="33"/>
      <c r="CO883" s="33"/>
      <c r="CP883" s="33"/>
      <c r="CQ883" s="33"/>
      <c r="CR883" s="33"/>
      <c r="CS883" s="33"/>
      <c r="CT883" s="33"/>
      <c r="CU883" s="33"/>
      <c r="CV883" s="33"/>
      <c r="CW883" s="33"/>
      <c r="CX883" s="33"/>
      <c r="CY883" s="33"/>
      <c r="CZ883" s="33"/>
      <c r="DA883" s="33"/>
      <c r="DB883" s="33"/>
      <c r="DC883" s="33"/>
      <c r="DD883" s="33"/>
      <c r="DE883" s="33"/>
      <c r="DF883" s="33"/>
      <c r="DG883" s="33"/>
      <c r="DH883" s="33"/>
      <c r="DI883" s="33"/>
      <c r="DJ883" s="33"/>
      <c r="DK883" s="33"/>
      <c r="DL883" s="33"/>
      <c r="DM883" s="33"/>
      <c r="DN883" s="33"/>
      <c r="DO883" s="33"/>
      <c r="DP883" s="33"/>
      <c r="DQ883" s="33"/>
      <c r="DR883" s="33"/>
      <c r="DS883" s="33"/>
      <c r="DT883" s="33"/>
      <c r="DU883" s="33"/>
      <c r="DV883" s="33"/>
      <c r="DW883" s="33"/>
      <c r="DX883" s="33"/>
      <c r="DY883" s="33"/>
      <c r="DZ883" s="33"/>
      <c r="EA883" s="33"/>
      <c r="EB883" s="33"/>
      <c r="EC883" s="33"/>
      <c r="ED883" s="33"/>
      <c r="EE883" s="33"/>
      <c r="EF883" s="33"/>
      <c r="EG883" s="33"/>
      <c r="EH883" s="33"/>
      <c r="EI883" s="33"/>
      <c r="EJ883" s="33"/>
      <c r="EK883" s="33"/>
      <c r="EL883" s="33"/>
      <c r="EM883" s="33"/>
      <c r="EN883" s="33"/>
      <c r="EO883" s="33"/>
      <c r="EP883" s="33"/>
      <c r="EQ883" s="33"/>
      <c r="ER883" s="33"/>
      <c r="ES883" s="33"/>
      <c r="ET883" s="33"/>
      <c r="EU883" s="33"/>
      <c r="EV883" s="33"/>
      <c r="EW883" s="33"/>
      <c r="EX883" s="33"/>
      <c r="EY883" s="33"/>
      <c r="EZ883" s="33"/>
      <c r="FA883" s="33"/>
      <c r="FB883" s="33"/>
      <c r="FC883" s="33"/>
      <c r="FD883" s="33"/>
      <c r="FE883" s="33"/>
      <c r="FF883" s="33"/>
      <c r="FG883" s="33"/>
      <c r="FH883" s="33"/>
      <c r="FI883" s="33"/>
      <c r="FJ883" s="33"/>
      <c r="FK883" s="33"/>
      <c r="FL883" s="33"/>
      <c r="FM883" s="33"/>
      <c r="FN883" s="33"/>
      <c r="FO883" s="33"/>
      <c r="FP883" s="33"/>
      <c r="FQ883" s="33"/>
      <c r="FR883" s="33"/>
      <c r="FS883" s="33"/>
      <c r="FT883" s="33"/>
      <c r="FU883" s="33"/>
      <c r="FV883" s="33"/>
      <c r="FW883" s="33"/>
      <c r="FX883" s="33"/>
      <c r="FY883" s="33"/>
    </row>
    <row r="884" spans="1:181" ht="15.75" customHeight="1" x14ac:dyDescent="0.25">
      <c r="A884" s="25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 t="s">
        <v>1832</v>
      </c>
      <c r="V884" s="33"/>
      <c r="W884" s="33"/>
      <c r="X884" s="33"/>
      <c r="Y884" s="33"/>
      <c r="Z884" s="33"/>
      <c r="AA884" s="33"/>
      <c r="AB884" s="33"/>
      <c r="AC884" s="33" t="s">
        <v>375</v>
      </c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  <c r="CE884" s="33"/>
      <c r="CF884" s="33"/>
      <c r="CG884" s="33"/>
      <c r="CH884" s="33"/>
      <c r="CI884" s="33"/>
      <c r="CJ884" s="33"/>
      <c r="CK884" s="33"/>
      <c r="CL884" s="33"/>
      <c r="CM884" s="33"/>
      <c r="CN884" s="33"/>
      <c r="CO884" s="33"/>
      <c r="CP884" s="33"/>
      <c r="CQ884" s="33"/>
      <c r="CR884" s="33"/>
      <c r="CS884" s="33"/>
      <c r="CT884" s="33"/>
      <c r="CU884" s="33"/>
      <c r="CV884" s="33"/>
      <c r="CW884" s="33"/>
      <c r="CX884" s="33"/>
      <c r="CY884" s="33"/>
      <c r="CZ884" s="33"/>
      <c r="DA884" s="33"/>
      <c r="DB884" s="33"/>
      <c r="DC884" s="33"/>
      <c r="DD884" s="33"/>
      <c r="DE884" s="33"/>
      <c r="DF884" s="33"/>
      <c r="DG884" s="33"/>
      <c r="DH884" s="33"/>
      <c r="DI884" s="33"/>
      <c r="DJ884" s="33"/>
      <c r="DK884" s="33"/>
      <c r="DL884" s="33"/>
      <c r="DM884" s="33"/>
      <c r="DN884" s="33"/>
      <c r="DO884" s="33"/>
      <c r="DP884" s="33"/>
      <c r="DQ884" s="33"/>
      <c r="DR884" s="33"/>
      <c r="DS884" s="33"/>
      <c r="DT884" s="33"/>
      <c r="DU884" s="33"/>
      <c r="DV884" s="33"/>
      <c r="DW884" s="33"/>
      <c r="DX884" s="33"/>
      <c r="DY884" s="33"/>
      <c r="DZ884" s="33"/>
      <c r="EA884" s="33"/>
      <c r="EB884" s="33"/>
      <c r="EC884" s="33"/>
      <c r="ED884" s="33"/>
      <c r="EE884" s="33"/>
      <c r="EF884" s="33"/>
      <c r="EG884" s="33"/>
      <c r="EH884" s="33"/>
      <c r="EI884" s="33"/>
      <c r="EJ884" s="33"/>
      <c r="EK884" s="33"/>
      <c r="EL884" s="33"/>
      <c r="EM884" s="33"/>
      <c r="EN884" s="33"/>
      <c r="EO884" s="33"/>
      <c r="EP884" s="33"/>
      <c r="EQ884" s="33"/>
      <c r="ER884" s="33"/>
      <c r="ES884" s="33"/>
      <c r="ET884" s="33"/>
      <c r="EU884" s="33"/>
      <c r="EV884" s="33"/>
      <c r="EW884" s="33"/>
      <c r="EX884" s="33"/>
      <c r="EY884" s="33"/>
      <c r="EZ884" s="33"/>
      <c r="FA884" s="33"/>
      <c r="FB884" s="33"/>
      <c r="FC884" s="33"/>
      <c r="FD884" s="33"/>
      <c r="FE884" s="33"/>
      <c r="FF884" s="33"/>
      <c r="FG884" s="33"/>
      <c r="FH884" s="33"/>
      <c r="FI884" s="33"/>
      <c r="FJ884" s="33"/>
      <c r="FK884" s="33"/>
      <c r="FL884" s="33"/>
      <c r="FM884" s="33"/>
      <c r="FN884" s="33"/>
      <c r="FO884" s="33"/>
      <c r="FP884" s="33"/>
      <c r="FQ884" s="33"/>
      <c r="FR884" s="33"/>
      <c r="FS884" s="33"/>
      <c r="FT884" s="33"/>
      <c r="FU884" s="33"/>
      <c r="FV884" s="33"/>
      <c r="FW884" s="33"/>
      <c r="FX884" s="33"/>
      <c r="FY884" s="33"/>
    </row>
    <row r="885" spans="1:181" ht="15.75" customHeight="1" x14ac:dyDescent="0.25">
      <c r="A885" s="25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 t="s">
        <v>1833</v>
      </c>
      <c r="V885" s="33"/>
      <c r="W885" s="33"/>
      <c r="X885" s="33"/>
      <c r="Y885" s="33"/>
      <c r="Z885" s="33"/>
      <c r="AA885" s="33"/>
      <c r="AB885" s="33"/>
      <c r="AC885" s="33" t="s">
        <v>375</v>
      </c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  <c r="CH885" s="33"/>
      <c r="CI885" s="33"/>
      <c r="CJ885" s="33"/>
      <c r="CK885" s="33"/>
      <c r="CL885" s="33"/>
      <c r="CM885" s="33"/>
      <c r="CN885" s="33"/>
      <c r="CO885" s="33"/>
      <c r="CP885" s="33"/>
      <c r="CQ885" s="33"/>
      <c r="CR885" s="33"/>
      <c r="CS885" s="33"/>
      <c r="CT885" s="33"/>
      <c r="CU885" s="33"/>
      <c r="CV885" s="33"/>
      <c r="CW885" s="33"/>
      <c r="CX885" s="33"/>
      <c r="CY885" s="33"/>
      <c r="CZ885" s="33"/>
      <c r="DA885" s="33"/>
      <c r="DB885" s="33"/>
      <c r="DC885" s="33"/>
      <c r="DD885" s="33"/>
      <c r="DE885" s="33"/>
      <c r="DF885" s="33"/>
      <c r="DG885" s="33"/>
      <c r="DH885" s="33"/>
      <c r="DI885" s="33"/>
      <c r="DJ885" s="33"/>
      <c r="DK885" s="33"/>
      <c r="DL885" s="33"/>
      <c r="DM885" s="33"/>
      <c r="DN885" s="33"/>
      <c r="DO885" s="33"/>
      <c r="DP885" s="33"/>
      <c r="DQ885" s="33"/>
      <c r="DR885" s="33"/>
      <c r="DS885" s="33"/>
      <c r="DT885" s="33"/>
      <c r="DU885" s="33"/>
      <c r="DV885" s="33"/>
      <c r="DW885" s="33"/>
      <c r="DX885" s="33"/>
      <c r="DY885" s="33"/>
      <c r="DZ885" s="33"/>
      <c r="EA885" s="33"/>
      <c r="EB885" s="33"/>
      <c r="EC885" s="33"/>
      <c r="ED885" s="33"/>
      <c r="EE885" s="33"/>
      <c r="EF885" s="33"/>
      <c r="EG885" s="33"/>
      <c r="EH885" s="33"/>
      <c r="EI885" s="33"/>
      <c r="EJ885" s="33"/>
      <c r="EK885" s="33"/>
      <c r="EL885" s="33"/>
      <c r="EM885" s="33"/>
      <c r="EN885" s="33"/>
      <c r="EO885" s="33"/>
      <c r="EP885" s="33"/>
      <c r="EQ885" s="33"/>
      <c r="ER885" s="33"/>
      <c r="ES885" s="33"/>
      <c r="ET885" s="33"/>
      <c r="EU885" s="33"/>
      <c r="EV885" s="33"/>
      <c r="EW885" s="33"/>
      <c r="EX885" s="33"/>
      <c r="EY885" s="33"/>
      <c r="EZ885" s="33"/>
      <c r="FA885" s="33"/>
      <c r="FB885" s="33"/>
      <c r="FC885" s="33"/>
      <c r="FD885" s="33"/>
      <c r="FE885" s="33"/>
      <c r="FF885" s="33"/>
      <c r="FG885" s="33"/>
      <c r="FH885" s="33"/>
      <c r="FI885" s="33"/>
      <c r="FJ885" s="33"/>
      <c r="FK885" s="33"/>
      <c r="FL885" s="33"/>
      <c r="FM885" s="33"/>
      <c r="FN885" s="33"/>
      <c r="FO885" s="33"/>
      <c r="FP885" s="33"/>
      <c r="FQ885" s="33"/>
      <c r="FR885" s="33"/>
      <c r="FS885" s="33"/>
      <c r="FT885" s="33"/>
      <c r="FU885" s="33"/>
      <c r="FV885" s="33"/>
      <c r="FW885" s="33"/>
      <c r="FX885" s="33"/>
      <c r="FY885" s="33"/>
    </row>
    <row r="886" spans="1:181" ht="15.75" customHeight="1" x14ac:dyDescent="0.25">
      <c r="A886" s="25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 t="s">
        <v>1834</v>
      </c>
      <c r="V886" s="33"/>
      <c r="W886" s="33"/>
      <c r="X886" s="33"/>
      <c r="Y886" s="33"/>
      <c r="Z886" s="33"/>
      <c r="AA886" s="33"/>
      <c r="AB886" s="33"/>
      <c r="AC886" s="33" t="s">
        <v>421</v>
      </c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  <c r="CE886" s="33"/>
      <c r="CF886" s="33"/>
      <c r="CG886" s="33"/>
      <c r="CH886" s="33"/>
      <c r="CI886" s="33"/>
      <c r="CJ886" s="33"/>
      <c r="CK886" s="33"/>
      <c r="CL886" s="33"/>
      <c r="CM886" s="33"/>
      <c r="CN886" s="33"/>
      <c r="CO886" s="33"/>
      <c r="CP886" s="33"/>
      <c r="CQ886" s="33"/>
      <c r="CR886" s="33"/>
      <c r="CS886" s="33"/>
      <c r="CT886" s="33"/>
      <c r="CU886" s="33"/>
      <c r="CV886" s="33"/>
      <c r="CW886" s="33"/>
      <c r="CX886" s="33"/>
      <c r="CY886" s="33"/>
      <c r="CZ886" s="33"/>
      <c r="DA886" s="33"/>
      <c r="DB886" s="33"/>
      <c r="DC886" s="33"/>
      <c r="DD886" s="33"/>
      <c r="DE886" s="33"/>
      <c r="DF886" s="33"/>
      <c r="DG886" s="33"/>
      <c r="DH886" s="33"/>
      <c r="DI886" s="33"/>
      <c r="DJ886" s="33"/>
      <c r="DK886" s="33"/>
      <c r="DL886" s="33"/>
      <c r="DM886" s="33"/>
      <c r="DN886" s="33"/>
      <c r="DO886" s="33"/>
      <c r="DP886" s="33"/>
      <c r="DQ886" s="33"/>
      <c r="DR886" s="33"/>
      <c r="DS886" s="33"/>
      <c r="DT886" s="33"/>
      <c r="DU886" s="33"/>
      <c r="DV886" s="33"/>
      <c r="DW886" s="33"/>
      <c r="DX886" s="33"/>
      <c r="DY886" s="33"/>
      <c r="DZ886" s="33"/>
      <c r="EA886" s="33"/>
      <c r="EB886" s="33"/>
      <c r="EC886" s="33"/>
      <c r="ED886" s="33"/>
      <c r="EE886" s="33"/>
      <c r="EF886" s="33"/>
      <c r="EG886" s="33"/>
      <c r="EH886" s="33"/>
      <c r="EI886" s="33"/>
      <c r="EJ886" s="33"/>
      <c r="EK886" s="33"/>
      <c r="EL886" s="33"/>
      <c r="EM886" s="33"/>
      <c r="EN886" s="33"/>
      <c r="EO886" s="33"/>
      <c r="EP886" s="33"/>
      <c r="EQ886" s="33"/>
      <c r="ER886" s="33"/>
      <c r="ES886" s="33"/>
      <c r="ET886" s="33"/>
      <c r="EU886" s="33"/>
      <c r="EV886" s="33"/>
      <c r="EW886" s="33"/>
      <c r="EX886" s="33"/>
      <c r="EY886" s="33"/>
      <c r="EZ886" s="33"/>
      <c r="FA886" s="33"/>
      <c r="FB886" s="33"/>
      <c r="FC886" s="33"/>
      <c r="FD886" s="33"/>
      <c r="FE886" s="33"/>
      <c r="FF886" s="33"/>
      <c r="FG886" s="33"/>
      <c r="FH886" s="33"/>
      <c r="FI886" s="33"/>
      <c r="FJ886" s="33"/>
      <c r="FK886" s="33"/>
      <c r="FL886" s="33"/>
      <c r="FM886" s="33"/>
      <c r="FN886" s="33"/>
      <c r="FO886" s="33"/>
      <c r="FP886" s="33"/>
      <c r="FQ886" s="33"/>
      <c r="FR886" s="33"/>
      <c r="FS886" s="33"/>
      <c r="FT886" s="33"/>
      <c r="FU886" s="33"/>
      <c r="FV886" s="33"/>
      <c r="FW886" s="33"/>
      <c r="FX886" s="33"/>
      <c r="FY886" s="33"/>
    </row>
    <row r="887" spans="1:181" ht="15.75" customHeight="1" x14ac:dyDescent="0.25">
      <c r="A887" s="25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 t="s">
        <v>1835</v>
      </c>
      <c r="V887" s="33"/>
      <c r="W887" s="33"/>
      <c r="X887" s="33"/>
      <c r="Y887" s="33"/>
      <c r="Z887" s="33"/>
      <c r="AA887" s="33"/>
      <c r="AB887" s="33"/>
      <c r="AC887" s="33" t="s">
        <v>346</v>
      </c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  <c r="CE887" s="33"/>
      <c r="CF887" s="33"/>
      <c r="CG887" s="33"/>
      <c r="CH887" s="33"/>
      <c r="CI887" s="33"/>
      <c r="CJ887" s="33"/>
      <c r="CK887" s="33"/>
      <c r="CL887" s="33"/>
      <c r="CM887" s="33"/>
      <c r="CN887" s="33"/>
      <c r="CO887" s="33"/>
      <c r="CP887" s="33"/>
      <c r="CQ887" s="33"/>
      <c r="CR887" s="33"/>
      <c r="CS887" s="33"/>
      <c r="CT887" s="33"/>
      <c r="CU887" s="33"/>
      <c r="CV887" s="33"/>
      <c r="CW887" s="33"/>
      <c r="CX887" s="33"/>
      <c r="CY887" s="33"/>
      <c r="CZ887" s="33"/>
      <c r="DA887" s="33"/>
      <c r="DB887" s="33"/>
      <c r="DC887" s="33"/>
      <c r="DD887" s="33"/>
      <c r="DE887" s="33"/>
      <c r="DF887" s="33"/>
      <c r="DG887" s="33"/>
      <c r="DH887" s="33"/>
      <c r="DI887" s="33"/>
      <c r="DJ887" s="33"/>
      <c r="DK887" s="33"/>
      <c r="DL887" s="33"/>
      <c r="DM887" s="33"/>
      <c r="DN887" s="33"/>
      <c r="DO887" s="33"/>
      <c r="DP887" s="33"/>
      <c r="DQ887" s="33"/>
      <c r="DR887" s="33"/>
      <c r="DS887" s="33"/>
      <c r="DT887" s="33"/>
      <c r="DU887" s="33"/>
      <c r="DV887" s="33"/>
      <c r="DW887" s="33"/>
      <c r="DX887" s="33"/>
      <c r="DY887" s="33"/>
      <c r="DZ887" s="33"/>
      <c r="EA887" s="33"/>
      <c r="EB887" s="33"/>
      <c r="EC887" s="33"/>
      <c r="ED887" s="33"/>
      <c r="EE887" s="33"/>
      <c r="EF887" s="33"/>
      <c r="EG887" s="33"/>
      <c r="EH887" s="33"/>
      <c r="EI887" s="33"/>
      <c r="EJ887" s="33"/>
      <c r="EK887" s="33"/>
      <c r="EL887" s="33"/>
      <c r="EM887" s="33"/>
      <c r="EN887" s="33"/>
      <c r="EO887" s="33"/>
      <c r="EP887" s="33"/>
      <c r="EQ887" s="33"/>
      <c r="ER887" s="33"/>
      <c r="ES887" s="33"/>
      <c r="ET887" s="33"/>
      <c r="EU887" s="33"/>
      <c r="EV887" s="33"/>
      <c r="EW887" s="33"/>
      <c r="EX887" s="33"/>
      <c r="EY887" s="33"/>
      <c r="EZ887" s="33"/>
      <c r="FA887" s="33"/>
      <c r="FB887" s="33"/>
      <c r="FC887" s="33"/>
      <c r="FD887" s="33"/>
      <c r="FE887" s="33"/>
      <c r="FF887" s="33"/>
      <c r="FG887" s="33"/>
      <c r="FH887" s="33"/>
      <c r="FI887" s="33"/>
      <c r="FJ887" s="33"/>
      <c r="FK887" s="33"/>
      <c r="FL887" s="33"/>
      <c r="FM887" s="33"/>
      <c r="FN887" s="33"/>
      <c r="FO887" s="33"/>
      <c r="FP887" s="33"/>
      <c r="FQ887" s="33"/>
      <c r="FR887" s="33"/>
      <c r="FS887" s="33"/>
      <c r="FT887" s="33"/>
      <c r="FU887" s="33"/>
      <c r="FV887" s="33"/>
      <c r="FW887" s="33"/>
      <c r="FX887" s="33"/>
      <c r="FY887" s="33"/>
    </row>
    <row r="888" spans="1:181" ht="15.75" customHeight="1" x14ac:dyDescent="0.25">
      <c r="A888" s="25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 t="s">
        <v>1836</v>
      </c>
      <c r="V888" s="33"/>
      <c r="W888" s="33"/>
      <c r="X888" s="33"/>
      <c r="Y888" s="33"/>
      <c r="Z888" s="33"/>
      <c r="AA888" s="33"/>
      <c r="AB888" s="33"/>
      <c r="AC888" s="33" t="s">
        <v>362</v>
      </c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  <c r="BO888" s="33"/>
      <c r="BP888" s="33"/>
      <c r="BQ888" s="33"/>
      <c r="BR888" s="33"/>
      <c r="BS888" s="33"/>
      <c r="BT888" s="33"/>
      <c r="BU888" s="33"/>
      <c r="BV888" s="33"/>
      <c r="BW888" s="33"/>
      <c r="BX888" s="33"/>
      <c r="BY888" s="33"/>
      <c r="BZ888" s="33"/>
      <c r="CA888" s="33"/>
      <c r="CB888" s="33"/>
      <c r="CC888" s="33"/>
      <c r="CD888" s="33"/>
      <c r="CE888" s="33"/>
      <c r="CF888" s="33"/>
      <c r="CG888" s="33"/>
      <c r="CH888" s="33"/>
      <c r="CI888" s="33"/>
      <c r="CJ888" s="33"/>
      <c r="CK888" s="33"/>
      <c r="CL888" s="33"/>
      <c r="CM888" s="33"/>
      <c r="CN888" s="33"/>
      <c r="CO888" s="33"/>
      <c r="CP888" s="33"/>
      <c r="CQ888" s="33"/>
      <c r="CR888" s="33"/>
      <c r="CS888" s="33"/>
      <c r="CT888" s="33"/>
      <c r="CU888" s="33"/>
      <c r="CV888" s="33"/>
      <c r="CW888" s="33"/>
      <c r="CX888" s="33"/>
      <c r="CY888" s="33"/>
      <c r="CZ888" s="33"/>
      <c r="DA888" s="33"/>
      <c r="DB888" s="33"/>
      <c r="DC888" s="33"/>
      <c r="DD888" s="33"/>
      <c r="DE888" s="33"/>
      <c r="DF888" s="33"/>
      <c r="DG888" s="33"/>
      <c r="DH888" s="33"/>
      <c r="DI888" s="33"/>
      <c r="DJ888" s="33"/>
      <c r="DK888" s="33"/>
      <c r="DL888" s="33"/>
      <c r="DM888" s="33"/>
      <c r="DN888" s="33"/>
      <c r="DO888" s="33"/>
      <c r="DP888" s="33"/>
      <c r="DQ888" s="33"/>
      <c r="DR888" s="33"/>
      <c r="DS888" s="33"/>
      <c r="DT888" s="33"/>
      <c r="DU888" s="33"/>
      <c r="DV888" s="33"/>
      <c r="DW888" s="33"/>
      <c r="DX888" s="33"/>
      <c r="DY888" s="33"/>
      <c r="DZ888" s="33"/>
      <c r="EA888" s="33"/>
      <c r="EB888" s="33"/>
      <c r="EC888" s="33"/>
      <c r="ED888" s="33"/>
      <c r="EE888" s="33"/>
      <c r="EF888" s="33"/>
      <c r="EG888" s="33"/>
      <c r="EH888" s="33"/>
      <c r="EI888" s="33"/>
      <c r="EJ888" s="33"/>
      <c r="EK888" s="33"/>
      <c r="EL888" s="33"/>
      <c r="EM888" s="33"/>
      <c r="EN888" s="33"/>
      <c r="EO888" s="33"/>
      <c r="EP888" s="33"/>
      <c r="EQ888" s="33"/>
      <c r="ER888" s="33"/>
      <c r="ES888" s="33"/>
      <c r="ET888" s="33"/>
      <c r="EU888" s="33"/>
      <c r="EV888" s="33"/>
      <c r="EW888" s="33"/>
      <c r="EX888" s="33"/>
      <c r="EY888" s="33"/>
      <c r="EZ888" s="33"/>
      <c r="FA888" s="33"/>
      <c r="FB888" s="33"/>
      <c r="FC888" s="33"/>
      <c r="FD888" s="33"/>
      <c r="FE888" s="33"/>
      <c r="FF888" s="33"/>
      <c r="FG888" s="33"/>
      <c r="FH888" s="33"/>
      <c r="FI888" s="33"/>
      <c r="FJ888" s="33"/>
      <c r="FK888" s="33"/>
      <c r="FL888" s="33"/>
      <c r="FM888" s="33"/>
      <c r="FN888" s="33"/>
      <c r="FO888" s="33"/>
      <c r="FP888" s="33"/>
      <c r="FQ888" s="33"/>
      <c r="FR888" s="33"/>
      <c r="FS888" s="33"/>
      <c r="FT888" s="33"/>
      <c r="FU888" s="33"/>
      <c r="FV888" s="33"/>
      <c r="FW888" s="33"/>
      <c r="FX888" s="33"/>
      <c r="FY888" s="33"/>
    </row>
    <row r="889" spans="1:181" ht="15.75" customHeight="1" x14ac:dyDescent="0.25">
      <c r="A889" s="25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 t="s">
        <v>1837</v>
      </c>
      <c r="V889" s="33"/>
      <c r="W889" s="33"/>
      <c r="X889" s="33"/>
      <c r="Y889" s="33"/>
      <c r="Z889" s="33"/>
      <c r="AA889" s="33"/>
      <c r="AB889" s="33"/>
      <c r="AC889" s="33" t="s">
        <v>421</v>
      </c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  <c r="CE889" s="33"/>
      <c r="CF889" s="33"/>
      <c r="CG889" s="33"/>
      <c r="CH889" s="33"/>
      <c r="CI889" s="33"/>
      <c r="CJ889" s="33"/>
      <c r="CK889" s="33"/>
      <c r="CL889" s="33"/>
      <c r="CM889" s="33"/>
      <c r="CN889" s="33"/>
      <c r="CO889" s="33"/>
      <c r="CP889" s="33"/>
      <c r="CQ889" s="33"/>
      <c r="CR889" s="33"/>
      <c r="CS889" s="33"/>
      <c r="CT889" s="33"/>
      <c r="CU889" s="33"/>
      <c r="CV889" s="33"/>
      <c r="CW889" s="33"/>
      <c r="CX889" s="33"/>
      <c r="CY889" s="33"/>
      <c r="CZ889" s="33"/>
      <c r="DA889" s="33"/>
      <c r="DB889" s="33"/>
      <c r="DC889" s="33"/>
      <c r="DD889" s="33"/>
      <c r="DE889" s="33"/>
      <c r="DF889" s="33"/>
      <c r="DG889" s="33"/>
      <c r="DH889" s="33"/>
      <c r="DI889" s="33"/>
      <c r="DJ889" s="33"/>
      <c r="DK889" s="33"/>
      <c r="DL889" s="33"/>
      <c r="DM889" s="33"/>
      <c r="DN889" s="33"/>
      <c r="DO889" s="33"/>
      <c r="DP889" s="33"/>
      <c r="DQ889" s="33"/>
      <c r="DR889" s="33"/>
      <c r="DS889" s="33"/>
      <c r="DT889" s="33"/>
      <c r="DU889" s="33"/>
      <c r="DV889" s="33"/>
      <c r="DW889" s="33"/>
      <c r="DX889" s="33"/>
      <c r="DY889" s="33"/>
      <c r="DZ889" s="33"/>
      <c r="EA889" s="33"/>
      <c r="EB889" s="33"/>
      <c r="EC889" s="33"/>
      <c r="ED889" s="33"/>
      <c r="EE889" s="33"/>
      <c r="EF889" s="33"/>
      <c r="EG889" s="33"/>
      <c r="EH889" s="33"/>
      <c r="EI889" s="33"/>
      <c r="EJ889" s="33"/>
      <c r="EK889" s="33"/>
      <c r="EL889" s="33"/>
      <c r="EM889" s="33"/>
      <c r="EN889" s="33"/>
      <c r="EO889" s="33"/>
      <c r="EP889" s="33"/>
      <c r="EQ889" s="33"/>
      <c r="ER889" s="33"/>
      <c r="ES889" s="33"/>
      <c r="ET889" s="33"/>
      <c r="EU889" s="33"/>
      <c r="EV889" s="33"/>
      <c r="EW889" s="33"/>
      <c r="EX889" s="33"/>
      <c r="EY889" s="33"/>
      <c r="EZ889" s="33"/>
      <c r="FA889" s="33"/>
      <c r="FB889" s="33"/>
      <c r="FC889" s="33"/>
      <c r="FD889" s="33"/>
      <c r="FE889" s="33"/>
      <c r="FF889" s="33"/>
      <c r="FG889" s="33"/>
      <c r="FH889" s="33"/>
      <c r="FI889" s="33"/>
      <c r="FJ889" s="33"/>
      <c r="FK889" s="33"/>
      <c r="FL889" s="33"/>
      <c r="FM889" s="33"/>
      <c r="FN889" s="33"/>
      <c r="FO889" s="33"/>
      <c r="FP889" s="33"/>
      <c r="FQ889" s="33"/>
      <c r="FR889" s="33"/>
      <c r="FS889" s="33"/>
      <c r="FT889" s="33"/>
      <c r="FU889" s="33"/>
      <c r="FV889" s="33"/>
      <c r="FW889" s="33"/>
      <c r="FX889" s="33"/>
      <c r="FY889" s="33"/>
    </row>
    <row r="890" spans="1:181" ht="15.75" customHeight="1" x14ac:dyDescent="0.25">
      <c r="A890" s="25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 t="s">
        <v>1838</v>
      </c>
      <c r="V890" s="33"/>
      <c r="W890" s="33"/>
      <c r="X890" s="33"/>
      <c r="Y890" s="33"/>
      <c r="Z890" s="33"/>
      <c r="AA890" s="33"/>
      <c r="AB890" s="33"/>
      <c r="AC890" s="33" t="s">
        <v>421</v>
      </c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  <c r="CE890" s="33"/>
      <c r="CF890" s="33"/>
      <c r="CG890" s="33"/>
      <c r="CH890" s="33"/>
      <c r="CI890" s="33"/>
      <c r="CJ890" s="33"/>
      <c r="CK890" s="33"/>
      <c r="CL890" s="33"/>
      <c r="CM890" s="33"/>
      <c r="CN890" s="33"/>
      <c r="CO890" s="33"/>
      <c r="CP890" s="33"/>
      <c r="CQ890" s="33"/>
      <c r="CR890" s="33"/>
      <c r="CS890" s="33"/>
      <c r="CT890" s="33"/>
      <c r="CU890" s="33"/>
      <c r="CV890" s="33"/>
      <c r="CW890" s="33"/>
      <c r="CX890" s="33"/>
      <c r="CY890" s="33"/>
      <c r="CZ890" s="33"/>
      <c r="DA890" s="33"/>
      <c r="DB890" s="33"/>
      <c r="DC890" s="33"/>
      <c r="DD890" s="33"/>
      <c r="DE890" s="33"/>
      <c r="DF890" s="33"/>
      <c r="DG890" s="33"/>
      <c r="DH890" s="33"/>
      <c r="DI890" s="33"/>
      <c r="DJ890" s="33"/>
      <c r="DK890" s="33"/>
      <c r="DL890" s="33"/>
      <c r="DM890" s="33"/>
      <c r="DN890" s="33"/>
      <c r="DO890" s="33"/>
      <c r="DP890" s="33"/>
      <c r="DQ890" s="33"/>
      <c r="DR890" s="33"/>
      <c r="DS890" s="33"/>
      <c r="DT890" s="33"/>
      <c r="DU890" s="33"/>
      <c r="DV890" s="33"/>
      <c r="DW890" s="33"/>
      <c r="DX890" s="33"/>
      <c r="DY890" s="33"/>
      <c r="DZ890" s="33"/>
      <c r="EA890" s="33"/>
      <c r="EB890" s="33"/>
      <c r="EC890" s="33"/>
      <c r="ED890" s="33"/>
      <c r="EE890" s="33"/>
      <c r="EF890" s="33"/>
      <c r="EG890" s="33"/>
      <c r="EH890" s="33"/>
      <c r="EI890" s="33"/>
      <c r="EJ890" s="33"/>
      <c r="EK890" s="33"/>
      <c r="EL890" s="33"/>
      <c r="EM890" s="33"/>
      <c r="EN890" s="33"/>
      <c r="EO890" s="33"/>
      <c r="EP890" s="33"/>
      <c r="EQ890" s="33"/>
      <c r="ER890" s="33"/>
      <c r="ES890" s="33"/>
      <c r="ET890" s="33"/>
      <c r="EU890" s="33"/>
      <c r="EV890" s="33"/>
      <c r="EW890" s="33"/>
      <c r="EX890" s="33"/>
      <c r="EY890" s="33"/>
      <c r="EZ890" s="33"/>
      <c r="FA890" s="33"/>
      <c r="FB890" s="33"/>
      <c r="FC890" s="33"/>
      <c r="FD890" s="33"/>
      <c r="FE890" s="33"/>
      <c r="FF890" s="33"/>
      <c r="FG890" s="33"/>
      <c r="FH890" s="33"/>
      <c r="FI890" s="33"/>
      <c r="FJ890" s="33"/>
      <c r="FK890" s="33"/>
      <c r="FL890" s="33"/>
      <c r="FM890" s="33"/>
      <c r="FN890" s="33"/>
      <c r="FO890" s="33"/>
      <c r="FP890" s="33"/>
      <c r="FQ890" s="33"/>
      <c r="FR890" s="33"/>
      <c r="FS890" s="33"/>
      <c r="FT890" s="33"/>
      <c r="FU890" s="33"/>
      <c r="FV890" s="33"/>
      <c r="FW890" s="33"/>
      <c r="FX890" s="33"/>
      <c r="FY890" s="33"/>
    </row>
    <row r="891" spans="1:181" ht="15.75" customHeight="1" x14ac:dyDescent="0.25">
      <c r="A891" s="25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 t="s">
        <v>1839</v>
      </c>
      <c r="V891" s="33"/>
      <c r="W891" s="33"/>
      <c r="X891" s="33"/>
      <c r="Y891" s="33"/>
      <c r="Z891" s="33"/>
      <c r="AA891" s="33"/>
      <c r="AB891" s="33"/>
      <c r="AC891" s="33" t="s">
        <v>362</v>
      </c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  <c r="BO891" s="33"/>
      <c r="BP891" s="33"/>
      <c r="BQ891" s="33"/>
      <c r="BR891" s="33"/>
      <c r="BS891" s="33"/>
      <c r="BT891" s="33"/>
      <c r="BU891" s="33"/>
      <c r="BV891" s="33"/>
      <c r="BW891" s="33"/>
      <c r="BX891" s="33"/>
      <c r="BY891" s="33"/>
      <c r="BZ891" s="33"/>
      <c r="CA891" s="33"/>
      <c r="CB891" s="33"/>
      <c r="CC891" s="33"/>
      <c r="CD891" s="33"/>
      <c r="CE891" s="33"/>
      <c r="CF891" s="33"/>
      <c r="CG891" s="33"/>
      <c r="CH891" s="33"/>
      <c r="CI891" s="33"/>
      <c r="CJ891" s="33"/>
      <c r="CK891" s="33"/>
      <c r="CL891" s="33"/>
      <c r="CM891" s="33"/>
      <c r="CN891" s="33"/>
      <c r="CO891" s="33"/>
      <c r="CP891" s="33"/>
      <c r="CQ891" s="33"/>
      <c r="CR891" s="33"/>
      <c r="CS891" s="33"/>
      <c r="CT891" s="33"/>
      <c r="CU891" s="33"/>
      <c r="CV891" s="33"/>
      <c r="CW891" s="33"/>
      <c r="CX891" s="33"/>
      <c r="CY891" s="33"/>
      <c r="CZ891" s="33"/>
      <c r="DA891" s="33"/>
      <c r="DB891" s="33"/>
      <c r="DC891" s="33"/>
      <c r="DD891" s="33"/>
      <c r="DE891" s="33"/>
      <c r="DF891" s="33"/>
      <c r="DG891" s="33"/>
      <c r="DH891" s="33"/>
      <c r="DI891" s="33"/>
      <c r="DJ891" s="33"/>
      <c r="DK891" s="33"/>
      <c r="DL891" s="33"/>
      <c r="DM891" s="33"/>
      <c r="DN891" s="33"/>
      <c r="DO891" s="33"/>
      <c r="DP891" s="33"/>
      <c r="DQ891" s="33"/>
      <c r="DR891" s="33"/>
      <c r="DS891" s="33"/>
      <c r="DT891" s="33"/>
      <c r="DU891" s="33"/>
      <c r="DV891" s="33"/>
      <c r="DW891" s="33"/>
      <c r="DX891" s="33"/>
      <c r="DY891" s="33"/>
      <c r="DZ891" s="33"/>
      <c r="EA891" s="33"/>
      <c r="EB891" s="33"/>
      <c r="EC891" s="33"/>
      <c r="ED891" s="33"/>
      <c r="EE891" s="33"/>
      <c r="EF891" s="33"/>
      <c r="EG891" s="33"/>
      <c r="EH891" s="33"/>
      <c r="EI891" s="33"/>
      <c r="EJ891" s="33"/>
      <c r="EK891" s="33"/>
      <c r="EL891" s="33"/>
      <c r="EM891" s="33"/>
      <c r="EN891" s="33"/>
      <c r="EO891" s="33"/>
      <c r="EP891" s="33"/>
      <c r="EQ891" s="33"/>
      <c r="ER891" s="33"/>
      <c r="ES891" s="33"/>
      <c r="ET891" s="33"/>
      <c r="EU891" s="33"/>
      <c r="EV891" s="33"/>
      <c r="EW891" s="33"/>
      <c r="EX891" s="33"/>
      <c r="EY891" s="33"/>
      <c r="EZ891" s="33"/>
      <c r="FA891" s="33"/>
      <c r="FB891" s="33"/>
      <c r="FC891" s="33"/>
      <c r="FD891" s="33"/>
      <c r="FE891" s="33"/>
      <c r="FF891" s="33"/>
      <c r="FG891" s="33"/>
      <c r="FH891" s="33"/>
      <c r="FI891" s="33"/>
      <c r="FJ891" s="33"/>
      <c r="FK891" s="33"/>
      <c r="FL891" s="33"/>
      <c r="FM891" s="33"/>
      <c r="FN891" s="33"/>
      <c r="FO891" s="33"/>
      <c r="FP891" s="33"/>
      <c r="FQ891" s="33"/>
      <c r="FR891" s="33"/>
      <c r="FS891" s="33"/>
      <c r="FT891" s="33"/>
      <c r="FU891" s="33"/>
      <c r="FV891" s="33"/>
      <c r="FW891" s="33"/>
      <c r="FX891" s="33"/>
      <c r="FY891" s="33"/>
    </row>
    <row r="892" spans="1:181" ht="15.75" customHeight="1" x14ac:dyDescent="0.25">
      <c r="A892" s="25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 t="s">
        <v>1840</v>
      </c>
      <c r="V892" s="33"/>
      <c r="W892" s="33"/>
      <c r="X892" s="33"/>
      <c r="Y892" s="33"/>
      <c r="Z892" s="33"/>
      <c r="AA892" s="33"/>
      <c r="AB892" s="33"/>
      <c r="AC892" s="33" t="s">
        <v>421</v>
      </c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  <c r="CH892" s="33"/>
      <c r="CI892" s="33"/>
      <c r="CJ892" s="33"/>
      <c r="CK892" s="33"/>
      <c r="CL892" s="33"/>
      <c r="CM892" s="33"/>
      <c r="CN892" s="33"/>
      <c r="CO892" s="33"/>
      <c r="CP892" s="33"/>
      <c r="CQ892" s="33"/>
      <c r="CR892" s="33"/>
      <c r="CS892" s="33"/>
      <c r="CT892" s="33"/>
      <c r="CU892" s="33"/>
      <c r="CV892" s="33"/>
      <c r="CW892" s="33"/>
      <c r="CX892" s="33"/>
      <c r="CY892" s="33"/>
      <c r="CZ892" s="33"/>
      <c r="DA892" s="33"/>
      <c r="DB892" s="33"/>
      <c r="DC892" s="33"/>
      <c r="DD892" s="33"/>
      <c r="DE892" s="33"/>
      <c r="DF892" s="33"/>
      <c r="DG892" s="33"/>
      <c r="DH892" s="33"/>
      <c r="DI892" s="33"/>
      <c r="DJ892" s="33"/>
      <c r="DK892" s="33"/>
      <c r="DL892" s="33"/>
      <c r="DM892" s="33"/>
      <c r="DN892" s="33"/>
      <c r="DO892" s="33"/>
      <c r="DP892" s="33"/>
      <c r="DQ892" s="33"/>
      <c r="DR892" s="33"/>
      <c r="DS892" s="33"/>
      <c r="DT892" s="33"/>
      <c r="DU892" s="33"/>
      <c r="DV892" s="33"/>
      <c r="DW892" s="33"/>
      <c r="DX892" s="33"/>
      <c r="DY892" s="33"/>
      <c r="DZ892" s="33"/>
      <c r="EA892" s="33"/>
      <c r="EB892" s="33"/>
      <c r="EC892" s="33"/>
      <c r="ED892" s="33"/>
      <c r="EE892" s="33"/>
      <c r="EF892" s="33"/>
      <c r="EG892" s="33"/>
      <c r="EH892" s="33"/>
      <c r="EI892" s="33"/>
      <c r="EJ892" s="33"/>
      <c r="EK892" s="33"/>
      <c r="EL892" s="33"/>
      <c r="EM892" s="33"/>
      <c r="EN892" s="33"/>
      <c r="EO892" s="33"/>
      <c r="EP892" s="33"/>
      <c r="EQ892" s="33"/>
      <c r="ER892" s="33"/>
      <c r="ES892" s="33"/>
      <c r="ET892" s="33"/>
      <c r="EU892" s="33"/>
      <c r="EV892" s="33"/>
      <c r="EW892" s="33"/>
      <c r="EX892" s="33"/>
      <c r="EY892" s="33"/>
      <c r="EZ892" s="33"/>
      <c r="FA892" s="33"/>
      <c r="FB892" s="33"/>
      <c r="FC892" s="33"/>
      <c r="FD892" s="33"/>
      <c r="FE892" s="33"/>
      <c r="FF892" s="33"/>
      <c r="FG892" s="33"/>
      <c r="FH892" s="33"/>
      <c r="FI892" s="33"/>
      <c r="FJ892" s="33"/>
      <c r="FK892" s="33"/>
      <c r="FL892" s="33"/>
      <c r="FM892" s="33"/>
      <c r="FN892" s="33"/>
      <c r="FO892" s="33"/>
      <c r="FP892" s="33"/>
      <c r="FQ892" s="33"/>
      <c r="FR892" s="33"/>
      <c r="FS892" s="33"/>
      <c r="FT892" s="33"/>
      <c r="FU892" s="33"/>
      <c r="FV892" s="33"/>
      <c r="FW892" s="33"/>
      <c r="FX892" s="33"/>
      <c r="FY892" s="33"/>
    </row>
    <row r="893" spans="1:181" ht="15.75" customHeight="1" x14ac:dyDescent="0.25">
      <c r="A893" s="25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 t="s">
        <v>1841</v>
      </c>
      <c r="V893" s="33"/>
      <c r="W893" s="33"/>
      <c r="X893" s="33"/>
      <c r="Y893" s="33"/>
      <c r="Z893" s="33"/>
      <c r="AA893" s="33"/>
      <c r="AB893" s="33"/>
      <c r="AC893" s="33" t="s">
        <v>531</v>
      </c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  <c r="CH893" s="33"/>
      <c r="CI893" s="33"/>
      <c r="CJ893" s="33"/>
      <c r="CK893" s="33"/>
      <c r="CL893" s="33"/>
      <c r="CM893" s="33"/>
      <c r="CN893" s="33"/>
      <c r="CO893" s="33"/>
      <c r="CP893" s="33"/>
      <c r="CQ893" s="33"/>
      <c r="CR893" s="33"/>
      <c r="CS893" s="33"/>
      <c r="CT893" s="33"/>
      <c r="CU893" s="33"/>
      <c r="CV893" s="33"/>
      <c r="CW893" s="33"/>
      <c r="CX893" s="33"/>
      <c r="CY893" s="33"/>
      <c r="CZ893" s="33"/>
      <c r="DA893" s="33"/>
      <c r="DB893" s="33"/>
      <c r="DC893" s="33"/>
      <c r="DD893" s="33"/>
      <c r="DE893" s="33"/>
      <c r="DF893" s="33"/>
      <c r="DG893" s="33"/>
      <c r="DH893" s="33"/>
      <c r="DI893" s="33"/>
      <c r="DJ893" s="33"/>
      <c r="DK893" s="33"/>
      <c r="DL893" s="33"/>
      <c r="DM893" s="33"/>
      <c r="DN893" s="33"/>
      <c r="DO893" s="33"/>
      <c r="DP893" s="33"/>
      <c r="DQ893" s="33"/>
      <c r="DR893" s="33"/>
      <c r="DS893" s="33"/>
      <c r="DT893" s="33"/>
      <c r="DU893" s="33"/>
      <c r="DV893" s="33"/>
      <c r="DW893" s="33"/>
      <c r="DX893" s="33"/>
      <c r="DY893" s="33"/>
      <c r="DZ893" s="33"/>
      <c r="EA893" s="33"/>
      <c r="EB893" s="33"/>
      <c r="EC893" s="33"/>
      <c r="ED893" s="33"/>
      <c r="EE893" s="33"/>
      <c r="EF893" s="33"/>
      <c r="EG893" s="33"/>
      <c r="EH893" s="33"/>
      <c r="EI893" s="33"/>
      <c r="EJ893" s="33"/>
      <c r="EK893" s="33"/>
      <c r="EL893" s="33"/>
      <c r="EM893" s="33"/>
      <c r="EN893" s="33"/>
      <c r="EO893" s="33"/>
      <c r="EP893" s="33"/>
      <c r="EQ893" s="33"/>
      <c r="ER893" s="33"/>
      <c r="ES893" s="33"/>
      <c r="ET893" s="33"/>
      <c r="EU893" s="33"/>
      <c r="EV893" s="33"/>
      <c r="EW893" s="33"/>
      <c r="EX893" s="33"/>
      <c r="EY893" s="33"/>
      <c r="EZ893" s="33"/>
      <c r="FA893" s="33"/>
      <c r="FB893" s="33"/>
      <c r="FC893" s="33"/>
      <c r="FD893" s="33"/>
      <c r="FE893" s="33"/>
      <c r="FF893" s="33"/>
      <c r="FG893" s="33"/>
      <c r="FH893" s="33"/>
      <c r="FI893" s="33"/>
      <c r="FJ893" s="33"/>
      <c r="FK893" s="33"/>
      <c r="FL893" s="33"/>
      <c r="FM893" s="33"/>
      <c r="FN893" s="33"/>
      <c r="FO893" s="33"/>
      <c r="FP893" s="33"/>
      <c r="FQ893" s="33"/>
      <c r="FR893" s="33"/>
      <c r="FS893" s="33"/>
      <c r="FT893" s="33"/>
      <c r="FU893" s="33"/>
      <c r="FV893" s="33"/>
      <c r="FW893" s="33"/>
      <c r="FX893" s="33"/>
      <c r="FY893" s="33"/>
    </row>
    <row r="894" spans="1:181" ht="15.75" customHeight="1" x14ac:dyDescent="0.25">
      <c r="A894" s="25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 t="s">
        <v>1842</v>
      </c>
      <c r="V894" s="33"/>
      <c r="W894" s="33"/>
      <c r="X894" s="33"/>
      <c r="Y894" s="33"/>
      <c r="Z894" s="33"/>
      <c r="AA894" s="33"/>
      <c r="AB894" s="33"/>
      <c r="AC894" s="33" t="s">
        <v>421</v>
      </c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  <c r="CH894" s="33"/>
      <c r="CI894" s="33"/>
      <c r="CJ894" s="33"/>
      <c r="CK894" s="33"/>
      <c r="CL894" s="33"/>
      <c r="CM894" s="33"/>
      <c r="CN894" s="33"/>
      <c r="CO894" s="33"/>
      <c r="CP894" s="33"/>
      <c r="CQ894" s="33"/>
      <c r="CR894" s="33"/>
      <c r="CS894" s="33"/>
      <c r="CT894" s="33"/>
      <c r="CU894" s="33"/>
      <c r="CV894" s="33"/>
      <c r="CW894" s="33"/>
      <c r="CX894" s="33"/>
      <c r="CY894" s="33"/>
      <c r="CZ894" s="33"/>
      <c r="DA894" s="33"/>
      <c r="DB894" s="33"/>
      <c r="DC894" s="33"/>
      <c r="DD894" s="33"/>
      <c r="DE894" s="33"/>
      <c r="DF894" s="33"/>
      <c r="DG894" s="33"/>
      <c r="DH894" s="33"/>
      <c r="DI894" s="33"/>
      <c r="DJ894" s="33"/>
      <c r="DK894" s="33"/>
      <c r="DL894" s="33"/>
      <c r="DM894" s="33"/>
      <c r="DN894" s="33"/>
      <c r="DO894" s="33"/>
      <c r="DP894" s="33"/>
      <c r="DQ894" s="33"/>
      <c r="DR894" s="33"/>
      <c r="DS894" s="33"/>
      <c r="DT894" s="33"/>
      <c r="DU894" s="33"/>
      <c r="DV894" s="33"/>
      <c r="DW894" s="33"/>
      <c r="DX894" s="33"/>
      <c r="DY894" s="33"/>
      <c r="DZ894" s="33"/>
      <c r="EA894" s="33"/>
      <c r="EB894" s="33"/>
      <c r="EC894" s="33"/>
      <c r="ED894" s="33"/>
      <c r="EE894" s="33"/>
      <c r="EF894" s="33"/>
      <c r="EG894" s="33"/>
      <c r="EH894" s="33"/>
      <c r="EI894" s="33"/>
      <c r="EJ894" s="33"/>
      <c r="EK894" s="33"/>
      <c r="EL894" s="33"/>
      <c r="EM894" s="33"/>
      <c r="EN894" s="33"/>
      <c r="EO894" s="33"/>
      <c r="EP894" s="33"/>
      <c r="EQ894" s="33"/>
      <c r="ER894" s="33"/>
      <c r="ES894" s="33"/>
      <c r="ET894" s="33"/>
      <c r="EU894" s="33"/>
      <c r="EV894" s="33"/>
      <c r="EW894" s="33"/>
      <c r="EX894" s="33"/>
      <c r="EY894" s="33"/>
      <c r="EZ894" s="33"/>
      <c r="FA894" s="33"/>
      <c r="FB894" s="33"/>
      <c r="FC894" s="33"/>
      <c r="FD894" s="33"/>
      <c r="FE894" s="33"/>
      <c r="FF894" s="33"/>
      <c r="FG894" s="33"/>
      <c r="FH894" s="33"/>
      <c r="FI894" s="33"/>
      <c r="FJ894" s="33"/>
      <c r="FK894" s="33"/>
      <c r="FL894" s="33"/>
      <c r="FM894" s="33"/>
      <c r="FN894" s="33"/>
      <c r="FO894" s="33"/>
      <c r="FP894" s="33"/>
      <c r="FQ894" s="33"/>
      <c r="FR894" s="33"/>
      <c r="FS894" s="33"/>
      <c r="FT894" s="33"/>
      <c r="FU894" s="33"/>
      <c r="FV894" s="33"/>
      <c r="FW894" s="33"/>
      <c r="FX894" s="33"/>
      <c r="FY894" s="33"/>
    </row>
    <row r="895" spans="1:181" ht="15.75" customHeight="1" x14ac:dyDescent="0.25">
      <c r="A895" s="25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 t="s">
        <v>1843</v>
      </c>
      <c r="V895" s="33"/>
      <c r="W895" s="33"/>
      <c r="X895" s="33"/>
      <c r="Y895" s="33"/>
      <c r="Z895" s="33"/>
      <c r="AA895" s="33"/>
      <c r="AB895" s="33"/>
      <c r="AC895" s="33" t="s">
        <v>375</v>
      </c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  <c r="BO895" s="33"/>
      <c r="BP895" s="33"/>
      <c r="BQ895" s="33"/>
      <c r="BR895" s="33"/>
      <c r="BS895" s="33"/>
      <c r="BT895" s="33"/>
      <c r="BU895" s="33"/>
      <c r="BV895" s="33"/>
      <c r="BW895" s="33"/>
      <c r="BX895" s="33"/>
      <c r="BY895" s="33"/>
      <c r="BZ895" s="33"/>
      <c r="CA895" s="33"/>
      <c r="CB895" s="33"/>
      <c r="CC895" s="33"/>
      <c r="CD895" s="33"/>
      <c r="CE895" s="33"/>
      <c r="CF895" s="33"/>
      <c r="CG895" s="33"/>
      <c r="CH895" s="33"/>
      <c r="CI895" s="33"/>
      <c r="CJ895" s="33"/>
      <c r="CK895" s="33"/>
      <c r="CL895" s="33"/>
      <c r="CM895" s="33"/>
      <c r="CN895" s="33"/>
      <c r="CO895" s="33"/>
      <c r="CP895" s="33"/>
      <c r="CQ895" s="33"/>
      <c r="CR895" s="33"/>
      <c r="CS895" s="33"/>
      <c r="CT895" s="33"/>
      <c r="CU895" s="33"/>
      <c r="CV895" s="33"/>
      <c r="CW895" s="33"/>
      <c r="CX895" s="33"/>
      <c r="CY895" s="33"/>
      <c r="CZ895" s="33"/>
      <c r="DA895" s="33"/>
      <c r="DB895" s="33"/>
      <c r="DC895" s="33"/>
      <c r="DD895" s="33"/>
      <c r="DE895" s="33"/>
      <c r="DF895" s="33"/>
      <c r="DG895" s="33"/>
      <c r="DH895" s="33"/>
      <c r="DI895" s="33"/>
      <c r="DJ895" s="33"/>
      <c r="DK895" s="33"/>
      <c r="DL895" s="33"/>
      <c r="DM895" s="33"/>
      <c r="DN895" s="33"/>
      <c r="DO895" s="33"/>
      <c r="DP895" s="33"/>
      <c r="DQ895" s="33"/>
      <c r="DR895" s="33"/>
      <c r="DS895" s="33"/>
      <c r="DT895" s="33"/>
      <c r="DU895" s="33"/>
      <c r="DV895" s="33"/>
      <c r="DW895" s="33"/>
      <c r="DX895" s="33"/>
      <c r="DY895" s="33"/>
      <c r="DZ895" s="33"/>
      <c r="EA895" s="33"/>
      <c r="EB895" s="33"/>
      <c r="EC895" s="33"/>
      <c r="ED895" s="33"/>
      <c r="EE895" s="33"/>
      <c r="EF895" s="33"/>
      <c r="EG895" s="33"/>
      <c r="EH895" s="33"/>
      <c r="EI895" s="33"/>
      <c r="EJ895" s="33"/>
      <c r="EK895" s="33"/>
      <c r="EL895" s="33"/>
      <c r="EM895" s="33"/>
      <c r="EN895" s="33"/>
      <c r="EO895" s="33"/>
      <c r="EP895" s="33"/>
      <c r="EQ895" s="33"/>
      <c r="ER895" s="33"/>
      <c r="ES895" s="33"/>
      <c r="ET895" s="33"/>
      <c r="EU895" s="33"/>
      <c r="EV895" s="33"/>
      <c r="EW895" s="33"/>
      <c r="EX895" s="33"/>
      <c r="EY895" s="33"/>
      <c r="EZ895" s="33"/>
      <c r="FA895" s="33"/>
      <c r="FB895" s="33"/>
      <c r="FC895" s="33"/>
      <c r="FD895" s="33"/>
      <c r="FE895" s="33"/>
      <c r="FF895" s="33"/>
      <c r="FG895" s="33"/>
      <c r="FH895" s="33"/>
      <c r="FI895" s="33"/>
      <c r="FJ895" s="33"/>
      <c r="FK895" s="33"/>
      <c r="FL895" s="33"/>
      <c r="FM895" s="33"/>
      <c r="FN895" s="33"/>
      <c r="FO895" s="33"/>
      <c r="FP895" s="33"/>
      <c r="FQ895" s="33"/>
      <c r="FR895" s="33"/>
      <c r="FS895" s="33"/>
      <c r="FT895" s="33"/>
      <c r="FU895" s="33"/>
      <c r="FV895" s="33"/>
      <c r="FW895" s="33"/>
      <c r="FX895" s="33"/>
      <c r="FY895" s="33"/>
    </row>
    <row r="896" spans="1:181" ht="15.75" customHeight="1" x14ac:dyDescent="0.25">
      <c r="A896" s="25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 t="s">
        <v>1844</v>
      </c>
      <c r="V896" s="33"/>
      <c r="W896" s="33"/>
      <c r="X896" s="33"/>
      <c r="Y896" s="33"/>
      <c r="Z896" s="33"/>
      <c r="AA896" s="33"/>
      <c r="AB896" s="33"/>
      <c r="AC896" s="33" t="s">
        <v>346</v>
      </c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  <c r="BO896" s="33"/>
      <c r="BP896" s="33"/>
      <c r="BQ896" s="33"/>
      <c r="BR896" s="33"/>
      <c r="BS896" s="33"/>
      <c r="BT896" s="33"/>
      <c r="BU896" s="33"/>
      <c r="BV896" s="33"/>
      <c r="BW896" s="33"/>
      <c r="BX896" s="33"/>
      <c r="BY896" s="33"/>
      <c r="BZ896" s="33"/>
      <c r="CA896" s="33"/>
      <c r="CB896" s="33"/>
      <c r="CC896" s="33"/>
      <c r="CD896" s="33"/>
      <c r="CE896" s="33"/>
      <c r="CF896" s="33"/>
      <c r="CG896" s="33"/>
      <c r="CH896" s="33"/>
      <c r="CI896" s="33"/>
      <c r="CJ896" s="33"/>
      <c r="CK896" s="33"/>
      <c r="CL896" s="33"/>
      <c r="CM896" s="33"/>
      <c r="CN896" s="33"/>
      <c r="CO896" s="33"/>
      <c r="CP896" s="33"/>
      <c r="CQ896" s="33"/>
      <c r="CR896" s="33"/>
      <c r="CS896" s="33"/>
      <c r="CT896" s="33"/>
      <c r="CU896" s="33"/>
      <c r="CV896" s="33"/>
      <c r="CW896" s="33"/>
      <c r="CX896" s="33"/>
      <c r="CY896" s="33"/>
      <c r="CZ896" s="33"/>
      <c r="DA896" s="33"/>
      <c r="DB896" s="33"/>
      <c r="DC896" s="33"/>
      <c r="DD896" s="33"/>
      <c r="DE896" s="33"/>
      <c r="DF896" s="33"/>
      <c r="DG896" s="33"/>
      <c r="DH896" s="33"/>
      <c r="DI896" s="33"/>
      <c r="DJ896" s="33"/>
      <c r="DK896" s="33"/>
      <c r="DL896" s="33"/>
      <c r="DM896" s="33"/>
      <c r="DN896" s="33"/>
      <c r="DO896" s="33"/>
      <c r="DP896" s="33"/>
      <c r="DQ896" s="33"/>
      <c r="DR896" s="33"/>
      <c r="DS896" s="33"/>
      <c r="DT896" s="33"/>
      <c r="DU896" s="33"/>
      <c r="DV896" s="33"/>
      <c r="DW896" s="33"/>
      <c r="DX896" s="33"/>
      <c r="DY896" s="33"/>
      <c r="DZ896" s="33"/>
      <c r="EA896" s="33"/>
      <c r="EB896" s="33"/>
      <c r="EC896" s="33"/>
      <c r="ED896" s="33"/>
      <c r="EE896" s="33"/>
      <c r="EF896" s="33"/>
      <c r="EG896" s="33"/>
      <c r="EH896" s="33"/>
      <c r="EI896" s="33"/>
      <c r="EJ896" s="33"/>
      <c r="EK896" s="33"/>
      <c r="EL896" s="33"/>
      <c r="EM896" s="33"/>
      <c r="EN896" s="33"/>
      <c r="EO896" s="33"/>
      <c r="EP896" s="33"/>
      <c r="EQ896" s="33"/>
      <c r="ER896" s="33"/>
      <c r="ES896" s="33"/>
      <c r="ET896" s="33"/>
      <c r="EU896" s="33"/>
      <c r="EV896" s="33"/>
      <c r="EW896" s="33"/>
      <c r="EX896" s="33"/>
      <c r="EY896" s="33"/>
      <c r="EZ896" s="33"/>
      <c r="FA896" s="33"/>
      <c r="FB896" s="33"/>
      <c r="FC896" s="33"/>
      <c r="FD896" s="33"/>
      <c r="FE896" s="33"/>
      <c r="FF896" s="33"/>
      <c r="FG896" s="33"/>
      <c r="FH896" s="33"/>
      <c r="FI896" s="33"/>
      <c r="FJ896" s="33"/>
      <c r="FK896" s="33"/>
      <c r="FL896" s="33"/>
      <c r="FM896" s="33"/>
      <c r="FN896" s="33"/>
      <c r="FO896" s="33"/>
      <c r="FP896" s="33"/>
      <c r="FQ896" s="33"/>
      <c r="FR896" s="33"/>
      <c r="FS896" s="33"/>
      <c r="FT896" s="33"/>
      <c r="FU896" s="33"/>
      <c r="FV896" s="33"/>
      <c r="FW896" s="33"/>
      <c r="FX896" s="33"/>
      <c r="FY896" s="33"/>
    </row>
    <row r="897" spans="1:181" ht="15.75" customHeight="1" x14ac:dyDescent="0.25">
      <c r="A897" s="25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 t="s">
        <v>1845</v>
      </c>
      <c r="V897" s="33"/>
      <c r="W897" s="33"/>
      <c r="X897" s="33"/>
      <c r="Y897" s="33"/>
      <c r="Z897" s="33"/>
      <c r="AA897" s="33"/>
      <c r="AB897" s="33"/>
      <c r="AC897" s="33" t="s">
        <v>408</v>
      </c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  <c r="CE897" s="33"/>
      <c r="CF897" s="33"/>
      <c r="CG897" s="33"/>
      <c r="CH897" s="33"/>
      <c r="CI897" s="33"/>
      <c r="CJ897" s="33"/>
      <c r="CK897" s="33"/>
      <c r="CL897" s="33"/>
      <c r="CM897" s="33"/>
      <c r="CN897" s="33"/>
      <c r="CO897" s="33"/>
      <c r="CP897" s="33"/>
      <c r="CQ897" s="33"/>
      <c r="CR897" s="33"/>
      <c r="CS897" s="33"/>
      <c r="CT897" s="33"/>
      <c r="CU897" s="33"/>
      <c r="CV897" s="33"/>
      <c r="CW897" s="33"/>
      <c r="CX897" s="33"/>
      <c r="CY897" s="33"/>
      <c r="CZ897" s="33"/>
      <c r="DA897" s="33"/>
      <c r="DB897" s="33"/>
      <c r="DC897" s="33"/>
      <c r="DD897" s="33"/>
      <c r="DE897" s="33"/>
      <c r="DF897" s="33"/>
      <c r="DG897" s="33"/>
      <c r="DH897" s="33"/>
      <c r="DI897" s="33"/>
      <c r="DJ897" s="33"/>
      <c r="DK897" s="33"/>
      <c r="DL897" s="33"/>
      <c r="DM897" s="33"/>
      <c r="DN897" s="33"/>
      <c r="DO897" s="33"/>
      <c r="DP897" s="33"/>
      <c r="DQ897" s="33"/>
      <c r="DR897" s="33"/>
      <c r="DS897" s="33"/>
      <c r="DT897" s="33"/>
      <c r="DU897" s="33"/>
      <c r="DV897" s="33"/>
      <c r="DW897" s="33"/>
      <c r="DX897" s="33"/>
      <c r="DY897" s="33"/>
      <c r="DZ897" s="33"/>
      <c r="EA897" s="33"/>
      <c r="EB897" s="33"/>
      <c r="EC897" s="33"/>
      <c r="ED897" s="33"/>
      <c r="EE897" s="33"/>
      <c r="EF897" s="33"/>
      <c r="EG897" s="33"/>
      <c r="EH897" s="33"/>
      <c r="EI897" s="33"/>
      <c r="EJ897" s="33"/>
      <c r="EK897" s="33"/>
      <c r="EL897" s="33"/>
      <c r="EM897" s="33"/>
      <c r="EN897" s="33"/>
      <c r="EO897" s="33"/>
      <c r="EP897" s="33"/>
      <c r="EQ897" s="33"/>
      <c r="ER897" s="33"/>
      <c r="ES897" s="33"/>
      <c r="ET897" s="33"/>
      <c r="EU897" s="33"/>
      <c r="EV897" s="33"/>
      <c r="EW897" s="33"/>
      <c r="EX897" s="33"/>
      <c r="EY897" s="33"/>
      <c r="EZ897" s="33"/>
      <c r="FA897" s="33"/>
      <c r="FB897" s="33"/>
      <c r="FC897" s="33"/>
      <c r="FD897" s="33"/>
      <c r="FE897" s="33"/>
      <c r="FF897" s="33"/>
      <c r="FG897" s="33"/>
      <c r="FH897" s="33"/>
      <c r="FI897" s="33"/>
      <c r="FJ897" s="33"/>
      <c r="FK897" s="33"/>
      <c r="FL897" s="33"/>
      <c r="FM897" s="33"/>
      <c r="FN897" s="33"/>
      <c r="FO897" s="33"/>
      <c r="FP897" s="33"/>
      <c r="FQ897" s="33"/>
      <c r="FR897" s="33"/>
      <c r="FS897" s="33"/>
      <c r="FT897" s="33"/>
      <c r="FU897" s="33"/>
      <c r="FV897" s="33"/>
      <c r="FW897" s="33"/>
      <c r="FX897" s="33"/>
      <c r="FY897" s="33"/>
    </row>
    <row r="898" spans="1:181" ht="15.75" customHeight="1" x14ac:dyDescent="0.25">
      <c r="A898" s="25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 t="s">
        <v>1846</v>
      </c>
      <c r="V898" s="33"/>
      <c r="W898" s="33"/>
      <c r="X898" s="33"/>
      <c r="Y898" s="33"/>
      <c r="Z898" s="33"/>
      <c r="AA898" s="33"/>
      <c r="AB898" s="33"/>
      <c r="AC898" s="33" t="s">
        <v>421</v>
      </c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  <c r="CE898" s="33"/>
      <c r="CF898" s="33"/>
      <c r="CG898" s="33"/>
      <c r="CH898" s="33"/>
      <c r="CI898" s="33"/>
      <c r="CJ898" s="33"/>
      <c r="CK898" s="33"/>
      <c r="CL898" s="33"/>
      <c r="CM898" s="33"/>
      <c r="CN898" s="33"/>
      <c r="CO898" s="33"/>
      <c r="CP898" s="33"/>
      <c r="CQ898" s="33"/>
      <c r="CR898" s="33"/>
      <c r="CS898" s="33"/>
      <c r="CT898" s="33"/>
      <c r="CU898" s="33"/>
      <c r="CV898" s="33"/>
      <c r="CW898" s="33"/>
      <c r="CX898" s="33"/>
      <c r="CY898" s="33"/>
      <c r="CZ898" s="33"/>
      <c r="DA898" s="33"/>
      <c r="DB898" s="33"/>
      <c r="DC898" s="33"/>
      <c r="DD898" s="33"/>
      <c r="DE898" s="33"/>
      <c r="DF898" s="33"/>
      <c r="DG898" s="33"/>
      <c r="DH898" s="33"/>
      <c r="DI898" s="33"/>
      <c r="DJ898" s="33"/>
      <c r="DK898" s="33"/>
      <c r="DL898" s="33"/>
      <c r="DM898" s="33"/>
      <c r="DN898" s="33"/>
      <c r="DO898" s="33"/>
      <c r="DP898" s="33"/>
      <c r="DQ898" s="33"/>
      <c r="DR898" s="33"/>
      <c r="DS898" s="33"/>
      <c r="DT898" s="33"/>
      <c r="DU898" s="33"/>
      <c r="DV898" s="33"/>
      <c r="DW898" s="33"/>
      <c r="DX898" s="33"/>
      <c r="DY898" s="33"/>
      <c r="DZ898" s="33"/>
      <c r="EA898" s="33"/>
      <c r="EB898" s="33"/>
      <c r="EC898" s="33"/>
      <c r="ED898" s="33"/>
      <c r="EE898" s="33"/>
      <c r="EF898" s="33"/>
      <c r="EG898" s="33"/>
      <c r="EH898" s="33"/>
      <c r="EI898" s="33"/>
      <c r="EJ898" s="33"/>
      <c r="EK898" s="33"/>
      <c r="EL898" s="33"/>
      <c r="EM898" s="33"/>
      <c r="EN898" s="33"/>
      <c r="EO898" s="33"/>
      <c r="EP898" s="33"/>
      <c r="EQ898" s="33"/>
      <c r="ER898" s="33"/>
      <c r="ES898" s="33"/>
      <c r="ET898" s="33"/>
      <c r="EU898" s="33"/>
      <c r="EV898" s="33"/>
      <c r="EW898" s="33"/>
      <c r="EX898" s="33"/>
      <c r="EY898" s="33"/>
      <c r="EZ898" s="33"/>
      <c r="FA898" s="33"/>
      <c r="FB898" s="33"/>
      <c r="FC898" s="33"/>
      <c r="FD898" s="33"/>
      <c r="FE898" s="33"/>
      <c r="FF898" s="33"/>
      <c r="FG898" s="33"/>
      <c r="FH898" s="33"/>
      <c r="FI898" s="33"/>
      <c r="FJ898" s="33"/>
      <c r="FK898" s="33"/>
      <c r="FL898" s="33"/>
      <c r="FM898" s="33"/>
      <c r="FN898" s="33"/>
      <c r="FO898" s="33"/>
      <c r="FP898" s="33"/>
      <c r="FQ898" s="33"/>
      <c r="FR898" s="33"/>
      <c r="FS898" s="33"/>
      <c r="FT898" s="33"/>
      <c r="FU898" s="33"/>
      <c r="FV898" s="33"/>
      <c r="FW898" s="33"/>
      <c r="FX898" s="33"/>
      <c r="FY898" s="33"/>
    </row>
    <row r="899" spans="1:181" ht="15.75" customHeight="1" x14ac:dyDescent="0.25">
      <c r="A899" s="25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 t="s">
        <v>1847</v>
      </c>
      <c r="V899" s="33"/>
      <c r="W899" s="33"/>
      <c r="X899" s="33"/>
      <c r="Y899" s="33"/>
      <c r="Z899" s="33"/>
      <c r="AA899" s="33"/>
      <c r="AB899" s="33"/>
      <c r="AC899" s="33" t="s">
        <v>685</v>
      </c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  <c r="CE899" s="33"/>
      <c r="CF899" s="33"/>
      <c r="CG899" s="33"/>
      <c r="CH899" s="33"/>
      <c r="CI899" s="33"/>
      <c r="CJ899" s="33"/>
      <c r="CK899" s="33"/>
      <c r="CL899" s="33"/>
      <c r="CM899" s="33"/>
      <c r="CN899" s="33"/>
      <c r="CO899" s="33"/>
      <c r="CP899" s="33"/>
      <c r="CQ899" s="33"/>
      <c r="CR899" s="33"/>
      <c r="CS899" s="33"/>
      <c r="CT899" s="33"/>
      <c r="CU899" s="33"/>
      <c r="CV899" s="33"/>
      <c r="CW899" s="33"/>
      <c r="CX899" s="33"/>
      <c r="CY899" s="33"/>
      <c r="CZ899" s="33"/>
      <c r="DA899" s="33"/>
      <c r="DB899" s="33"/>
      <c r="DC899" s="33"/>
      <c r="DD899" s="33"/>
      <c r="DE899" s="33"/>
      <c r="DF899" s="33"/>
      <c r="DG899" s="33"/>
      <c r="DH899" s="33"/>
      <c r="DI899" s="33"/>
      <c r="DJ899" s="33"/>
      <c r="DK899" s="33"/>
      <c r="DL899" s="33"/>
      <c r="DM899" s="33"/>
      <c r="DN899" s="33"/>
      <c r="DO899" s="33"/>
      <c r="DP899" s="33"/>
      <c r="DQ899" s="33"/>
      <c r="DR899" s="33"/>
      <c r="DS899" s="33"/>
      <c r="DT899" s="33"/>
      <c r="DU899" s="33"/>
      <c r="DV899" s="33"/>
      <c r="DW899" s="33"/>
      <c r="DX899" s="33"/>
      <c r="DY899" s="33"/>
      <c r="DZ899" s="33"/>
      <c r="EA899" s="33"/>
      <c r="EB899" s="33"/>
      <c r="EC899" s="33"/>
      <c r="ED899" s="33"/>
      <c r="EE899" s="33"/>
      <c r="EF899" s="33"/>
      <c r="EG899" s="33"/>
      <c r="EH899" s="33"/>
      <c r="EI899" s="33"/>
      <c r="EJ899" s="33"/>
      <c r="EK899" s="33"/>
      <c r="EL899" s="33"/>
      <c r="EM899" s="33"/>
      <c r="EN899" s="33"/>
      <c r="EO899" s="33"/>
      <c r="EP899" s="33"/>
      <c r="EQ899" s="33"/>
      <c r="ER899" s="33"/>
      <c r="ES899" s="33"/>
      <c r="ET899" s="33"/>
      <c r="EU899" s="33"/>
      <c r="EV899" s="33"/>
      <c r="EW899" s="33"/>
      <c r="EX899" s="33"/>
      <c r="EY899" s="33"/>
      <c r="EZ899" s="33"/>
      <c r="FA899" s="33"/>
      <c r="FB899" s="33"/>
      <c r="FC899" s="33"/>
      <c r="FD899" s="33"/>
      <c r="FE899" s="33"/>
      <c r="FF899" s="33"/>
      <c r="FG899" s="33"/>
      <c r="FH899" s="33"/>
      <c r="FI899" s="33"/>
      <c r="FJ899" s="33"/>
      <c r="FK899" s="33"/>
      <c r="FL899" s="33"/>
      <c r="FM899" s="33"/>
      <c r="FN899" s="33"/>
      <c r="FO899" s="33"/>
      <c r="FP899" s="33"/>
      <c r="FQ899" s="33"/>
      <c r="FR899" s="33"/>
      <c r="FS899" s="33"/>
      <c r="FT899" s="33"/>
      <c r="FU899" s="33"/>
      <c r="FV899" s="33"/>
      <c r="FW899" s="33"/>
      <c r="FX899" s="33"/>
      <c r="FY899" s="33"/>
    </row>
    <row r="900" spans="1:181" ht="15.75" customHeight="1" x14ac:dyDescent="0.25">
      <c r="A900" s="25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 t="s">
        <v>1848</v>
      </c>
      <c r="V900" s="33"/>
      <c r="W900" s="33"/>
      <c r="X900" s="33"/>
      <c r="Y900" s="33"/>
      <c r="Z900" s="33"/>
      <c r="AA900" s="33"/>
      <c r="AB900" s="33"/>
      <c r="AC900" s="33" t="s">
        <v>375</v>
      </c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  <c r="CE900" s="33"/>
      <c r="CF900" s="33"/>
      <c r="CG900" s="33"/>
      <c r="CH900" s="33"/>
      <c r="CI900" s="33"/>
      <c r="CJ900" s="33"/>
      <c r="CK900" s="33"/>
      <c r="CL900" s="33"/>
      <c r="CM900" s="33"/>
      <c r="CN900" s="33"/>
      <c r="CO900" s="33"/>
      <c r="CP900" s="33"/>
      <c r="CQ900" s="33"/>
      <c r="CR900" s="33"/>
      <c r="CS900" s="33"/>
      <c r="CT900" s="33"/>
      <c r="CU900" s="33"/>
      <c r="CV900" s="33"/>
      <c r="CW900" s="33"/>
      <c r="CX900" s="33"/>
      <c r="CY900" s="33"/>
      <c r="CZ900" s="33"/>
      <c r="DA900" s="33"/>
      <c r="DB900" s="33"/>
      <c r="DC900" s="33"/>
      <c r="DD900" s="33"/>
      <c r="DE900" s="33"/>
      <c r="DF900" s="33"/>
      <c r="DG900" s="33"/>
      <c r="DH900" s="33"/>
      <c r="DI900" s="33"/>
      <c r="DJ900" s="33"/>
      <c r="DK900" s="33"/>
      <c r="DL900" s="33"/>
      <c r="DM900" s="33"/>
      <c r="DN900" s="33"/>
      <c r="DO900" s="33"/>
      <c r="DP900" s="33"/>
      <c r="DQ900" s="33"/>
      <c r="DR900" s="33"/>
      <c r="DS900" s="33"/>
      <c r="DT900" s="33"/>
      <c r="DU900" s="33"/>
      <c r="DV900" s="33"/>
      <c r="DW900" s="33"/>
      <c r="DX900" s="33"/>
      <c r="DY900" s="33"/>
      <c r="DZ900" s="33"/>
      <c r="EA900" s="33"/>
      <c r="EB900" s="33"/>
      <c r="EC900" s="33"/>
      <c r="ED900" s="33"/>
      <c r="EE900" s="33"/>
      <c r="EF900" s="33"/>
      <c r="EG900" s="33"/>
      <c r="EH900" s="33"/>
      <c r="EI900" s="33"/>
      <c r="EJ900" s="33"/>
      <c r="EK900" s="33"/>
      <c r="EL900" s="33"/>
      <c r="EM900" s="33"/>
      <c r="EN900" s="33"/>
      <c r="EO900" s="33"/>
      <c r="EP900" s="33"/>
      <c r="EQ900" s="33"/>
      <c r="ER900" s="33"/>
      <c r="ES900" s="33"/>
      <c r="ET900" s="33"/>
      <c r="EU900" s="33"/>
      <c r="EV900" s="33"/>
      <c r="EW900" s="33"/>
      <c r="EX900" s="33"/>
      <c r="EY900" s="33"/>
      <c r="EZ900" s="33"/>
      <c r="FA900" s="33"/>
      <c r="FB900" s="33"/>
      <c r="FC900" s="33"/>
      <c r="FD900" s="33"/>
      <c r="FE900" s="33"/>
      <c r="FF900" s="33"/>
      <c r="FG900" s="33"/>
      <c r="FH900" s="33"/>
      <c r="FI900" s="33"/>
      <c r="FJ900" s="33"/>
      <c r="FK900" s="33"/>
      <c r="FL900" s="33"/>
      <c r="FM900" s="33"/>
      <c r="FN900" s="33"/>
      <c r="FO900" s="33"/>
      <c r="FP900" s="33"/>
      <c r="FQ900" s="33"/>
      <c r="FR900" s="33"/>
      <c r="FS900" s="33"/>
      <c r="FT900" s="33"/>
      <c r="FU900" s="33"/>
      <c r="FV900" s="33"/>
      <c r="FW900" s="33"/>
      <c r="FX900" s="33"/>
      <c r="FY900" s="33"/>
    </row>
    <row r="901" spans="1:181" ht="15.75" customHeight="1" x14ac:dyDescent="0.25">
      <c r="A901" s="25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 t="s">
        <v>1849</v>
      </c>
      <c r="V901" s="33"/>
      <c r="W901" s="33"/>
      <c r="X901" s="33"/>
      <c r="Y901" s="33"/>
      <c r="Z901" s="33"/>
      <c r="AA901" s="33"/>
      <c r="AB901" s="33"/>
      <c r="AC901" s="33" t="s">
        <v>362</v>
      </c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3"/>
      <c r="BL901" s="33"/>
      <c r="BM901" s="33"/>
      <c r="BN901" s="33"/>
      <c r="BO901" s="33"/>
      <c r="BP901" s="33"/>
      <c r="BQ901" s="33"/>
      <c r="BR901" s="33"/>
      <c r="BS901" s="33"/>
      <c r="BT901" s="33"/>
      <c r="BU901" s="33"/>
      <c r="BV901" s="33"/>
      <c r="BW901" s="33"/>
      <c r="BX901" s="33"/>
      <c r="BY901" s="33"/>
      <c r="BZ901" s="33"/>
      <c r="CA901" s="33"/>
      <c r="CB901" s="33"/>
      <c r="CC901" s="33"/>
      <c r="CD901" s="33"/>
      <c r="CE901" s="33"/>
      <c r="CF901" s="33"/>
      <c r="CG901" s="33"/>
      <c r="CH901" s="33"/>
      <c r="CI901" s="33"/>
      <c r="CJ901" s="33"/>
      <c r="CK901" s="33"/>
      <c r="CL901" s="33"/>
      <c r="CM901" s="33"/>
      <c r="CN901" s="33"/>
      <c r="CO901" s="33"/>
      <c r="CP901" s="33"/>
      <c r="CQ901" s="33"/>
      <c r="CR901" s="33"/>
      <c r="CS901" s="33"/>
      <c r="CT901" s="33"/>
      <c r="CU901" s="33"/>
      <c r="CV901" s="33"/>
      <c r="CW901" s="33"/>
      <c r="CX901" s="33"/>
      <c r="CY901" s="33"/>
      <c r="CZ901" s="33"/>
      <c r="DA901" s="33"/>
      <c r="DB901" s="33"/>
      <c r="DC901" s="33"/>
      <c r="DD901" s="33"/>
      <c r="DE901" s="33"/>
      <c r="DF901" s="33"/>
      <c r="DG901" s="33"/>
      <c r="DH901" s="33"/>
      <c r="DI901" s="33"/>
      <c r="DJ901" s="33"/>
      <c r="DK901" s="33"/>
      <c r="DL901" s="33"/>
      <c r="DM901" s="33"/>
      <c r="DN901" s="33"/>
      <c r="DO901" s="33"/>
      <c r="DP901" s="33"/>
      <c r="DQ901" s="33"/>
      <c r="DR901" s="33"/>
      <c r="DS901" s="33"/>
      <c r="DT901" s="33"/>
      <c r="DU901" s="33"/>
      <c r="DV901" s="33"/>
      <c r="DW901" s="33"/>
      <c r="DX901" s="33"/>
      <c r="DY901" s="33"/>
      <c r="DZ901" s="33"/>
      <c r="EA901" s="33"/>
      <c r="EB901" s="33"/>
      <c r="EC901" s="33"/>
      <c r="ED901" s="33"/>
      <c r="EE901" s="33"/>
      <c r="EF901" s="33"/>
      <c r="EG901" s="33"/>
      <c r="EH901" s="33"/>
      <c r="EI901" s="33"/>
      <c r="EJ901" s="33"/>
      <c r="EK901" s="33"/>
      <c r="EL901" s="33"/>
      <c r="EM901" s="33"/>
      <c r="EN901" s="33"/>
      <c r="EO901" s="33"/>
      <c r="EP901" s="33"/>
      <c r="EQ901" s="33"/>
      <c r="ER901" s="33"/>
      <c r="ES901" s="33"/>
      <c r="ET901" s="33"/>
      <c r="EU901" s="33"/>
      <c r="EV901" s="33"/>
      <c r="EW901" s="33"/>
      <c r="EX901" s="33"/>
      <c r="EY901" s="33"/>
      <c r="EZ901" s="33"/>
      <c r="FA901" s="33"/>
      <c r="FB901" s="33"/>
      <c r="FC901" s="33"/>
      <c r="FD901" s="33"/>
      <c r="FE901" s="33"/>
      <c r="FF901" s="33"/>
      <c r="FG901" s="33"/>
      <c r="FH901" s="33"/>
      <c r="FI901" s="33"/>
      <c r="FJ901" s="33"/>
      <c r="FK901" s="33"/>
      <c r="FL901" s="33"/>
      <c r="FM901" s="33"/>
      <c r="FN901" s="33"/>
      <c r="FO901" s="33"/>
      <c r="FP901" s="33"/>
      <c r="FQ901" s="33"/>
      <c r="FR901" s="33"/>
      <c r="FS901" s="33"/>
      <c r="FT901" s="33"/>
      <c r="FU901" s="33"/>
      <c r="FV901" s="33"/>
      <c r="FW901" s="33"/>
      <c r="FX901" s="33"/>
      <c r="FY901" s="33"/>
    </row>
    <row r="902" spans="1:181" ht="15.75" customHeight="1" x14ac:dyDescent="0.25">
      <c r="A902" s="25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 t="s">
        <v>1850</v>
      </c>
      <c r="V902" s="33"/>
      <c r="W902" s="33"/>
      <c r="X902" s="33"/>
      <c r="Y902" s="33"/>
      <c r="Z902" s="33"/>
      <c r="AA902" s="33"/>
      <c r="AB902" s="33"/>
      <c r="AC902" s="33" t="s">
        <v>346</v>
      </c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  <c r="CH902" s="33"/>
      <c r="CI902" s="33"/>
      <c r="CJ902" s="33"/>
      <c r="CK902" s="33"/>
      <c r="CL902" s="33"/>
      <c r="CM902" s="33"/>
      <c r="CN902" s="33"/>
      <c r="CO902" s="33"/>
      <c r="CP902" s="33"/>
      <c r="CQ902" s="33"/>
      <c r="CR902" s="33"/>
      <c r="CS902" s="33"/>
      <c r="CT902" s="33"/>
      <c r="CU902" s="33"/>
      <c r="CV902" s="33"/>
      <c r="CW902" s="33"/>
      <c r="CX902" s="33"/>
      <c r="CY902" s="33"/>
      <c r="CZ902" s="33"/>
      <c r="DA902" s="33"/>
      <c r="DB902" s="33"/>
      <c r="DC902" s="33"/>
      <c r="DD902" s="33"/>
      <c r="DE902" s="33"/>
      <c r="DF902" s="33"/>
      <c r="DG902" s="33"/>
      <c r="DH902" s="33"/>
      <c r="DI902" s="33"/>
      <c r="DJ902" s="33"/>
      <c r="DK902" s="33"/>
      <c r="DL902" s="33"/>
      <c r="DM902" s="33"/>
      <c r="DN902" s="33"/>
      <c r="DO902" s="33"/>
      <c r="DP902" s="33"/>
      <c r="DQ902" s="33"/>
      <c r="DR902" s="33"/>
      <c r="DS902" s="33"/>
      <c r="DT902" s="33"/>
      <c r="DU902" s="33"/>
      <c r="DV902" s="33"/>
      <c r="DW902" s="33"/>
      <c r="DX902" s="33"/>
      <c r="DY902" s="33"/>
      <c r="DZ902" s="33"/>
      <c r="EA902" s="33"/>
      <c r="EB902" s="33"/>
      <c r="EC902" s="33"/>
      <c r="ED902" s="33"/>
      <c r="EE902" s="33"/>
      <c r="EF902" s="33"/>
      <c r="EG902" s="33"/>
      <c r="EH902" s="33"/>
      <c r="EI902" s="33"/>
      <c r="EJ902" s="33"/>
      <c r="EK902" s="33"/>
      <c r="EL902" s="33"/>
      <c r="EM902" s="33"/>
      <c r="EN902" s="33"/>
      <c r="EO902" s="33"/>
      <c r="EP902" s="33"/>
      <c r="EQ902" s="33"/>
      <c r="ER902" s="33"/>
      <c r="ES902" s="33"/>
      <c r="ET902" s="33"/>
      <c r="EU902" s="33"/>
      <c r="EV902" s="33"/>
      <c r="EW902" s="33"/>
      <c r="EX902" s="33"/>
      <c r="EY902" s="33"/>
      <c r="EZ902" s="33"/>
      <c r="FA902" s="33"/>
      <c r="FB902" s="33"/>
      <c r="FC902" s="33"/>
      <c r="FD902" s="33"/>
      <c r="FE902" s="33"/>
      <c r="FF902" s="33"/>
      <c r="FG902" s="33"/>
      <c r="FH902" s="33"/>
      <c r="FI902" s="33"/>
      <c r="FJ902" s="33"/>
      <c r="FK902" s="33"/>
      <c r="FL902" s="33"/>
      <c r="FM902" s="33"/>
      <c r="FN902" s="33"/>
      <c r="FO902" s="33"/>
      <c r="FP902" s="33"/>
      <c r="FQ902" s="33"/>
      <c r="FR902" s="33"/>
      <c r="FS902" s="33"/>
      <c r="FT902" s="33"/>
      <c r="FU902" s="33"/>
      <c r="FV902" s="33"/>
      <c r="FW902" s="33"/>
      <c r="FX902" s="33"/>
      <c r="FY902" s="33"/>
    </row>
    <row r="903" spans="1:181" ht="15.75" customHeight="1" x14ac:dyDescent="0.25">
      <c r="A903" s="25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 t="s">
        <v>1851</v>
      </c>
      <c r="V903" s="33"/>
      <c r="W903" s="33"/>
      <c r="X903" s="33"/>
      <c r="Y903" s="33"/>
      <c r="Z903" s="33"/>
      <c r="AA903" s="33"/>
      <c r="AB903" s="33"/>
      <c r="AC903" s="33" t="s">
        <v>346</v>
      </c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  <c r="CH903" s="33"/>
      <c r="CI903" s="33"/>
      <c r="CJ903" s="33"/>
      <c r="CK903" s="33"/>
      <c r="CL903" s="33"/>
      <c r="CM903" s="33"/>
      <c r="CN903" s="33"/>
      <c r="CO903" s="33"/>
      <c r="CP903" s="33"/>
      <c r="CQ903" s="33"/>
      <c r="CR903" s="33"/>
      <c r="CS903" s="33"/>
      <c r="CT903" s="33"/>
      <c r="CU903" s="33"/>
      <c r="CV903" s="33"/>
      <c r="CW903" s="33"/>
      <c r="CX903" s="33"/>
      <c r="CY903" s="33"/>
      <c r="CZ903" s="33"/>
      <c r="DA903" s="33"/>
      <c r="DB903" s="33"/>
      <c r="DC903" s="33"/>
      <c r="DD903" s="33"/>
      <c r="DE903" s="33"/>
      <c r="DF903" s="33"/>
      <c r="DG903" s="33"/>
      <c r="DH903" s="33"/>
      <c r="DI903" s="33"/>
      <c r="DJ903" s="33"/>
      <c r="DK903" s="33"/>
      <c r="DL903" s="33"/>
      <c r="DM903" s="33"/>
      <c r="DN903" s="33"/>
      <c r="DO903" s="33"/>
      <c r="DP903" s="33"/>
      <c r="DQ903" s="33"/>
      <c r="DR903" s="33"/>
      <c r="DS903" s="33"/>
      <c r="DT903" s="33"/>
      <c r="DU903" s="33"/>
      <c r="DV903" s="33"/>
      <c r="DW903" s="33"/>
      <c r="DX903" s="33"/>
      <c r="DY903" s="33"/>
      <c r="DZ903" s="33"/>
      <c r="EA903" s="33"/>
      <c r="EB903" s="33"/>
      <c r="EC903" s="33"/>
      <c r="ED903" s="33"/>
      <c r="EE903" s="33"/>
      <c r="EF903" s="33"/>
      <c r="EG903" s="33"/>
      <c r="EH903" s="33"/>
      <c r="EI903" s="33"/>
      <c r="EJ903" s="33"/>
      <c r="EK903" s="33"/>
      <c r="EL903" s="33"/>
      <c r="EM903" s="33"/>
      <c r="EN903" s="33"/>
      <c r="EO903" s="33"/>
      <c r="EP903" s="33"/>
      <c r="EQ903" s="33"/>
      <c r="ER903" s="33"/>
      <c r="ES903" s="33"/>
      <c r="ET903" s="33"/>
      <c r="EU903" s="33"/>
      <c r="EV903" s="33"/>
      <c r="EW903" s="33"/>
      <c r="EX903" s="33"/>
      <c r="EY903" s="33"/>
      <c r="EZ903" s="33"/>
      <c r="FA903" s="33"/>
      <c r="FB903" s="33"/>
      <c r="FC903" s="33"/>
      <c r="FD903" s="33"/>
      <c r="FE903" s="33"/>
      <c r="FF903" s="33"/>
      <c r="FG903" s="33"/>
      <c r="FH903" s="33"/>
      <c r="FI903" s="33"/>
      <c r="FJ903" s="33"/>
      <c r="FK903" s="33"/>
      <c r="FL903" s="33"/>
      <c r="FM903" s="33"/>
      <c r="FN903" s="33"/>
      <c r="FO903" s="33"/>
      <c r="FP903" s="33"/>
      <c r="FQ903" s="33"/>
      <c r="FR903" s="33"/>
      <c r="FS903" s="33"/>
      <c r="FT903" s="33"/>
      <c r="FU903" s="33"/>
      <c r="FV903" s="33"/>
      <c r="FW903" s="33"/>
      <c r="FX903" s="33"/>
      <c r="FY903" s="33"/>
    </row>
    <row r="904" spans="1:181" ht="15.75" customHeight="1" x14ac:dyDescent="0.25">
      <c r="A904" s="25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 t="s">
        <v>1852</v>
      </c>
      <c r="V904" s="33"/>
      <c r="W904" s="33"/>
      <c r="X904" s="33"/>
      <c r="Y904" s="33"/>
      <c r="Z904" s="33"/>
      <c r="AA904" s="33"/>
      <c r="AB904" s="33"/>
      <c r="AC904" s="33" t="s">
        <v>375</v>
      </c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3"/>
      <c r="BL904" s="33"/>
      <c r="BM904" s="33"/>
      <c r="BN904" s="33"/>
      <c r="BO904" s="33"/>
      <c r="BP904" s="33"/>
      <c r="BQ904" s="33"/>
      <c r="BR904" s="33"/>
      <c r="BS904" s="33"/>
      <c r="BT904" s="33"/>
      <c r="BU904" s="33"/>
      <c r="BV904" s="33"/>
      <c r="BW904" s="33"/>
      <c r="BX904" s="33"/>
      <c r="BY904" s="33"/>
      <c r="BZ904" s="33"/>
      <c r="CA904" s="33"/>
      <c r="CB904" s="33"/>
      <c r="CC904" s="33"/>
      <c r="CD904" s="33"/>
      <c r="CE904" s="33"/>
      <c r="CF904" s="33"/>
      <c r="CG904" s="33"/>
      <c r="CH904" s="33"/>
      <c r="CI904" s="33"/>
      <c r="CJ904" s="33"/>
      <c r="CK904" s="33"/>
      <c r="CL904" s="33"/>
      <c r="CM904" s="33"/>
      <c r="CN904" s="33"/>
      <c r="CO904" s="33"/>
      <c r="CP904" s="33"/>
      <c r="CQ904" s="33"/>
      <c r="CR904" s="33"/>
      <c r="CS904" s="33"/>
      <c r="CT904" s="33"/>
      <c r="CU904" s="33"/>
      <c r="CV904" s="33"/>
      <c r="CW904" s="33"/>
      <c r="CX904" s="33"/>
      <c r="CY904" s="33"/>
      <c r="CZ904" s="33"/>
      <c r="DA904" s="33"/>
      <c r="DB904" s="33"/>
      <c r="DC904" s="33"/>
      <c r="DD904" s="33"/>
      <c r="DE904" s="33"/>
      <c r="DF904" s="33"/>
      <c r="DG904" s="33"/>
      <c r="DH904" s="33"/>
      <c r="DI904" s="33"/>
      <c r="DJ904" s="33"/>
      <c r="DK904" s="33"/>
      <c r="DL904" s="33"/>
      <c r="DM904" s="33"/>
      <c r="DN904" s="33"/>
      <c r="DO904" s="33"/>
      <c r="DP904" s="33"/>
      <c r="DQ904" s="33"/>
      <c r="DR904" s="33"/>
      <c r="DS904" s="33"/>
      <c r="DT904" s="33"/>
      <c r="DU904" s="33"/>
      <c r="DV904" s="33"/>
      <c r="DW904" s="33"/>
      <c r="DX904" s="33"/>
      <c r="DY904" s="33"/>
      <c r="DZ904" s="33"/>
      <c r="EA904" s="33"/>
      <c r="EB904" s="33"/>
      <c r="EC904" s="33"/>
      <c r="ED904" s="33"/>
      <c r="EE904" s="33"/>
      <c r="EF904" s="33"/>
      <c r="EG904" s="33"/>
      <c r="EH904" s="33"/>
      <c r="EI904" s="33"/>
      <c r="EJ904" s="33"/>
      <c r="EK904" s="33"/>
      <c r="EL904" s="33"/>
      <c r="EM904" s="33"/>
      <c r="EN904" s="33"/>
      <c r="EO904" s="33"/>
      <c r="EP904" s="33"/>
      <c r="EQ904" s="33"/>
      <c r="ER904" s="33"/>
      <c r="ES904" s="33"/>
      <c r="ET904" s="33"/>
      <c r="EU904" s="33"/>
      <c r="EV904" s="33"/>
      <c r="EW904" s="33"/>
      <c r="EX904" s="33"/>
      <c r="EY904" s="33"/>
      <c r="EZ904" s="33"/>
      <c r="FA904" s="33"/>
      <c r="FB904" s="33"/>
      <c r="FC904" s="33"/>
      <c r="FD904" s="33"/>
      <c r="FE904" s="33"/>
      <c r="FF904" s="33"/>
      <c r="FG904" s="33"/>
      <c r="FH904" s="33"/>
      <c r="FI904" s="33"/>
      <c r="FJ904" s="33"/>
      <c r="FK904" s="33"/>
      <c r="FL904" s="33"/>
      <c r="FM904" s="33"/>
      <c r="FN904" s="33"/>
      <c r="FO904" s="33"/>
      <c r="FP904" s="33"/>
      <c r="FQ904" s="33"/>
      <c r="FR904" s="33"/>
      <c r="FS904" s="33"/>
      <c r="FT904" s="33"/>
      <c r="FU904" s="33"/>
      <c r="FV904" s="33"/>
      <c r="FW904" s="33"/>
      <c r="FX904" s="33"/>
      <c r="FY904" s="33"/>
    </row>
    <row r="905" spans="1:181" ht="15.75" customHeight="1" x14ac:dyDescent="0.25">
      <c r="A905" s="25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 t="s">
        <v>1853</v>
      </c>
      <c r="V905" s="33"/>
      <c r="W905" s="33"/>
      <c r="X905" s="33"/>
      <c r="Y905" s="33"/>
      <c r="Z905" s="33"/>
      <c r="AA905" s="33"/>
      <c r="AB905" s="33"/>
      <c r="AC905" s="33" t="s">
        <v>598</v>
      </c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  <c r="CH905" s="33"/>
      <c r="CI905" s="33"/>
      <c r="CJ905" s="33"/>
      <c r="CK905" s="33"/>
      <c r="CL905" s="33"/>
      <c r="CM905" s="33"/>
      <c r="CN905" s="33"/>
      <c r="CO905" s="33"/>
      <c r="CP905" s="33"/>
      <c r="CQ905" s="33"/>
      <c r="CR905" s="33"/>
      <c r="CS905" s="33"/>
      <c r="CT905" s="33"/>
      <c r="CU905" s="33"/>
      <c r="CV905" s="33"/>
      <c r="CW905" s="33"/>
      <c r="CX905" s="33"/>
      <c r="CY905" s="33"/>
      <c r="CZ905" s="33"/>
      <c r="DA905" s="33"/>
      <c r="DB905" s="33"/>
      <c r="DC905" s="33"/>
      <c r="DD905" s="33"/>
      <c r="DE905" s="33"/>
      <c r="DF905" s="33"/>
      <c r="DG905" s="33"/>
      <c r="DH905" s="33"/>
      <c r="DI905" s="33"/>
      <c r="DJ905" s="33"/>
      <c r="DK905" s="33"/>
      <c r="DL905" s="33"/>
      <c r="DM905" s="33"/>
      <c r="DN905" s="33"/>
      <c r="DO905" s="33"/>
      <c r="DP905" s="33"/>
      <c r="DQ905" s="33"/>
      <c r="DR905" s="33"/>
      <c r="DS905" s="33"/>
      <c r="DT905" s="33"/>
      <c r="DU905" s="33"/>
      <c r="DV905" s="33"/>
      <c r="DW905" s="33"/>
      <c r="DX905" s="33"/>
      <c r="DY905" s="33"/>
      <c r="DZ905" s="33"/>
      <c r="EA905" s="33"/>
      <c r="EB905" s="33"/>
      <c r="EC905" s="33"/>
      <c r="ED905" s="33"/>
      <c r="EE905" s="33"/>
      <c r="EF905" s="33"/>
      <c r="EG905" s="33"/>
      <c r="EH905" s="33"/>
      <c r="EI905" s="33"/>
      <c r="EJ905" s="33"/>
      <c r="EK905" s="33"/>
      <c r="EL905" s="33"/>
      <c r="EM905" s="33"/>
      <c r="EN905" s="33"/>
      <c r="EO905" s="33"/>
      <c r="EP905" s="33"/>
      <c r="EQ905" s="33"/>
      <c r="ER905" s="33"/>
      <c r="ES905" s="33"/>
      <c r="ET905" s="33"/>
      <c r="EU905" s="33"/>
      <c r="EV905" s="33"/>
      <c r="EW905" s="33"/>
      <c r="EX905" s="33"/>
      <c r="EY905" s="33"/>
      <c r="EZ905" s="33"/>
      <c r="FA905" s="33"/>
      <c r="FB905" s="33"/>
      <c r="FC905" s="33"/>
      <c r="FD905" s="33"/>
      <c r="FE905" s="33"/>
      <c r="FF905" s="33"/>
      <c r="FG905" s="33"/>
      <c r="FH905" s="33"/>
      <c r="FI905" s="33"/>
      <c r="FJ905" s="33"/>
      <c r="FK905" s="33"/>
      <c r="FL905" s="33"/>
      <c r="FM905" s="33"/>
      <c r="FN905" s="33"/>
      <c r="FO905" s="33"/>
      <c r="FP905" s="33"/>
      <c r="FQ905" s="33"/>
      <c r="FR905" s="33"/>
      <c r="FS905" s="33"/>
      <c r="FT905" s="33"/>
      <c r="FU905" s="33"/>
      <c r="FV905" s="33"/>
      <c r="FW905" s="33"/>
      <c r="FX905" s="33"/>
      <c r="FY905" s="33"/>
    </row>
    <row r="906" spans="1:181" ht="15.75" customHeight="1" x14ac:dyDescent="0.25">
      <c r="A906" s="25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 t="s">
        <v>1854</v>
      </c>
      <c r="V906" s="33"/>
      <c r="W906" s="33"/>
      <c r="X906" s="33"/>
      <c r="Y906" s="33"/>
      <c r="Z906" s="33"/>
      <c r="AA906" s="33"/>
      <c r="AB906" s="33"/>
      <c r="AC906" s="33" t="s">
        <v>346</v>
      </c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  <c r="CE906" s="33"/>
      <c r="CF906" s="33"/>
      <c r="CG906" s="33"/>
      <c r="CH906" s="33"/>
      <c r="CI906" s="33"/>
      <c r="CJ906" s="33"/>
      <c r="CK906" s="33"/>
      <c r="CL906" s="33"/>
      <c r="CM906" s="33"/>
      <c r="CN906" s="33"/>
      <c r="CO906" s="33"/>
      <c r="CP906" s="33"/>
      <c r="CQ906" s="33"/>
      <c r="CR906" s="33"/>
      <c r="CS906" s="33"/>
      <c r="CT906" s="33"/>
      <c r="CU906" s="33"/>
      <c r="CV906" s="33"/>
      <c r="CW906" s="33"/>
      <c r="CX906" s="33"/>
      <c r="CY906" s="33"/>
      <c r="CZ906" s="33"/>
      <c r="DA906" s="33"/>
      <c r="DB906" s="33"/>
      <c r="DC906" s="33"/>
      <c r="DD906" s="33"/>
      <c r="DE906" s="33"/>
      <c r="DF906" s="33"/>
      <c r="DG906" s="33"/>
      <c r="DH906" s="33"/>
      <c r="DI906" s="33"/>
      <c r="DJ906" s="33"/>
      <c r="DK906" s="33"/>
      <c r="DL906" s="33"/>
      <c r="DM906" s="33"/>
      <c r="DN906" s="33"/>
      <c r="DO906" s="33"/>
      <c r="DP906" s="33"/>
      <c r="DQ906" s="33"/>
      <c r="DR906" s="33"/>
      <c r="DS906" s="33"/>
      <c r="DT906" s="33"/>
      <c r="DU906" s="33"/>
      <c r="DV906" s="33"/>
      <c r="DW906" s="33"/>
      <c r="DX906" s="33"/>
      <c r="DY906" s="33"/>
      <c r="DZ906" s="33"/>
      <c r="EA906" s="33"/>
      <c r="EB906" s="33"/>
      <c r="EC906" s="33"/>
      <c r="ED906" s="33"/>
      <c r="EE906" s="33"/>
      <c r="EF906" s="33"/>
      <c r="EG906" s="33"/>
      <c r="EH906" s="33"/>
      <c r="EI906" s="33"/>
      <c r="EJ906" s="33"/>
      <c r="EK906" s="33"/>
      <c r="EL906" s="33"/>
      <c r="EM906" s="33"/>
      <c r="EN906" s="33"/>
      <c r="EO906" s="33"/>
      <c r="EP906" s="33"/>
      <c r="EQ906" s="33"/>
      <c r="ER906" s="33"/>
      <c r="ES906" s="33"/>
      <c r="ET906" s="33"/>
      <c r="EU906" s="33"/>
      <c r="EV906" s="33"/>
      <c r="EW906" s="33"/>
      <c r="EX906" s="33"/>
      <c r="EY906" s="33"/>
      <c r="EZ906" s="33"/>
      <c r="FA906" s="33"/>
      <c r="FB906" s="33"/>
      <c r="FC906" s="33"/>
      <c r="FD906" s="33"/>
      <c r="FE906" s="33"/>
      <c r="FF906" s="33"/>
      <c r="FG906" s="33"/>
      <c r="FH906" s="33"/>
      <c r="FI906" s="33"/>
      <c r="FJ906" s="33"/>
      <c r="FK906" s="33"/>
      <c r="FL906" s="33"/>
      <c r="FM906" s="33"/>
      <c r="FN906" s="33"/>
      <c r="FO906" s="33"/>
      <c r="FP906" s="33"/>
      <c r="FQ906" s="33"/>
      <c r="FR906" s="33"/>
      <c r="FS906" s="33"/>
      <c r="FT906" s="33"/>
      <c r="FU906" s="33"/>
      <c r="FV906" s="33"/>
      <c r="FW906" s="33"/>
      <c r="FX906" s="33"/>
      <c r="FY906" s="33"/>
    </row>
    <row r="907" spans="1:181" ht="15.75" customHeight="1" x14ac:dyDescent="0.25">
      <c r="A907" s="25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 t="s">
        <v>1855</v>
      </c>
      <c r="V907" s="33"/>
      <c r="W907" s="33"/>
      <c r="X907" s="33"/>
      <c r="Y907" s="33"/>
      <c r="Z907" s="33"/>
      <c r="AA907" s="33"/>
      <c r="AB907" s="33"/>
      <c r="AC907" s="33" t="s">
        <v>598</v>
      </c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  <c r="CE907" s="33"/>
      <c r="CF907" s="33"/>
      <c r="CG907" s="33"/>
      <c r="CH907" s="33"/>
      <c r="CI907" s="33"/>
      <c r="CJ907" s="33"/>
      <c r="CK907" s="33"/>
      <c r="CL907" s="33"/>
      <c r="CM907" s="33"/>
      <c r="CN907" s="33"/>
      <c r="CO907" s="33"/>
      <c r="CP907" s="33"/>
      <c r="CQ907" s="33"/>
      <c r="CR907" s="33"/>
      <c r="CS907" s="33"/>
      <c r="CT907" s="33"/>
      <c r="CU907" s="33"/>
      <c r="CV907" s="33"/>
      <c r="CW907" s="33"/>
      <c r="CX907" s="33"/>
      <c r="CY907" s="33"/>
      <c r="CZ907" s="33"/>
      <c r="DA907" s="33"/>
      <c r="DB907" s="33"/>
      <c r="DC907" s="33"/>
      <c r="DD907" s="33"/>
      <c r="DE907" s="33"/>
      <c r="DF907" s="33"/>
      <c r="DG907" s="33"/>
      <c r="DH907" s="33"/>
      <c r="DI907" s="33"/>
      <c r="DJ907" s="33"/>
      <c r="DK907" s="33"/>
      <c r="DL907" s="33"/>
      <c r="DM907" s="33"/>
      <c r="DN907" s="33"/>
      <c r="DO907" s="33"/>
      <c r="DP907" s="33"/>
      <c r="DQ907" s="33"/>
      <c r="DR907" s="33"/>
      <c r="DS907" s="33"/>
      <c r="DT907" s="33"/>
      <c r="DU907" s="33"/>
      <c r="DV907" s="33"/>
      <c r="DW907" s="33"/>
      <c r="DX907" s="33"/>
      <c r="DY907" s="33"/>
      <c r="DZ907" s="33"/>
      <c r="EA907" s="33"/>
      <c r="EB907" s="33"/>
      <c r="EC907" s="33"/>
      <c r="ED907" s="33"/>
      <c r="EE907" s="33"/>
      <c r="EF907" s="33"/>
      <c r="EG907" s="33"/>
      <c r="EH907" s="33"/>
      <c r="EI907" s="33"/>
      <c r="EJ907" s="33"/>
      <c r="EK907" s="33"/>
      <c r="EL907" s="33"/>
      <c r="EM907" s="33"/>
      <c r="EN907" s="33"/>
      <c r="EO907" s="33"/>
      <c r="EP907" s="33"/>
      <c r="EQ907" s="33"/>
      <c r="ER907" s="33"/>
      <c r="ES907" s="33"/>
      <c r="ET907" s="33"/>
      <c r="EU907" s="33"/>
      <c r="EV907" s="33"/>
      <c r="EW907" s="33"/>
      <c r="EX907" s="33"/>
      <c r="EY907" s="33"/>
      <c r="EZ907" s="33"/>
      <c r="FA907" s="33"/>
      <c r="FB907" s="33"/>
      <c r="FC907" s="33"/>
      <c r="FD907" s="33"/>
      <c r="FE907" s="33"/>
      <c r="FF907" s="33"/>
      <c r="FG907" s="33"/>
      <c r="FH907" s="33"/>
      <c r="FI907" s="33"/>
      <c r="FJ907" s="33"/>
      <c r="FK907" s="33"/>
      <c r="FL907" s="33"/>
      <c r="FM907" s="33"/>
      <c r="FN907" s="33"/>
      <c r="FO907" s="33"/>
      <c r="FP907" s="33"/>
      <c r="FQ907" s="33"/>
      <c r="FR907" s="33"/>
      <c r="FS907" s="33"/>
      <c r="FT907" s="33"/>
      <c r="FU907" s="33"/>
      <c r="FV907" s="33"/>
      <c r="FW907" s="33"/>
      <c r="FX907" s="33"/>
      <c r="FY907" s="33"/>
    </row>
    <row r="908" spans="1:181" ht="15.75" customHeight="1" x14ac:dyDescent="0.25">
      <c r="A908" s="25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 t="s">
        <v>1856</v>
      </c>
      <c r="V908" s="33"/>
      <c r="W908" s="33"/>
      <c r="X908" s="33"/>
      <c r="Y908" s="33"/>
      <c r="Z908" s="33"/>
      <c r="AA908" s="33"/>
      <c r="AB908" s="33"/>
      <c r="AC908" s="33" t="s">
        <v>362</v>
      </c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  <c r="CH908" s="33"/>
      <c r="CI908" s="33"/>
      <c r="CJ908" s="33"/>
      <c r="CK908" s="33"/>
      <c r="CL908" s="33"/>
      <c r="CM908" s="33"/>
      <c r="CN908" s="33"/>
      <c r="CO908" s="33"/>
      <c r="CP908" s="33"/>
      <c r="CQ908" s="33"/>
      <c r="CR908" s="33"/>
      <c r="CS908" s="33"/>
      <c r="CT908" s="33"/>
      <c r="CU908" s="33"/>
      <c r="CV908" s="33"/>
      <c r="CW908" s="33"/>
      <c r="CX908" s="33"/>
      <c r="CY908" s="33"/>
      <c r="CZ908" s="33"/>
      <c r="DA908" s="33"/>
      <c r="DB908" s="33"/>
      <c r="DC908" s="33"/>
      <c r="DD908" s="33"/>
      <c r="DE908" s="33"/>
      <c r="DF908" s="33"/>
      <c r="DG908" s="33"/>
      <c r="DH908" s="33"/>
      <c r="DI908" s="33"/>
      <c r="DJ908" s="33"/>
      <c r="DK908" s="33"/>
      <c r="DL908" s="33"/>
      <c r="DM908" s="33"/>
      <c r="DN908" s="33"/>
      <c r="DO908" s="33"/>
      <c r="DP908" s="33"/>
      <c r="DQ908" s="33"/>
      <c r="DR908" s="33"/>
      <c r="DS908" s="33"/>
      <c r="DT908" s="33"/>
      <c r="DU908" s="33"/>
      <c r="DV908" s="33"/>
      <c r="DW908" s="33"/>
      <c r="DX908" s="33"/>
      <c r="DY908" s="33"/>
      <c r="DZ908" s="33"/>
      <c r="EA908" s="33"/>
      <c r="EB908" s="33"/>
      <c r="EC908" s="33"/>
      <c r="ED908" s="33"/>
      <c r="EE908" s="33"/>
      <c r="EF908" s="33"/>
      <c r="EG908" s="33"/>
      <c r="EH908" s="33"/>
      <c r="EI908" s="33"/>
      <c r="EJ908" s="33"/>
      <c r="EK908" s="33"/>
      <c r="EL908" s="33"/>
      <c r="EM908" s="33"/>
      <c r="EN908" s="33"/>
      <c r="EO908" s="33"/>
      <c r="EP908" s="33"/>
      <c r="EQ908" s="33"/>
      <c r="ER908" s="33"/>
      <c r="ES908" s="33"/>
      <c r="ET908" s="33"/>
      <c r="EU908" s="33"/>
      <c r="EV908" s="33"/>
      <c r="EW908" s="33"/>
      <c r="EX908" s="33"/>
      <c r="EY908" s="33"/>
      <c r="EZ908" s="33"/>
      <c r="FA908" s="33"/>
      <c r="FB908" s="33"/>
      <c r="FC908" s="33"/>
      <c r="FD908" s="33"/>
      <c r="FE908" s="33"/>
      <c r="FF908" s="33"/>
      <c r="FG908" s="33"/>
      <c r="FH908" s="33"/>
      <c r="FI908" s="33"/>
      <c r="FJ908" s="33"/>
      <c r="FK908" s="33"/>
      <c r="FL908" s="33"/>
      <c r="FM908" s="33"/>
      <c r="FN908" s="33"/>
      <c r="FO908" s="33"/>
      <c r="FP908" s="33"/>
      <c r="FQ908" s="33"/>
      <c r="FR908" s="33"/>
      <c r="FS908" s="33"/>
      <c r="FT908" s="33"/>
      <c r="FU908" s="33"/>
      <c r="FV908" s="33"/>
      <c r="FW908" s="33"/>
      <c r="FX908" s="33"/>
      <c r="FY908" s="33"/>
    </row>
    <row r="909" spans="1:181" ht="15.75" customHeight="1" x14ac:dyDescent="0.25">
      <c r="A909" s="25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 t="s">
        <v>1857</v>
      </c>
      <c r="V909" s="33"/>
      <c r="W909" s="33"/>
      <c r="X909" s="33"/>
      <c r="Y909" s="33"/>
      <c r="Z909" s="33"/>
      <c r="AA909" s="33"/>
      <c r="AB909" s="33"/>
      <c r="AC909" s="33" t="s">
        <v>598</v>
      </c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  <c r="CE909" s="33"/>
      <c r="CF909" s="33"/>
      <c r="CG909" s="33"/>
      <c r="CH909" s="33"/>
      <c r="CI909" s="33"/>
      <c r="CJ909" s="33"/>
      <c r="CK909" s="33"/>
      <c r="CL909" s="33"/>
      <c r="CM909" s="33"/>
      <c r="CN909" s="33"/>
      <c r="CO909" s="33"/>
      <c r="CP909" s="33"/>
      <c r="CQ909" s="33"/>
      <c r="CR909" s="33"/>
      <c r="CS909" s="33"/>
      <c r="CT909" s="33"/>
      <c r="CU909" s="33"/>
      <c r="CV909" s="33"/>
      <c r="CW909" s="33"/>
      <c r="CX909" s="33"/>
      <c r="CY909" s="33"/>
      <c r="CZ909" s="33"/>
      <c r="DA909" s="33"/>
      <c r="DB909" s="33"/>
      <c r="DC909" s="33"/>
      <c r="DD909" s="33"/>
      <c r="DE909" s="33"/>
      <c r="DF909" s="33"/>
      <c r="DG909" s="33"/>
      <c r="DH909" s="33"/>
      <c r="DI909" s="33"/>
      <c r="DJ909" s="33"/>
      <c r="DK909" s="33"/>
      <c r="DL909" s="33"/>
      <c r="DM909" s="33"/>
      <c r="DN909" s="33"/>
      <c r="DO909" s="33"/>
      <c r="DP909" s="33"/>
      <c r="DQ909" s="33"/>
      <c r="DR909" s="33"/>
      <c r="DS909" s="33"/>
      <c r="DT909" s="33"/>
      <c r="DU909" s="33"/>
      <c r="DV909" s="33"/>
      <c r="DW909" s="33"/>
      <c r="DX909" s="33"/>
      <c r="DY909" s="33"/>
      <c r="DZ909" s="33"/>
      <c r="EA909" s="33"/>
      <c r="EB909" s="33"/>
      <c r="EC909" s="33"/>
      <c r="ED909" s="33"/>
      <c r="EE909" s="33"/>
      <c r="EF909" s="33"/>
      <c r="EG909" s="33"/>
      <c r="EH909" s="33"/>
      <c r="EI909" s="33"/>
      <c r="EJ909" s="33"/>
      <c r="EK909" s="33"/>
      <c r="EL909" s="33"/>
      <c r="EM909" s="33"/>
      <c r="EN909" s="33"/>
      <c r="EO909" s="33"/>
      <c r="EP909" s="33"/>
      <c r="EQ909" s="33"/>
      <c r="ER909" s="33"/>
      <c r="ES909" s="33"/>
      <c r="ET909" s="33"/>
      <c r="EU909" s="33"/>
      <c r="EV909" s="33"/>
      <c r="EW909" s="33"/>
      <c r="EX909" s="33"/>
      <c r="EY909" s="33"/>
      <c r="EZ909" s="33"/>
      <c r="FA909" s="33"/>
      <c r="FB909" s="33"/>
      <c r="FC909" s="33"/>
      <c r="FD909" s="33"/>
      <c r="FE909" s="33"/>
      <c r="FF909" s="33"/>
      <c r="FG909" s="33"/>
      <c r="FH909" s="33"/>
      <c r="FI909" s="33"/>
      <c r="FJ909" s="33"/>
      <c r="FK909" s="33"/>
      <c r="FL909" s="33"/>
      <c r="FM909" s="33"/>
      <c r="FN909" s="33"/>
      <c r="FO909" s="33"/>
      <c r="FP909" s="33"/>
      <c r="FQ909" s="33"/>
      <c r="FR909" s="33"/>
      <c r="FS909" s="33"/>
      <c r="FT909" s="33"/>
      <c r="FU909" s="33"/>
      <c r="FV909" s="33"/>
      <c r="FW909" s="33"/>
      <c r="FX909" s="33"/>
      <c r="FY909" s="33"/>
    </row>
    <row r="910" spans="1:181" ht="15.75" customHeight="1" x14ac:dyDescent="0.25">
      <c r="A910" s="25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 t="s">
        <v>1858</v>
      </c>
      <c r="V910" s="33"/>
      <c r="W910" s="33"/>
      <c r="X910" s="33"/>
      <c r="Y910" s="33"/>
      <c r="Z910" s="33"/>
      <c r="AA910" s="33"/>
      <c r="AB910" s="33"/>
      <c r="AC910" s="33" t="s">
        <v>375</v>
      </c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  <c r="CH910" s="33"/>
      <c r="CI910" s="33"/>
      <c r="CJ910" s="33"/>
      <c r="CK910" s="33"/>
      <c r="CL910" s="33"/>
      <c r="CM910" s="33"/>
      <c r="CN910" s="33"/>
      <c r="CO910" s="33"/>
      <c r="CP910" s="33"/>
      <c r="CQ910" s="33"/>
      <c r="CR910" s="33"/>
      <c r="CS910" s="33"/>
      <c r="CT910" s="33"/>
      <c r="CU910" s="33"/>
      <c r="CV910" s="33"/>
      <c r="CW910" s="33"/>
      <c r="CX910" s="33"/>
      <c r="CY910" s="33"/>
      <c r="CZ910" s="33"/>
      <c r="DA910" s="33"/>
      <c r="DB910" s="33"/>
      <c r="DC910" s="33"/>
      <c r="DD910" s="33"/>
      <c r="DE910" s="33"/>
      <c r="DF910" s="33"/>
      <c r="DG910" s="33"/>
      <c r="DH910" s="33"/>
      <c r="DI910" s="33"/>
      <c r="DJ910" s="33"/>
      <c r="DK910" s="33"/>
      <c r="DL910" s="33"/>
      <c r="DM910" s="33"/>
      <c r="DN910" s="33"/>
      <c r="DO910" s="33"/>
      <c r="DP910" s="33"/>
      <c r="DQ910" s="33"/>
      <c r="DR910" s="33"/>
      <c r="DS910" s="33"/>
      <c r="DT910" s="33"/>
      <c r="DU910" s="33"/>
      <c r="DV910" s="33"/>
      <c r="DW910" s="33"/>
      <c r="DX910" s="33"/>
      <c r="DY910" s="33"/>
      <c r="DZ910" s="33"/>
      <c r="EA910" s="33"/>
      <c r="EB910" s="33"/>
      <c r="EC910" s="33"/>
      <c r="ED910" s="33"/>
      <c r="EE910" s="33"/>
      <c r="EF910" s="33"/>
      <c r="EG910" s="33"/>
      <c r="EH910" s="33"/>
      <c r="EI910" s="33"/>
      <c r="EJ910" s="33"/>
      <c r="EK910" s="33"/>
      <c r="EL910" s="33"/>
      <c r="EM910" s="33"/>
      <c r="EN910" s="33"/>
      <c r="EO910" s="33"/>
      <c r="EP910" s="33"/>
      <c r="EQ910" s="33"/>
      <c r="ER910" s="33"/>
      <c r="ES910" s="33"/>
      <c r="ET910" s="33"/>
      <c r="EU910" s="33"/>
      <c r="EV910" s="33"/>
      <c r="EW910" s="33"/>
      <c r="EX910" s="33"/>
      <c r="EY910" s="33"/>
      <c r="EZ910" s="33"/>
      <c r="FA910" s="33"/>
      <c r="FB910" s="33"/>
      <c r="FC910" s="33"/>
      <c r="FD910" s="33"/>
      <c r="FE910" s="33"/>
      <c r="FF910" s="33"/>
      <c r="FG910" s="33"/>
      <c r="FH910" s="33"/>
      <c r="FI910" s="33"/>
      <c r="FJ910" s="33"/>
      <c r="FK910" s="33"/>
      <c r="FL910" s="33"/>
      <c r="FM910" s="33"/>
      <c r="FN910" s="33"/>
      <c r="FO910" s="33"/>
      <c r="FP910" s="33"/>
      <c r="FQ910" s="33"/>
      <c r="FR910" s="33"/>
      <c r="FS910" s="33"/>
      <c r="FT910" s="33"/>
      <c r="FU910" s="33"/>
      <c r="FV910" s="33"/>
      <c r="FW910" s="33"/>
      <c r="FX910" s="33"/>
      <c r="FY910" s="33"/>
    </row>
    <row r="911" spans="1:181" ht="15.75" customHeight="1" x14ac:dyDescent="0.25">
      <c r="A911" s="25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 t="s">
        <v>1859</v>
      </c>
      <c r="V911" s="33"/>
      <c r="W911" s="33"/>
      <c r="X911" s="33"/>
      <c r="Y911" s="33"/>
      <c r="Z911" s="33"/>
      <c r="AA911" s="33"/>
      <c r="AB911" s="33"/>
      <c r="AC911" s="33" t="s">
        <v>354</v>
      </c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  <c r="CE911" s="33"/>
      <c r="CF911" s="33"/>
      <c r="CG911" s="33"/>
      <c r="CH911" s="33"/>
      <c r="CI911" s="33"/>
      <c r="CJ911" s="33"/>
      <c r="CK911" s="33"/>
      <c r="CL911" s="33"/>
      <c r="CM911" s="33"/>
      <c r="CN911" s="33"/>
      <c r="CO911" s="33"/>
      <c r="CP911" s="33"/>
      <c r="CQ911" s="33"/>
      <c r="CR911" s="33"/>
      <c r="CS911" s="33"/>
      <c r="CT911" s="33"/>
      <c r="CU911" s="33"/>
      <c r="CV911" s="33"/>
      <c r="CW911" s="33"/>
      <c r="CX911" s="33"/>
      <c r="CY911" s="33"/>
      <c r="CZ911" s="33"/>
      <c r="DA911" s="33"/>
      <c r="DB911" s="33"/>
      <c r="DC911" s="33"/>
      <c r="DD911" s="33"/>
      <c r="DE911" s="33"/>
      <c r="DF911" s="33"/>
      <c r="DG911" s="33"/>
      <c r="DH911" s="33"/>
      <c r="DI911" s="33"/>
      <c r="DJ911" s="33"/>
      <c r="DK911" s="33"/>
      <c r="DL911" s="33"/>
      <c r="DM911" s="33"/>
      <c r="DN911" s="33"/>
      <c r="DO911" s="33"/>
      <c r="DP911" s="33"/>
      <c r="DQ911" s="33"/>
      <c r="DR911" s="33"/>
      <c r="DS911" s="33"/>
      <c r="DT911" s="33"/>
      <c r="DU911" s="33"/>
      <c r="DV911" s="33"/>
      <c r="DW911" s="33"/>
      <c r="DX911" s="33"/>
      <c r="DY911" s="33"/>
      <c r="DZ911" s="33"/>
      <c r="EA911" s="33"/>
      <c r="EB911" s="33"/>
      <c r="EC911" s="33"/>
      <c r="ED911" s="33"/>
      <c r="EE911" s="33"/>
      <c r="EF911" s="33"/>
      <c r="EG911" s="33"/>
      <c r="EH911" s="33"/>
      <c r="EI911" s="33"/>
      <c r="EJ911" s="33"/>
      <c r="EK911" s="33"/>
      <c r="EL911" s="33"/>
      <c r="EM911" s="33"/>
      <c r="EN911" s="33"/>
      <c r="EO911" s="33"/>
      <c r="EP911" s="33"/>
      <c r="EQ911" s="33"/>
      <c r="ER911" s="33"/>
      <c r="ES911" s="33"/>
      <c r="ET911" s="33"/>
      <c r="EU911" s="33"/>
      <c r="EV911" s="33"/>
      <c r="EW911" s="33"/>
      <c r="EX911" s="33"/>
      <c r="EY911" s="33"/>
      <c r="EZ911" s="33"/>
      <c r="FA911" s="33"/>
      <c r="FB911" s="33"/>
      <c r="FC911" s="33"/>
      <c r="FD911" s="33"/>
      <c r="FE911" s="33"/>
      <c r="FF911" s="33"/>
      <c r="FG911" s="33"/>
      <c r="FH911" s="33"/>
      <c r="FI911" s="33"/>
      <c r="FJ911" s="33"/>
      <c r="FK911" s="33"/>
      <c r="FL911" s="33"/>
      <c r="FM911" s="33"/>
      <c r="FN911" s="33"/>
      <c r="FO911" s="33"/>
      <c r="FP911" s="33"/>
      <c r="FQ911" s="33"/>
      <c r="FR911" s="33"/>
      <c r="FS911" s="33"/>
      <c r="FT911" s="33"/>
      <c r="FU911" s="33"/>
      <c r="FV911" s="33"/>
      <c r="FW911" s="33"/>
      <c r="FX911" s="33"/>
      <c r="FY911" s="33"/>
    </row>
    <row r="912" spans="1:181" ht="15.75" customHeight="1" x14ac:dyDescent="0.25">
      <c r="A912" s="25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 t="s">
        <v>1860</v>
      </c>
      <c r="V912" s="33"/>
      <c r="W912" s="33"/>
      <c r="X912" s="33"/>
      <c r="Y912" s="33"/>
      <c r="Z912" s="33"/>
      <c r="AA912" s="33"/>
      <c r="AB912" s="33"/>
      <c r="AC912" s="33" t="s">
        <v>685</v>
      </c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3"/>
      <c r="BL912" s="33"/>
      <c r="BM912" s="33"/>
      <c r="BN912" s="33"/>
      <c r="BO912" s="33"/>
      <c r="BP912" s="33"/>
      <c r="BQ912" s="33"/>
      <c r="BR912" s="33"/>
      <c r="BS912" s="33"/>
      <c r="BT912" s="33"/>
      <c r="BU912" s="33"/>
      <c r="BV912" s="33"/>
      <c r="BW912" s="33"/>
      <c r="BX912" s="33"/>
      <c r="BY912" s="33"/>
      <c r="BZ912" s="33"/>
      <c r="CA912" s="33"/>
      <c r="CB912" s="33"/>
      <c r="CC912" s="33"/>
      <c r="CD912" s="33"/>
      <c r="CE912" s="33"/>
      <c r="CF912" s="33"/>
      <c r="CG912" s="33"/>
      <c r="CH912" s="33"/>
      <c r="CI912" s="33"/>
      <c r="CJ912" s="33"/>
      <c r="CK912" s="33"/>
      <c r="CL912" s="33"/>
      <c r="CM912" s="33"/>
      <c r="CN912" s="33"/>
      <c r="CO912" s="33"/>
      <c r="CP912" s="33"/>
      <c r="CQ912" s="33"/>
      <c r="CR912" s="33"/>
      <c r="CS912" s="33"/>
      <c r="CT912" s="33"/>
      <c r="CU912" s="33"/>
      <c r="CV912" s="33"/>
      <c r="CW912" s="33"/>
      <c r="CX912" s="33"/>
      <c r="CY912" s="33"/>
      <c r="CZ912" s="33"/>
      <c r="DA912" s="33"/>
      <c r="DB912" s="33"/>
      <c r="DC912" s="33"/>
      <c r="DD912" s="33"/>
      <c r="DE912" s="33"/>
      <c r="DF912" s="33"/>
      <c r="DG912" s="33"/>
      <c r="DH912" s="33"/>
      <c r="DI912" s="33"/>
      <c r="DJ912" s="33"/>
      <c r="DK912" s="33"/>
      <c r="DL912" s="33"/>
      <c r="DM912" s="33"/>
      <c r="DN912" s="33"/>
      <c r="DO912" s="33"/>
      <c r="DP912" s="33"/>
      <c r="DQ912" s="33"/>
      <c r="DR912" s="33"/>
      <c r="DS912" s="33"/>
      <c r="DT912" s="33"/>
      <c r="DU912" s="33"/>
      <c r="DV912" s="33"/>
      <c r="DW912" s="33"/>
      <c r="DX912" s="33"/>
      <c r="DY912" s="33"/>
      <c r="DZ912" s="33"/>
      <c r="EA912" s="33"/>
      <c r="EB912" s="33"/>
      <c r="EC912" s="33"/>
      <c r="ED912" s="33"/>
      <c r="EE912" s="33"/>
      <c r="EF912" s="33"/>
      <c r="EG912" s="33"/>
      <c r="EH912" s="33"/>
      <c r="EI912" s="33"/>
      <c r="EJ912" s="33"/>
      <c r="EK912" s="33"/>
      <c r="EL912" s="33"/>
      <c r="EM912" s="33"/>
      <c r="EN912" s="33"/>
      <c r="EO912" s="33"/>
      <c r="EP912" s="33"/>
      <c r="EQ912" s="33"/>
      <c r="ER912" s="33"/>
      <c r="ES912" s="33"/>
      <c r="ET912" s="33"/>
      <c r="EU912" s="33"/>
      <c r="EV912" s="33"/>
      <c r="EW912" s="33"/>
      <c r="EX912" s="33"/>
      <c r="EY912" s="33"/>
      <c r="EZ912" s="33"/>
      <c r="FA912" s="33"/>
      <c r="FB912" s="33"/>
      <c r="FC912" s="33"/>
      <c r="FD912" s="33"/>
      <c r="FE912" s="33"/>
      <c r="FF912" s="33"/>
      <c r="FG912" s="33"/>
      <c r="FH912" s="33"/>
      <c r="FI912" s="33"/>
      <c r="FJ912" s="33"/>
      <c r="FK912" s="33"/>
      <c r="FL912" s="33"/>
      <c r="FM912" s="33"/>
      <c r="FN912" s="33"/>
      <c r="FO912" s="33"/>
      <c r="FP912" s="33"/>
      <c r="FQ912" s="33"/>
      <c r="FR912" s="33"/>
      <c r="FS912" s="33"/>
      <c r="FT912" s="33"/>
      <c r="FU912" s="33"/>
      <c r="FV912" s="33"/>
      <c r="FW912" s="33"/>
      <c r="FX912" s="33"/>
      <c r="FY912" s="33"/>
    </row>
    <row r="913" spans="1:181" ht="15.75" customHeight="1" x14ac:dyDescent="0.25">
      <c r="A913" s="25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 t="s">
        <v>1861</v>
      </c>
      <c r="V913" s="33"/>
      <c r="W913" s="33"/>
      <c r="X913" s="33"/>
      <c r="Y913" s="33"/>
      <c r="Z913" s="33"/>
      <c r="AA913" s="33"/>
      <c r="AB913" s="33"/>
      <c r="AC913" s="33" t="s">
        <v>421</v>
      </c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  <c r="CE913" s="33"/>
      <c r="CF913" s="33"/>
      <c r="CG913" s="33"/>
      <c r="CH913" s="33"/>
      <c r="CI913" s="33"/>
      <c r="CJ913" s="33"/>
      <c r="CK913" s="33"/>
      <c r="CL913" s="33"/>
      <c r="CM913" s="33"/>
      <c r="CN913" s="33"/>
      <c r="CO913" s="33"/>
      <c r="CP913" s="33"/>
      <c r="CQ913" s="33"/>
      <c r="CR913" s="33"/>
      <c r="CS913" s="33"/>
      <c r="CT913" s="33"/>
      <c r="CU913" s="33"/>
      <c r="CV913" s="33"/>
      <c r="CW913" s="33"/>
      <c r="CX913" s="33"/>
      <c r="CY913" s="33"/>
      <c r="CZ913" s="33"/>
      <c r="DA913" s="33"/>
      <c r="DB913" s="33"/>
      <c r="DC913" s="33"/>
      <c r="DD913" s="33"/>
      <c r="DE913" s="33"/>
      <c r="DF913" s="33"/>
      <c r="DG913" s="33"/>
      <c r="DH913" s="33"/>
      <c r="DI913" s="33"/>
      <c r="DJ913" s="33"/>
      <c r="DK913" s="33"/>
      <c r="DL913" s="33"/>
      <c r="DM913" s="33"/>
      <c r="DN913" s="33"/>
      <c r="DO913" s="33"/>
      <c r="DP913" s="33"/>
      <c r="DQ913" s="33"/>
      <c r="DR913" s="33"/>
      <c r="DS913" s="33"/>
      <c r="DT913" s="33"/>
      <c r="DU913" s="33"/>
      <c r="DV913" s="33"/>
      <c r="DW913" s="33"/>
      <c r="DX913" s="33"/>
      <c r="DY913" s="33"/>
      <c r="DZ913" s="33"/>
      <c r="EA913" s="33"/>
      <c r="EB913" s="33"/>
      <c r="EC913" s="33"/>
      <c r="ED913" s="33"/>
      <c r="EE913" s="33"/>
      <c r="EF913" s="33"/>
      <c r="EG913" s="33"/>
      <c r="EH913" s="33"/>
      <c r="EI913" s="33"/>
      <c r="EJ913" s="33"/>
      <c r="EK913" s="33"/>
      <c r="EL913" s="33"/>
      <c r="EM913" s="33"/>
      <c r="EN913" s="33"/>
      <c r="EO913" s="33"/>
      <c r="EP913" s="33"/>
      <c r="EQ913" s="33"/>
      <c r="ER913" s="33"/>
      <c r="ES913" s="33"/>
      <c r="ET913" s="33"/>
      <c r="EU913" s="33"/>
      <c r="EV913" s="33"/>
      <c r="EW913" s="33"/>
      <c r="EX913" s="33"/>
      <c r="EY913" s="33"/>
      <c r="EZ913" s="33"/>
      <c r="FA913" s="33"/>
      <c r="FB913" s="33"/>
      <c r="FC913" s="33"/>
      <c r="FD913" s="33"/>
      <c r="FE913" s="33"/>
      <c r="FF913" s="33"/>
      <c r="FG913" s="33"/>
      <c r="FH913" s="33"/>
      <c r="FI913" s="33"/>
      <c r="FJ913" s="33"/>
      <c r="FK913" s="33"/>
      <c r="FL913" s="33"/>
      <c r="FM913" s="33"/>
      <c r="FN913" s="33"/>
      <c r="FO913" s="33"/>
      <c r="FP913" s="33"/>
      <c r="FQ913" s="33"/>
      <c r="FR913" s="33"/>
      <c r="FS913" s="33"/>
      <c r="FT913" s="33"/>
      <c r="FU913" s="33"/>
      <c r="FV913" s="33"/>
      <c r="FW913" s="33"/>
      <c r="FX913" s="33"/>
      <c r="FY913" s="33"/>
    </row>
    <row r="914" spans="1:181" ht="15.75" customHeight="1" x14ac:dyDescent="0.25">
      <c r="A914" s="25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 t="s">
        <v>1862</v>
      </c>
      <c r="V914" s="33"/>
      <c r="W914" s="33"/>
      <c r="X914" s="33"/>
      <c r="Y914" s="33"/>
      <c r="Z914" s="33"/>
      <c r="AA914" s="33"/>
      <c r="AB914" s="33"/>
      <c r="AC914" s="33" t="s">
        <v>598</v>
      </c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  <c r="CE914" s="33"/>
      <c r="CF914" s="33"/>
      <c r="CG914" s="33"/>
      <c r="CH914" s="33"/>
      <c r="CI914" s="33"/>
      <c r="CJ914" s="33"/>
      <c r="CK914" s="33"/>
      <c r="CL914" s="33"/>
      <c r="CM914" s="33"/>
      <c r="CN914" s="33"/>
      <c r="CO914" s="33"/>
      <c r="CP914" s="33"/>
      <c r="CQ914" s="33"/>
      <c r="CR914" s="33"/>
      <c r="CS914" s="33"/>
      <c r="CT914" s="33"/>
      <c r="CU914" s="33"/>
      <c r="CV914" s="33"/>
      <c r="CW914" s="33"/>
      <c r="CX914" s="33"/>
      <c r="CY914" s="33"/>
      <c r="CZ914" s="33"/>
      <c r="DA914" s="33"/>
      <c r="DB914" s="33"/>
      <c r="DC914" s="33"/>
      <c r="DD914" s="33"/>
      <c r="DE914" s="33"/>
      <c r="DF914" s="33"/>
      <c r="DG914" s="33"/>
      <c r="DH914" s="33"/>
      <c r="DI914" s="33"/>
      <c r="DJ914" s="33"/>
      <c r="DK914" s="33"/>
      <c r="DL914" s="33"/>
      <c r="DM914" s="33"/>
      <c r="DN914" s="33"/>
      <c r="DO914" s="33"/>
      <c r="DP914" s="33"/>
      <c r="DQ914" s="33"/>
      <c r="DR914" s="33"/>
      <c r="DS914" s="33"/>
      <c r="DT914" s="33"/>
      <c r="DU914" s="33"/>
      <c r="DV914" s="33"/>
      <c r="DW914" s="33"/>
      <c r="DX914" s="33"/>
      <c r="DY914" s="33"/>
      <c r="DZ914" s="33"/>
      <c r="EA914" s="33"/>
      <c r="EB914" s="33"/>
      <c r="EC914" s="33"/>
      <c r="ED914" s="33"/>
      <c r="EE914" s="33"/>
      <c r="EF914" s="33"/>
      <c r="EG914" s="33"/>
      <c r="EH914" s="33"/>
      <c r="EI914" s="33"/>
      <c r="EJ914" s="33"/>
      <c r="EK914" s="33"/>
      <c r="EL914" s="33"/>
      <c r="EM914" s="33"/>
      <c r="EN914" s="33"/>
      <c r="EO914" s="33"/>
      <c r="EP914" s="33"/>
      <c r="EQ914" s="33"/>
      <c r="ER914" s="33"/>
      <c r="ES914" s="33"/>
      <c r="ET914" s="33"/>
      <c r="EU914" s="33"/>
      <c r="EV914" s="33"/>
      <c r="EW914" s="33"/>
      <c r="EX914" s="33"/>
      <c r="EY914" s="33"/>
      <c r="EZ914" s="33"/>
      <c r="FA914" s="33"/>
      <c r="FB914" s="33"/>
      <c r="FC914" s="33"/>
      <c r="FD914" s="33"/>
      <c r="FE914" s="33"/>
      <c r="FF914" s="33"/>
      <c r="FG914" s="33"/>
      <c r="FH914" s="33"/>
      <c r="FI914" s="33"/>
      <c r="FJ914" s="33"/>
      <c r="FK914" s="33"/>
      <c r="FL914" s="33"/>
      <c r="FM914" s="33"/>
      <c r="FN914" s="33"/>
      <c r="FO914" s="33"/>
      <c r="FP914" s="33"/>
      <c r="FQ914" s="33"/>
      <c r="FR914" s="33"/>
      <c r="FS914" s="33"/>
      <c r="FT914" s="33"/>
      <c r="FU914" s="33"/>
      <c r="FV914" s="33"/>
      <c r="FW914" s="33"/>
      <c r="FX914" s="33"/>
      <c r="FY914" s="33"/>
    </row>
    <row r="915" spans="1:181" ht="15.75" customHeight="1" x14ac:dyDescent="0.25">
      <c r="A915" s="25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 t="s">
        <v>1863</v>
      </c>
      <c r="V915" s="33"/>
      <c r="W915" s="33"/>
      <c r="X915" s="33"/>
      <c r="Y915" s="33"/>
      <c r="Z915" s="33"/>
      <c r="AA915" s="33"/>
      <c r="AB915" s="33"/>
      <c r="AC915" s="33" t="s">
        <v>685</v>
      </c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  <c r="CE915" s="33"/>
      <c r="CF915" s="33"/>
      <c r="CG915" s="33"/>
      <c r="CH915" s="33"/>
      <c r="CI915" s="33"/>
      <c r="CJ915" s="33"/>
      <c r="CK915" s="33"/>
      <c r="CL915" s="33"/>
      <c r="CM915" s="33"/>
      <c r="CN915" s="33"/>
      <c r="CO915" s="33"/>
      <c r="CP915" s="33"/>
      <c r="CQ915" s="33"/>
      <c r="CR915" s="33"/>
      <c r="CS915" s="33"/>
      <c r="CT915" s="33"/>
      <c r="CU915" s="33"/>
      <c r="CV915" s="33"/>
      <c r="CW915" s="33"/>
      <c r="CX915" s="33"/>
      <c r="CY915" s="33"/>
      <c r="CZ915" s="33"/>
      <c r="DA915" s="33"/>
      <c r="DB915" s="33"/>
      <c r="DC915" s="33"/>
      <c r="DD915" s="33"/>
      <c r="DE915" s="33"/>
      <c r="DF915" s="33"/>
      <c r="DG915" s="33"/>
      <c r="DH915" s="33"/>
      <c r="DI915" s="33"/>
      <c r="DJ915" s="33"/>
      <c r="DK915" s="33"/>
      <c r="DL915" s="33"/>
      <c r="DM915" s="33"/>
      <c r="DN915" s="33"/>
      <c r="DO915" s="33"/>
      <c r="DP915" s="33"/>
      <c r="DQ915" s="33"/>
      <c r="DR915" s="33"/>
      <c r="DS915" s="33"/>
      <c r="DT915" s="33"/>
      <c r="DU915" s="33"/>
      <c r="DV915" s="33"/>
      <c r="DW915" s="33"/>
      <c r="DX915" s="33"/>
      <c r="DY915" s="33"/>
      <c r="DZ915" s="33"/>
      <c r="EA915" s="33"/>
      <c r="EB915" s="33"/>
      <c r="EC915" s="33"/>
      <c r="ED915" s="33"/>
      <c r="EE915" s="33"/>
      <c r="EF915" s="33"/>
      <c r="EG915" s="33"/>
      <c r="EH915" s="33"/>
      <c r="EI915" s="33"/>
      <c r="EJ915" s="33"/>
      <c r="EK915" s="33"/>
      <c r="EL915" s="33"/>
      <c r="EM915" s="33"/>
      <c r="EN915" s="33"/>
      <c r="EO915" s="33"/>
      <c r="EP915" s="33"/>
      <c r="EQ915" s="33"/>
      <c r="ER915" s="33"/>
      <c r="ES915" s="33"/>
      <c r="ET915" s="33"/>
      <c r="EU915" s="33"/>
      <c r="EV915" s="33"/>
      <c r="EW915" s="33"/>
      <c r="EX915" s="33"/>
      <c r="EY915" s="33"/>
      <c r="EZ915" s="33"/>
      <c r="FA915" s="33"/>
      <c r="FB915" s="33"/>
      <c r="FC915" s="33"/>
      <c r="FD915" s="33"/>
      <c r="FE915" s="33"/>
      <c r="FF915" s="33"/>
      <c r="FG915" s="33"/>
      <c r="FH915" s="33"/>
      <c r="FI915" s="33"/>
      <c r="FJ915" s="33"/>
      <c r="FK915" s="33"/>
      <c r="FL915" s="33"/>
      <c r="FM915" s="33"/>
      <c r="FN915" s="33"/>
      <c r="FO915" s="33"/>
      <c r="FP915" s="33"/>
      <c r="FQ915" s="33"/>
      <c r="FR915" s="33"/>
      <c r="FS915" s="33"/>
      <c r="FT915" s="33"/>
      <c r="FU915" s="33"/>
      <c r="FV915" s="33"/>
      <c r="FW915" s="33"/>
      <c r="FX915" s="33"/>
      <c r="FY915" s="33"/>
    </row>
    <row r="916" spans="1:181" ht="15.75" customHeight="1" x14ac:dyDescent="0.25">
      <c r="A916" s="25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 t="s">
        <v>1864</v>
      </c>
      <c r="V916" s="33"/>
      <c r="W916" s="33"/>
      <c r="X916" s="33"/>
      <c r="Y916" s="33"/>
      <c r="Z916" s="33"/>
      <c r="AA916" s="33"/>
      <c r="AB916" s="33"/>
      <c r="AC916" s="33" t="s">
        <v>685</v>
      </c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  <c r="CH916" s="33"/>
      <c r="CI916" s="33"/>
      <c r="CJ916" s="33"/>
      <c r="CK916" s="33"/>
      <c r="CL916" s="33"/>
      <c r="CM916" s="33"/>
      <c r="CN916" s="33"/>
      <c r="CO916" s="33"/>
      <c r="CP916" s="33"/>
      <c r="CQ916" s="33"/>
      <c r="CR916" s="33"/>
      <c r="CS916" s="33"/>
      <c r="CT916" s="33"/>
      <c r="CU916" s="33"/>
      <c r="CV916" s="33"/>
      <c r="CW916" s="33"/>
      <c r="CX916" s="33"/>
      <c r="CY916" s="33"/>
      <c r="CZ916" s="33"/>
      <c r="DA916" s="33"/>
      <c r="DB916" s="33"/>
      <c r="DC916" s="33"/>
      <c r="DD916" s="33"/>
      <c r="DE916" s="33"/>
      <c r="DF916" s="33"/>
      <c r="DG916" s="33"/>
      <c r="DH916" s="33"/>
      <c r="DI916" s="33"/>
      <c r="DJ916" s="33"/>
      <c r="DK916" s="33"/>
      <c r="DL916" s="33"/>
      <c r="DM916" s="33"/>
      <c r="DN916" s="33"/>
      <c r="DO916" s="33"/>
      <c r="DP916" s="33"/>
      <c r="DQ916" s="33"/>
      <c r="DR916" s="33"/>
      <c r="DS916" s="33"/>
      <c r="DT916" s="33"/>
      <c r="DU916" s="33"/>
      <c r="DV916" s="33"/>
      <c r="DW916" s="33"/>
      <c r="DX916" s="33"/>
      <c r="DY916" s="33"/>
      <c r="DZ916" s="33"/>
      <c r="EA916" s="33"/>
      <c r="EB916" s="33"/>
      <c r="EC916" s="33"/>
      <c r="ED916" s="33"/>
      <c r="EE916" s="33"/>
      <c r="EF916" s="33"/>
      <c r="EG916" s="33"/>
      <c r="EH916" s="33"/>
      <c r="EI916" s="33"/>
      <c r="EJ916" s="33"/>
      <c r="EK916" s="33"/>
      <c r="EL916" s="33"/>
      <c r="EM916" s="33"/>
      <c r="EN916" s="33"/>
      <c r="EO916" s="33"/>
      <c r="EP916" s="33"/>
      <c r="EQ916" s="33"/>
      <c r="ER916" s="33"/>
      <c r="ES916" s="33"/>
      <c r="ET916" s="33"/>
      <c r="EU916" s="33"/>
      <c r="EV916" s="33"/>
      <c r="EW916" s="33"/>
      <c r="EX916" s="33"/>
      <c r="EY916" s="33"/>
      <c r="EZ916" s="33"/>
      <c r="FA916" s="33"/>
      <c r="FB916" s="33"/>
      <c r="FC916" s="33"/>
      <c r="FD916" s="33"/>
      <c r="FE916" s="33"/>
      <c r="FF916" s="33"/>
      <c r="FG916" s="33"/>
      <c r="FH916" s="33"/>
      <c r="FI916" s="33"/>
      <c r="FJ916" s="33"/>
      <c r="FK916" s="33"/>
      <c r="FL916" s="33"/>
      <c r="FM916" s="33"/>
      <c r="FN916" s="33"/>
      <c r="FO916" s="33"/>
      <c r="FP916" s="33"/>
      <c r="FQ916" s="33"/>
      <c r="FR916" s="33"/>
      <c r="FS916" s="33"/>
      <c r="FT916" s="33"/>
      <c r="FU916" s="33"/>
      <c r="FV916" s="33"/>
      <c r="FW916" s="33"/>
      <c r="FX916" s="33"/>
      <c r="FY916" s="33"/>
    </row>
    <row r="917" spans="1:181" ht="15.75" customHeight="1" x14ac:dyDescent="0.25">
      <c r="A917" s="25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 t="s">
        <v>1865</v>
      </c>
      <c r="V917" s="33"/>
      <c r="W917" s="33"/>
      <c r="X917" s="33"/>
      <c r="Y917" s="33"/>
      <c r="Z917" s="33"/>
      <c r="AA917" s="33"/>
      <c r="AB917" s="33"/>
      <c r="AC917" s="33" t="s">
        <v>598</v>
      </c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  <c r="CH917" s="33"/>
      <c r="CI917" s="33"/>
      <c r="CJ917" s="33"/>
      <c r="CK917" s="33"/>
      <c r="CL917" s="33"/>
      <c r="CM917" s="33"/>
      <c r="CN917" s="33"/>
      <c r="CO917" s="33"/>
      <c r="CP917" s="33"/>
      <c r="CQ917" s="33"/>
      <c r="CR917" s="33"/>
      <c r="CS917" s="33"/>
      <c r="CT917" s="33"/>
      <c r="CU917" s="33"/>
      <c r="CV917" s="33"/>
      <c r="CW917" s="33"/>
      <c r="CX917" s="33"/>
      <c r="CY917" s="33"/>
      <c r="CZ917" s="33"/>
      <c r="DA917" s="33"/>
      <c r="DB917" s="33"/>
      <c r="DC917" s="33"/>
      <c r="DD917" s="33"/>
      <c r="DE917" s="33"/>
      <c r="DF917" s="33"/>
      <c r="DG917" s="33"/>
      <c r="DH917" s="33"/>
      <c r="DI917" s="33"/>
      <c r="DJ917" s="33"/>
      <c r="DK917" s="33"/>
      <c r="DL917" s="33"/>
      <c r="DM917" s="33"/>
      <c r="DN917" s="33"/>
      <c r="DO917" s="33"/>
      <c r="DP917" s="33"/>
      <c r="DQ917" s="33"/>
      <c r="DR917" s="33"/>
      <c r="DS917" s="33"/>
      <c r="DT917" s="33"/>
      <c r="DU917" s="33"/>
      <c r="DV917" s="33"/>
      <c r="DW917" s="33"/>
      <c r="DX917" s="33"/>
      <c r="DY917" s="33"/>
      <c r="DZ917" s="33"/>
      <c r="EA917" s="33"/>
      <c r="EB917" s="33"/>
      <c r="EC917" s="33"/>
      <c r="ED917" s="33"/>
      <c r="EE917" s="33"/>
      <c r="EF917" s="33"/>
      <c r="EG917" s="33"/>
      <c r="EH917" s="33"/>
      <c r="EI917" s="33"/>
      <c r="EJ917" s="33"/>
      <c r="EK917" s="33"/>
      <c r="EL917" s="33"/>
      <c r="EM917" s="33"/>
      <c r="EN917" s="33"/>
      <c r="EO917" s="33"/>
      <c r="EP917" s="33"/>
      <c r="EQ917" s="33"/>
      <c r="ER917" s="33"/>
      <c r="ES917" s="33"/>
      <c r="ET917" s="33"/>
      <c r="EU917" s="33"/>
      <c r="EV917" s="33"/>
      <c r="EW917" s="33"/>
      <c r="EX917" s="33"/>
      <c r="EY917" s="33"/>
      <c r="EZ917" s="33"/>
      <c r="FA917" s="33"/>
      <c r="FB917" s="33"/>
      <c r="FC917" s="33"/>
      <c r="FD917" s="33"/>
      <c r="FE917" s="33"/>
      <c r="FF917" s="33"/>
      <c r="FG917" s="33"/>
      <c r="FH917" s="33"/>
      <c r="FI917" s="33"/>
      <c r="FJ917" s="33"/>
      <c r="FK917" s="33"/>
      <c r="FL917" s="33"/>
      <c r="FM917" s="33"/>
      <c r="FN917" s="33"/>
      <c r="FO917" s="33"/>
      <c r="FP917" s="33"/>
      <c r="FQ917" s="33"/>
      <c r="FR917" s="33"/>
      <c r="FS917" s="33"/>
      <c r="FT917" s="33"/>
      <c r="FU917" s="33"/>
      <c r="FV917" s="33"/>
      <c r="FW917" s="33"/>
      <c r="FX917" s="33"/>
      <c r="FY917" s="33"/>
    </row>
    <row r="918" spans="1:181" ht="15.75" customHeight="1" x14ac:dyDescent="0.25">
      <c r="A918" s="25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 t="s">
        <v>1866</v>
      </c>
      <c r="V918" s="33"/>
      <c r="W918" s="33"/>
      <c r="X918" s="33"/>
      <c r="Y918" s="33"/>
      <c r="Z918" s="33"/>
      <c r="AA918" s="33"/>
      <c r="AB918" s="33"/>
      <c r="AC918" s="33" t="s">
        <v>685</v>
      </c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  <c r="CE918" s="33"/>
      <c r="CF918" s="33"/>
      <c r="CG918" s="33"/>
      <c r="CH918" s="33"/>
      <c r="CI918" s="33"/>
      <c r="CJ918" s="33"/>
      <c r="CK918" s="33"/>
      <c r="CL918" s="33"/>
      <c r="CM918" s="33"/>
      <c r="CN918" s="33"/>
      <c r="CO918" s="33"/>
      <c r="CP918" s="33"/>
      <c r="CQ918" s="33"/>
      <c r="CR918" s="33"/>
      <c r="CS918" s="33"/>
      <c r="CT918" s="33"/>
      <c r="CU918" s="33"/>
      <c r="CV918" s="33"/>
      <c r="CW918" s="33"/>
      <c r="CX918" s="33"/>
      <c r="CY918" s="33"/>
      <c r="CZ918" s="33"/>
      <c r="DA918" s="33"/>
      <c r="DB918" s="33"/>
      <c r="DC918" s="33"/>
      <c r="DD918" s="33"/>
      <c r="DE918" s="33"/>
      <c r="DF918" s="33"/>
      <c r="DG918" s="33"/>
      <c r="DH918" s="33"/>
      <c r="DI918" s="33"/>
      <c r="DJ918" s="33"/>
      <c r="DK918" s="33"/>
      <c r="DL918" s="33"/>
      <c r="DM918" s="33"/>
      <c r="DN918" s="33"/>
      <c r="DO918" s="33"/>
      <c r="DP918" s="33"/>
      <c r="DQ918" s="33"/>
      <c r="DR918" s="33"/>
      <c r="DS918" s="33"/>
      <c r="DT918" s="33"/>
      <c r="DU918" s="33"/>
      <c r="DV918" s="33"/>
      <c r="DW918" s="33"/>
      <c r="DX918" s="33"/>
      <c r="DY918" s="33"/>
      <c r="DZ918" s="33"/>
      <c r="EA918" s="33"/>
      <c r="EB918" s="33"/>
      <c r="EC918" s="33"/>
      <c r="ED918" s="33"/>
      <c r="EE918" s="33"/>
      <c r="EF918" s="33"/>
      <c r="EG918" s="33"/>
      <c r="EH918" s="33"/>
      <c r="EI918" s="33"/>
      <c r="EJ918" s="33"/>
      <c r="EK918" s="33"/>
      <c r="EL918" s="33"/>
      <c r="EM918" s="33"/>
      <c r="EN918" s="33"/>
      <c r="EO918" s="33"/>
      <c r="EP918" s="33"/>
      <c r="EQ918" s="33"/>
      <c r="ER918" s="33"/>
      <c r="ES918" s="33"/>
      <c r="ET918" s="33"/>
      <c r="EU918" s="33"/>
      <c r="EV918" s="33"/>
      <c r="EW918" s="33"/>
      <c r="EX918" s="33"/>
      <c r="EY918" s="33"/>
      <c r="EZ918" s="33"/>
      <c r="FA918" s="33"/>
      <c r="FB918" s="33"/>
      <c r="FC918" s="33"/>
      <c r="FD918" s="33"/>
      <c r="FE918" s="33"/>
      <c r="FF918" s="33"/>
      <c r="FG918" s="33"/>
      <c r="FH918" s="33"/>
      <c r="FI918" s="33"/>
      <c r="FJ918" s="33"/>
      <c r="FK918" s="33"/>
      <c r="FL918" s="33"/>
      <c r="FM918" s="33"/>
      <c r="FN918" s="33"/>
      <c r="FO918" s="33"/>
      <c r="FP918" s="33"/>
      <c r="FQ918" s="33"/>
      <c r="FR918" s="33"/>
      <c r="FS918" s="33"/>
      <c r="FT918" s="33"/>
      <c r="FU918" s="33"/>
      <c r="FV918" s="33"/>
      <c r="FW918" s="33"/>
      <c r="FX918" s="33"/>
      <c r="FY918" s="33"/>
    </row>
    <row r="919" spans="1:181" ht="15.75" customHeight="1" x14ac:dyDescent="0.25">
      <c r="A919" s="25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 t="s">
        <v>1867</v>
      </c>
      <c r="V919" s="33"/>
      <c r="W919" s="33"/>
      <c r="X919" s="33"/>
      <c r="Y919" s="33"/>
      <c r="Z919" s="33"/>
      <c r="AA919" s="33"/>
      <c r="AB919" s="33"/>
      <c r="AC919" s="33" t="s">
        <v>408</v>
      </c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  <c r="CE919" s="33"/>
      <c r="CF919" s="33"/>
      <c r="CG919" s="33"/>
      <c r="CH919" s="33"/>
      <c r="CI919" s="33"/>
      <c r="CJ919" s="33"/>
      <c r="CK919" s="33"/>
      <c r="CL919" s="33"/>
      <c r="CM919" s="33"/>
      <c r="CN919" s="33"/>
      <c r="CO919" s="33"/>
      <c r="CP919" s="33"/>
      <c r="CQ919" s="33"/>
      <c r="CR919" s="33"/>
      <c r="CS919" s="33"/>
      <c r="CT919" s="33"/>
      <c r="CU919" s="33"/>
      <c r="CV919" s="33"/>
      <c r="CW919" s="33"/>
      <c r="CX919" s="33"/>
      <c r="CY919" s="33"/>
      <c r="CZ919" s="33"/>
      <c r="DA919" s="33"/>
      <c r="DB919" s="33"/>
      <c r="DC919" s="33"/>
      <c r="DD919" s="33"/>
      <c r="DE919" s="33"/>
      <c r="DF919" s="33"/>
      <c r="DG919" s="33"/>
      <c r="DH919" s="33"/>
      <c r="DI919" s="33"/>
      <c r="DJ919" s="33"/>
      <c r="DK919" s="33"/>
      <c r="DL919" s="33"/>
      <c r="DM919" s="33"/>
      <c r="DN919" s="33"/>
      <c r="DO919" s="33"/>
      <c r="DP919" s="33"/>
      <c r="DQ919" s="33"/>
      <c r="DR919" s="33"/>
      <c r="DS919" s="33"/>
      <c r="DT919" s="33"/>
      <c r="DU919" s="33"/>
      <c r="DV919" s="33"/>
      <c r="DW919" s="33"/>
      <c r="DX919" s="33"/>
      <c r="DY919" s="33"/>
      <c r="DZ919" s="33"/>
      <c r="EA919" s="33"/>
      <c r="EB919" s="33"/>
      <c r="EC919" s="33"/>
      <c r="ED919" s="33"/>
      <c r="EE919" s="33"/>
      <c r="EF919" s="33"/>
      <c r="EG919" s="33"/>
      <c r="EH919" s="33"/>
      <c r="EI919" s="33"/>
      <c r="EJ919" s="33"/>
      <c r="EK919" s="33"/>
      <c r="EL919" s="33"/>
      <c r="EM919" s="33"/>
      <c r="EN919" s="33"/>
      <c r="EO919" s="33"/>
      <c r="EP919" s="33"/>
      <c r="EQ919" s="33"/>
      <c r="ER919" s="33"/>
      <c r="ES919" s="33"/>
      <c r="ET919" s="33"/>
      <c r="EU919" s="33"/>
      <c r="EV919" s="33"/>
      <c r="EW919" s="33"/>
      <c r="EX919" s="33"/>
      <c r="EY919" s="33"/>
      <c r="EZ919" s="33"/>
      <c r="FA919" s="33"/>
      <c r="FB919" s="33"/>
      <c r="FC919" s="33"/>
      <c r="FD919" s="33"/>
      <c r="FE919" s="33"/>
      <c r="FF919" s="33"/>
      <c r="FG919" s="33"/>
      <c r="FH919" s="33"/>
      <c r="FI919" s="33"/>
      <c r="FJ919" s="33"/>
      <c r="FK919" s="33"/>
      <c r="FL919" s="33"/>
      <c r="FM919" s="33"/>
      <c r="FN919" s="33"/>
      <c r="FO919" s="33"/>
      <c r="FP919" s="33"/>
      <c r="FQ919" s="33"/>
      <c r="FR919" s="33"/>
      <c r="FS919" s="33"/>
      <c r="FT919" s="33"/>
      <c r="FU919" s="33"/>
      <c r="FV919" s="33"/>
      <c r="FW919" s="33"/>
      <c r="FX919" s="33"/>
      <c r="FY919" s="33"/>
    </row>
    <row r="920" spans="1:181" ht="15.75" customHeight="1" x14ac:dyDescent="0.25">
      <c r="A920" s="25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 t="s">
        <v>1868</v>
      </c>
      <c r="V920" s="33"/>
      <c r="W920" s="33"/>
      <c r="X920" s="33"/>
      <c r="Y920" s="33"/>
      <c r="Z920" s="33"/>
      <c r="AA920" s="33"/>
      <c r="AB920" s="33"/>
      <c r="AC920" s="33" t="s">
        <v>346</v>
      </c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  <c r="CH920" s="33"/>
      <c r="CI920" s="33"/>
      <c r="CJ920" s="33"/>
      <c r="CK920" s="33"/>
      <c r="CL920" s="33"/>
      <c r="CM920" s="33"/>
      <c r="CN920" s="33"/>
      <c r="CO920" s="33"/>
      <c r="CP920" s="33"/>
      <c r="CQ920" s="33"/>
      <c r="CR920" s="33"/>
      <c r="CS920" s="33"/>
      <c r="CT920" s="33"/>
      <c r="CU920" s="33"/>
      <c r="CV920" s="33"/>
      <c r="CW920" s="33"/>
      <c r="CX920" s="33"/>
      <c r="CY920" s="33"/>
      <c r="CZ920" s="33"/>
      <c r="DA920" s="33"/>
      <c r="DB920" s="33"/>
      <c r="DC920" s="33"/>
      <c r="DD920" s="33"/>
      <c r="DE920" s="33"/>
      <c r="DF920" s="33"/>
      <c r="DG920" s="33"/>
      <c r="DH920" s="33"/>
      <c r="DI920" s="33"/>
      <c r="DJ920" s="33"/>
      <c r="DK920" s="33"/>
      <c r="DL920" s="33"/>
      <c r="DM920" s="33"/>
      <c r="DN920" s="33"/>
      <c r="DO920" s="33"/>
      <c r="DP920" s="33"/>
      <c r="DQ920" s="33"/>
      <c r="DR920" s="33"/>
      <c r="DS920" s="33"/>
      <c r="DT920" s="33"/>
      <c r="DU920" s="33"/>
      <c r="DV920" s="33"/>
      <c r="DW920" s="33"/>
      <c r="DX920" s="33"/>
      <c r="DY920" s="33"/>
      <c r="DZ920" s="33"/>
      <c r="EA920" s="33"/>
      <c r="EB920" s="33"/>
      <c r="EC920" s="33"/>
      <c r="ED920" s="33"/>
      <c r="EE920" s="33"/>
      <c r="EF920" s="33"/>
      <c r="EG920" s="33"/>
      <c r="EH920" s="33"/>
      <c r="EI920" s="33"/>
      <c r="EJ920" s="33"/>
      <c r="EK920" s="33"/>
      <c r="EL920" s="33"/>
      <c r="EM920" s="33"/>
      <c r="EN920" s="33"/>
      <c r="EO920" s="33"/>
      <c r="EP920" s="33"/>
      <c r="EQ920" s="33"/>
      <c r="ER920" s="33"/>
      <c r="ES920" s="33"/>
      <c r="ET920" s="33"/>
      <c r="EU920" s="33"/>
      <c r="EV920" s="33"/>
      <c r="EW920" s="33"/>
      <c r="EX920" s="33"/>
      <c r="EY920" s="33"/>
      <c r="EZ920" s="33"/>
      <c r="FA920" s="33"/>
      <c r="FB920" s="33"/>
      <c r="FC920" s="33"/>
      <c r="FD920" s="33"/>
      <c r="FE920" s="33"/>
      <c r="FF920" s="33"/>
      <c r="FG920" s="33"/>
      <c r="FH920" s="33"/>
      <c r="FI920" s="33"/>
      <c r="FJ920" s="33"/>
      <c r="FK920" s="33"/>
      <c r="FL920" s="33"/>
      <c r="FM920" s="33"/>
      <c r="FN920" s="33"/>
      <c r="FO920" s="33"/>
      <c r="FP920" s="33"/>
      <c r="FQ920" s="33"/>
      <c r="FR920" s="33"/>
      <c r="FS920" s="33"/>
      <c r="FT920" s="33"/>
      <c r="FU920" s="33"/>
      <c r="FV920" s="33"/>
      <c r="FW920" s="33"/>
      <c r="FX920" s="33"/>
      <c r="FY920" s="33"/>
    </row>
    <row r="921" spans="1:181" ht="15.75" customHeight="1" x14ac:dyDescent="0.25">
      <c r="A921" s="25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 t="s">
        <v>1869</v>
      </c>
      <c r="V921" s="33"/>
      <c r="W921" s="33"/>
      <c r="X921" s="33"/>
      <c r="Y921" s="33"/>
      <c r="Z921" s="33"/>
      <c r="AA921" s="33"/>
      <c r="AB921" s="33"/>
      <c r="AC921" s="33" t="s">
        <v>362</v>
      </c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  <c r="CH921" s="33"/>
      <c r="CI921" s="33"/>
      <c r="CJ921" s="33"/>
      <c r="CK921" s="33"/>
      <c r="CL921" s="33"/>
      <c r="CM921" s="33"/>
      <c r="CN921" s="33"/>
      <c r="CO921" s="33"/>
      <c r="CP921" s="33"/>
      <c r="CQ921" s="33"/>
      <c r="CR921" s="33"/>
      <c r="CS921" s="33"/>
      <c r="CT921" s="33"/>
      <c r="CU921" s="33"/>
      <c r="CV921" s="33"/>
      <c r="CW921" s="33"/>
      <c r="CX921" s="33"/>
      <c r="CY921" s="33"/>
      <c r="CZ921" s="33"/>
      <c r="DA921" s="33"/>
      <c r="DB921" s="33"/>
      <c r="DC921" s="33"/>
      <c r="DD921" s="33"/>
      <c r="DE921" s="33"/>
      <c r="DF921" s="33"/>
      <c r="DG921" s="33"/>
      <c r="DH921" s="33"/>
      <c r="DI921" s="33"/>
      <c r="DJ921" s="33"/>
      <c r="DK921" s="33"/>
      <c r="DL921" s="33"/>
      <c r="DM921" s="33"/>
      <c r="DN921" s="33"/>
      <c r="DO921" s="33"/>
      <c r="DP921" s="33"/>
      <c r="DQ921" s="33"/>
      <c r="DR921" s="33"/>
      <c r="DS921" s="33"/>
      <c r="DT921" s="33"/>
      <c r="DU921" s="33"/>
      <c r="DV921" s="33"/>
      <c r="DW921" s="33"/>
      <c r="DX921" s="33"/>
      <c r="DY921" s="33"/>
      <c r="DZ921" s="33"/>
      <c r="EA921" s="33"/>
      <c r="EB921" s="33"/>
      <c r="EC921" s="33"/>
      <c r="ED921" s="33"/>
      <c r="EE921" s="33"/>
      <c r="EF921" s="33"/>
      <c r="EG921" s="33"/>
      <c r="EH921" s="33"/>
      <c r="EI921" s="33"/>
      <c r="EJ921" s="33"/>
      <c r="EK921" s="33"/>
      <c r="EL921" s="33"/>
      <c r="EM921" s="33"/>
      <c r="EN921" s="33"/>
      <c r="EO921" s="33"/>
      <c r="EP921" s="33"/>
      <c r="EQ921" s="33"/>
      <c r="ER921" s="33"/>
      <c r="ES921" s="33"/>
      <c r="ET921" s="33"/>
      <c r="EU921" s="33"/>
      <c r="EV921" s="33"/>
      <c r="EW921" s="33"/>
      <c r="EX921" s="33"/>
      <c r="EY921" s="33"/>
      <c r="EZ921" s="33"/>
      <c r="FA921" s="33"/>
      <c r="FB921" s="33"/>
      <c r="FC921" s="33"/>
      <c r="FD921" s="33"/>
      <c r="FE921" s="33"/>
      <c r="FF921" s="33"/>
      <c r="FG921" s="33"/>
      <c r="FH921" s="33"/>
      <c r="FI921" s="33"/>
      <c r="FJ921" s="33"/>
      <c r="FK921" s="33"/>
      <c r="FL921" s="33"/>
      <c r="FM921" s="33"/>
      <c r="FN921" s="33"/>
      <c r="FO921" s="33"/>
      <c r="FP921" s="33"/>
      <c r="FQ921" s="33"/>
      <c r="FR921" s="33"/>
      <c r="FS921" s="33"/>
      <c r="FT921" s="33"/>
      <c r="FU921" s="33"/>
      <c r="FV921" s="33"/>
      <c r="FW921" s="33"/>
      <c r="FX921" s="33"/>
      <c r="FY921" s="33"/>
    </row>
    <row r="922" spans="1:181" ht="15.75" customHeight="1" x14ac:dyDescent="0.25">
      <c r="A922" s="25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 t="s">
        <v>1870</v>
      </c>
      <c r="V922" s="33"/>
      <c r="W922" s="33"/>
      <c r="X922" s="33"/>
      <c r="Y922" s="33"/>
      <c r="Z922" s="33"/>
      <c r="AA922" s="33"/>
      <c r="AB922" s="33"/>
      <c r="AC922" s="33" t="s">
        <v>531</v>
      </c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  <c r="CH922" s="33"/>
      <c r="CI922" s="33"/>
      <c r="CJ922" s="33"/>
      <c r="CK922" s="33"/>
      <c r="CL922" s="33"/>
      <c r="CM922" s="33"/>
      <c r="CN922" s="33"/>
      <c r="CO922" s="33"/>
      <c r="CP922" s="33"/>
      <c r="CQ922" s="33"/>
      <c r="CR922" s="33"/>
      <c r="CS922" s="33"/>
      <c r="CT922" s="33"/>
      <c r="CU922" s="33"/>
      <c r="CV922" s="33"/>
      <c r="CW922" s="33"/>
      <c r="CX922" s="33"/>
      <c r="CY922" s="33"/>
      <c r="CZ922" s="33"/>
      <c r="DA922" s="33"/>
      <c r="DB922" s="33"/>
      <c r="DC922" s="33"/>
      <c r="DD922" s="33"/>
      <c r="DE922" s="33"/>
      <c r="DF922" s="33"/>
      <c r="DG922" s="33"/>
      <c r="DH922" s="33"/>
      <c r="DI922" s="33"/>
      <c r="DJ922" s="33"/>
      <c r="DK922" s="33"/>
      <c r="DL922" s="33"/>
      <c r="DM922" s="33"/>
      <c r="DN922" s="33"/>
      <c r="DO922" s="33"/>
      <c r="DP922" s="33"/>
      <c r="DQ922" s="33"/>
      <c r="DR922" s="33"/>
      <c r="DS922" s="33"/>
      <c r="DT922" s="33"/>
      <c r="DU922" s="33"/>
      <c r="DV922" s="33"/>
      <c r="DW922" s="33"/>
      <c r="DX922" s="33"/>
      <c r="DY922" s="33"/>
      <c r="DZ922" s="33"/>
      <c r="EA922" s="33"/>
      <c r="EB922" s="33"/>
      <c r="EC922" s="33"/>
      <c r="ED922" s="33"/>
      <c r="EE922" s="33"/>
      <c r="EF922" s="33"/>
      <c r="EG922" s="33"/>
      <c r="EH922" s="33"/>
      <c r="EI922" s="33"/>
      <c r="EJ922" s="33"/>
      <c r="EK922" s="33"/>
      <c r="EL922" s="33"/>
      <c r="EM922" s="33"/>
      <c r="EN922" s="33"/>
      <c r="EO922" s="33"/>
      <c r="EP922" s="33"/>
      <c r="EQ922" s="33"/>
      <c r="ER922" s="33"/>
      <c r="ES922" s="33"/>
      <c r="ET922" s="33"/>
      <c r="EU922" s="33"/>
      <c r="EV922" s="33"/>
      <c r="EW922" s="33"/>
      <c r="EX922" s="33"/>
      <c r="EY922" s="33"/>
      <c r="EZ922" s="33"/>
      <c r="FA922" s="33"/>
      <c r="FB922" s="33"/>
      <c r="FC922" s="33"/>
      <c r="FD922" s="33"/>
      <c r="FE922" s="33"/>
      <c r="FF922" s="33"/>
      <c r="FG922" s="33"/>
      <c r="FH922" s="33"/>
      <c r="FI922" s="33"/>
      <c r="FJ922" s="33"/>
      <c r="FK922" s="33"/>
      <c r="FL922" s="33"/>
      <c r="FM922" s="33"/>
      <c r="FN922" s="33"/>
      <c r="FO922" s="33"/>
      <c r="FP922" s="33"/>
      <c r="FQ922" s="33"/>
      <c r="FR922" s="33"/>
      <c r="FS922" s="33"/>
      <c r="FT922" s="33"/>
      <c r="FU922" s="33"/>
      <c r="FV922" s="33"/>
      <c r="FW922" s="33"/>
      <c r="FX922" s="33"/>
      <c r="FY922" s="33"/>
    </row>
    <row r="923" spans="1:181" ht="15.75" customHeight="1" x14ac:dyDescent="0.25">
      <c r="A923" s="25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 t="s">
        <v>1871</v>
      </c>
      <c r="V923" s="33"/>
      <c r="W923" s="33"/>
      <c r="X923" s="33"/>
      <c r="Y923" s="33"/>
      <c r="Z923" s="33"/>
      <c r="AA923" s="33"/>
      <c r="AB923" s="33"/>
      <c r="AC923" s="33" t="s">
        <v>362</v>
      </c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  <c r="CH923" s="33"/>
      <c r="CI923" s="33"/>
      <c r="CJ923" s="33"/>
      <c r="CK923" s="33"/>
      <c r="CL923" s="33"/>
      <c r="CM923" s="33"/>
      <c r="CN923" s="33"/>
      <c r="CO923" s="33"/>
      <c r="CP923" s="33"/>
      <c r="CQ923" s="33"/>
      <c r="CR923" s="33"/>
      <c r="CS923" s="33"/>
      <c r="CT923" s="33"/>
      <c r="CU923" s="33"/>
      <c r="CV923" s="33"/>
      <c r="CW923" s="33"/>
      <c r="CX923" s="33"/>
      <c r="CY923" s="33"/>
      <c r="CZ923" s="33"/>
      <c r="DA923" s="33"/>
      <c r="DB923" s="33"/>
      <c r="DC923" s="33"/>
      <c r="DD923" s="33"/>
      <c r="DE923" s="33"/>
      <c r="DF923" s="33"/>
      <c r="DG923" s="33"/>
      <c r="DH923" s="33"/>
      <c r="DI923" s="33"/>
      <c r="DJ923" s="33"/>
      <c r="DK923" s="33"/>
      <c r="DL923" s="33"/>
      <c r="DM923" s="33"/>
      <c r="DN923" s="33"/>
      <c r="DO923" s="33"/>
      <c r="DP923" s="33"/>
      <c r="DQ923" s="33"/>
      <c r="DR923" s="33"/>
      <c r="DS923" s="33"/>
      <c r="DT923" s="33"/>
      <c r="DU923" s="33"/>
      <c r="DV923" s="33"/>
      <c r="DW923" s="33"/>
      <c r="DX923" s="33"/>
      <c r="DY923" s="33"/>
      <c r="DZ923" s="33"/>
      <c r="EA923" s="33"/>
      <c r="EB923" s="33"/>
      <c r="EC923" s="33"/>
      <c r="ED923" s="33"/>
      <c r="EE923" s="33"/>
      <c r="EF923" s="33"/>
      <c r="EG923" s="33"/>
      <c r="EH923" s="33"/>
      <c r="EI923" s="33"/>
      <c r="EJ923" s="33"/>
      <c r="EK923" s="33"/>
      <c r="EL923" s="33"/>
      <c r="EM923" s="33"/>
      <c r="EN923" s="33"/>
      <c r="EO923" s="33"/>
      <c r="EP923" s="33"/>
      <c r="EQ923" s="33"/>
      <c r="ER923" s="33"/>
      <c r="ES923" s="33"/>
      <c r="ET923" s="33"/>
      <c r="EU923" s="33"/>
      <c r="EV923" s="33"/>
      <c r="EW923" s="33"/>
      <c r="EX923" s="33"/>
      <c r="EY923" s="33"/>
      <c r="EZ923" s="33"/>
      <c r="FA923" s="33"/>
      <c r="FB923" s="33"/>
      <c r="FC923" s="33"/>
      <c r="FD923" s="33"/>
      <c r="FE923" s="33"/>
      <c r="FF923" s="33"/>
      <c r="FG923" s="33"/>
      <c r="FH923" s="33"/>
      <c r="FI923" s="33"/>
      <c r="FJ923" s="33"/>
      <c r="FK923" s="33"/>
      <c r="FL923" s="33"/>
      <c r="FM923" s="33"/>
      <c r="FN923" s="33"/>
      <c r="FO923" s="33"/>
      <c r="FP923" s="33"/>
      <c r="FQ923" s="33"/>
      <c r="FR923" s="33"/>
      <c r="FS923" s="33"/>
      <c r="FT923" s="33"/>
      <c r="FU923" s="33"/>
      <c r="FV923" s="33"/>
      <c r="FW923" s="33"/>
      <c r="FX923" s="33"/>
      <c r="FY923" s="33"/>
    </row>
    <row r="924" spans="1:181" ht="15.75" customHeight="1" x14ac:dyDescent="0.25">
      <c r="A924" s="25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 t="s">
        <v>1872</v>
      </c>
      <c r="V924" s="33"/>
      <c r="W924" s="33"/>
      <c r="X924" s="33"/>
      <c r="Y924" s="33"/>
      <c r="Z924" s="33"/>
      <c r="AA924" s="33"/>
      <c r="AB924" s="33"/>
      <c r="AC924" s="33" t="s">
        <v>362</v>
      </c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33"/>
      <c r="CJ924" s="33"/>
      <c r="CK924" s="33"/>
      <c r="CL924" s="33"/>
      <c r="CM924" s="33"/>
      <c r="CN924" s="33"/>
      <c r="CO924" s="33"/>
      <c r="CP924" s="33"/>
      <c r="CQ924" s="33"/>
      <c r="CR924" s="33"/>
      <c r="CS924" s="33"/>
      <c r="CT924" s="33"/>
      <c r="CU924" s="33"/>
      <c r="CV924" s="33"/>
      <c r="CW924" s="33"/>
      <c r="CX924" s="33"/>
      <c r="CY924" s="33"/>
      <c r="CZ924" s="33"/>
      <c r="DA924" s="33"/>
      <c r="DB924" s="33"/>
      <c r="DC924" s="33"/>
      <c r="DD924" s="33"/>
      <c r="DE924" s="33"/>
      <c r="DF924" s="33"/>
      <c r="DG924" s="33"/>
      <c r="DH924" s="33"/>
      <c r="DI924" s="33"/>
      <c r="DJ924" s="33"/>
      <c r="DK924" s="33"/>
      <c r="DL924" s="33"/>
      <c r="DM924" s="33"/>
      <c r="DN924" s="33"/>
      <c r="DO924" s="33"/>
      <c r="DP924" s="33"/>
      <c r="DQ924" s="33"/>
      <c r="DR924" s="33"/>
      <c r="DS924" s="33"/>
      <c r="DT924" s="33"/>
      <c r="DU924" s="33"/>
      <c r="DV924" s="33"/>
      <c r="DW924" s="33"/>
      <c r="DX924" s="33"/>
      <c r="DY924" s="33"/>
      <c r="DZ924" s="33"/>
      <c r="EA924" s="33"/>
      <c r="EB924" s="33"/>
      <c r="EC924" s="33"/>
      <c r="ED924" s="33"/>
      <c r="EE924" s="33"/>
      <c r="EF924" s="33"/>
      <c r="EG924" s="33"/>
      <c r="EH924" s="33"/>
      <c r="EI924" s="33"/>
      <c r="EJ924" s="33"/>
      <c r="EK924" s="33"/>
      <c r="EL924" s="33"/>
      <c r="EM924" s="33"/>
      <c r="EN924" s="33"/>
      <c r="EO924" s="33"/>
      <c r="EP924" s="33"/>
      <c r="EQ924" s="33"/>
      <c r="ER924" s="33"/>
      <c r="ES924" s="33"/>
      <c r="ET924" s="33"/>
      <c r="EU924" s="33"/>
      <c r="EV924" s="33"/>
      <c r="EW924" s="33"/>
      <c r="EX924" s="33"/>
      <c r="EY924" s="33"/>
      <c r="EZ924" s="33"/>
      <c r="FA924" s="33"/>
      <c r="FB924" s="33"/>
      <c r="FC924" s="33"/>
      <c r="FD924" s="33"/>
      <c r="FE924" s="33"/>
      <c r="FF924" s="33"/>
      <c r="FG924" s="33"/>
      <c r="FH924" s="33"/>
      <c r="FI924" s="33"/>
      <c r="FJ924" s="33"/>
      <c r="FK924" s="33"/>
      <c r="FL924" s="33"/>
      <c r="FM924" s="33"/>
      <c r="FN924" s="33"/>
      <c r="FO924" s="33"/>
      <c r="FP924" s="33"/>
      <c r="FQ924" s="33"/>
      <c r="FR924" s="33"/>
      <c r="FS924" s="33"/>
      <c r="FT924" s="33"/>
      <c r="FU924" s="33"/>
      <c r="FV924" s="33"/>
      <c r="FW924" s="33"/>
      <c r="FX924" s="33"/>
      <c r="FY924" s="33"/>
    </row>
    <row r="925" spans="1:181" ht="15.75" customHeight="1" x14ac:dyDescent="0.25">
      <c r="A925" s="25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 t="s">
        <v>1873</v>
      </c>
      <c r="V925" s="33"/>
      <c r="W925" s="33"/>
      <c r="X925" s="33"/>
      <c r="Y925" s="33"/>
      <c r="Z925" s="33"/>
      <c r="AA925" s="33"/>
      <c r="AB925" s="33"/>
      <c r="AC925" s="33" t="s">
        <v>408</v>
      </c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  <c r="CH925" s="33"/>
      <c r="CI925" s="33"/>
      <c r="CJ925" s="33"/>
      <c r="CK925" s="33"/>
      <c r="CL925" s="33"/>
      <c r="CM925" s="33"/>
      <c r="CN925" s="33"/>
      <c r="CO925" s="33"/>
      <c r="CP925" s="33"/>
      <c r="CQ925" s="33"/>
      <c r="CR925" s="33"/>
      <c r="CS925" s="33"/>
      <c r="CT925" s="33"/>
      <c r="CU925" s="33"/>
      <c r="CV925" s="33"/>
      <c r="CW925" s="33"/>
      <c r="CX925" s="33"/>
      <c r="CY925" s="33"/>
      <c r="CZ925" s="33"/>
      <c r="DA925" s="33"/>
      <c r="DB925" s="33"/>
      <c r="DC925" s="33"/>
      <c r="DD925" s="33"/>
      <c r="DE925" s="33"/>
      <c r="DF925" s="33"/>
      <c r="DG925" s="33"/>
      <c r="DH925" s="33"/>
      <c r="DI925" s="33"/>
      <c r="DJ925" s="33"/>
      <c r="DK925" s="33"/>
      <c r="DL925" s="33"/>
      <c r="DM925" s="33"/>
      <c r="DN925" s="33"/>
      <c r="DO925" s="33"/>
      <c r="DP925" s="33"/>
      <c r="DQ925" s="33"/>
      <c r="DR925" s="33"/>
      <c r="DS925" s="33"/>
      <c r="DT925" s="33"/>
      <c r="DU925" s="33"/>
      <c r="DV925" s="33"/>
      <c r="DW925" s="33"/>
      <c r="DX925" s="33"/>
      <c r="DY925" s="33"/>
      <c r="DZ925" s="33"/>
      <c r="EA925" s="33"/>
      <c r="EB925" s="33"/>
      <c r="EC925" s="33"/>
      <c r="ED925" s="33"/>
      <c r="EE925" s="33"/>
      <c r="EF925" s="33"/>
      <c r="EG925" s="33"/>
      <c r="EH925" s="33"/>
      <c r="EI925" s="33"/>
      <c r="EJ925" s="33"/>
      <c r="EK925" s="33"/>
      <c r="EL925" s="33"/>
      <c r="EM925" s="33"/>
      <c r="EN925" s="33"/>
      <c r="EO925" s="33"/>
      <c r="EP925" s="33"/>
      <c r="EQ925" s="33"/>
      <c r="ER925" s="33"/>
      <c r="ES925" s="33"/>
      <c r="ET925" s="33"/>
      <c r="EU925" s="33"/>
      <c r="EV925" s="33"/>
      <c r="EW925" s="33"/>
      <c r="EX925" s="33"/>
      <c r="EY925" s="33"/>
      <c r="EZ925" s="33"/>
      <c r="FA925" s="33"/>
      <c r="FB925" s="33"/>
      <c r="FC925" s="33"/>
      <c r="FD925" s="33"/>
      <c r="FE925" s="33"/>
      <c r="FF925" s="33"/>
      <c r="FG925" s="33"/>
      <c r="FH925" s="33"/>
      <c r="FI925" s="33"/>
      <c r="FJ925" s="33"/>
      <c r="FK925" s="33"/>
      <c r="FL925" s="33"/>
      <c r="FM925" s="33"/>
      <c r="FN925" s="33"/>
      <c r="FO925" s="33"/>
      <c r="FP925" s="33"/>
      <c r="FQ925" s="33"/>
      <c r="FR925" s="33"/>
      <c r="FS925" s="33"/>
      <c r="FT925" s="33"/>
      <c r="FU925" s="33"/>
      <c r="FV925" s="33"/>
      <c r="FW925" s="33"/>
      <c r="FX925" s="33"/>
      <c r="FY925" s="33"/>
    </row>
    <row r="926" spans="1:181" ht="15.75" customHeight="1" x14ac:dyDescent="0.25">
      <c r="A926" s="25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 t="s">
        <v>1874</v>
      </c>
      <c r="V926" s="33"/>
      <c r="W926" s="33"/>
      <c r="X926" s="33"/>
      <c r="Y926" s="33"/>
      <c r="Z926" s="33"/>
      <c r="AA926" s="33"/>
      <c r="AB926" s="33"/>
      <c r="AC926" s="33" t="s">
        <v>421</v>
      </c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  <c r="CH926" s="33"/>
      <c r="CI926" s="33"/>
      <c r="CJ926" s="33"/>
      <c r="CK926" s="33"/>
      <c r="CL926" s="33"/>
      <c r="CM926" s="33"/>
      <c r="CN926" s="33"/>
      <c r="CO926" s="33"/>
      <c r="CP926" s="33"/>
      <c r="CQ926" s="33"/>
      <c r="CR926" s="33"/>
      <c r="CS926" s="33"/>
      <c r="CT926" s="33"/>
      <c r="CU926" s="33"/>
      <c r="CV926" s="33"/>
      <c r="CW926" s="33"/>
      <c r="CX926" s="33"/>
      <c r="CY926" s="33"/>
      <c r="CZ926" s="33"/>
      <c r="DA926" s="33"/>
      <c r="DB926" s="33"/>
      <c r="DC926" s="33"/>
      <c r="DD926" s="33"/>
      <c r="DE926" s="33"/>
      <c r="DF926" s="33"/>
      <c r="DG926" s="33"/>
      <c r="DH926" s="33"/>
      <c r="DI926" s="33"/>
      <c r="DJ926" s="33"/>
      <c r="DK926" s="33"/>
      <c r="DL926" s="33"/>
      <c r="DM926" s="33"/>
      <c r="DN926" s="33"/>
      <c r="DO926" s="33"/>
      <c r="DP926" s="33"/>
      <c r="DQ926" s="33"/>
      <c r="DR926" s="33"/>
      <c r="DS926" s="33"/>
      <c r="DT926" s="33"/>
      <c r="DU926" s="33"/>
      <c r="DV926" s="33"/>
      <c r="DW926" s="33"/>
      <c r="DX926" s="33"/>
      <c r="DY926" s="33"/>
      <c r="DZ926" s="33"/>
      <c r="EA926" s="33"/>
      <c r="EB926" s="33"/>
      <c r="EC926" s="33"/>
      <c r="ED926" s="33"/>
      <c r="EE926" s="33"/>
      <c r="EF926" s="33"/>
      <c r="EG926" s="33"/>
      <c r="EH926" s="33"/>
      <c r="EI926" s="33"/>
      <c r="EJ926" s="33"/>
      <c r="EK926" s="33"/>
      <c r="EL926" s="33"/>
      <c r="EM926" s="33"/>
      <c r="EN926" s="33"/>
      <c r="EO926" s="33"/>
      <c r="EP926" s="33"/>
      <c r="EQ926" s="33"/>
      <c r="ER926" s="33"/>
      <c r="ES926" s="33"/>
      <c r="ET926" s="33"/>
      <c r="EU926" s="33"/>
      <c r="EV926" s="33"/>
      <c r="EW926" s="33"/>
      <c r="EX926" s="33"/>
      <c r="EY926" s="33"/>
      <c r="EZ926" s="33"/>
      <c r="FA926" s="33"/>
      <c r="FB926" s="33"/>
      <c r="FC926" s="33"/>
      <c r="FD926" s="33"/>
      <c r="FE926" s="33"/>
      <c r="FF926" s="33"/>
      <c r="FG926" s="33"/>
      <c r="FH926" s="33"/>
      <c r="FI926" s="33"/>
      <c r="FJ926" s="33"/>
      <c r="FK926" s="33"/>
      <c r="FL926" s="33"/>
      <c r="FM926" s="33"/>
      <c r="FN926" s="33"/>
      <c r="FO926" s="33"/>
      <c r="FP926" s="33"/>
      <c r="FQ926" s="33"/>
      <c r="FR926" s="33"/>
      <c r="FS926" s="33"/>
      <c r="FT926" s="33"/>
      <c r="FU926" s="33"/>
      <c r="FV926" s="33"/>
      <c r="FW926" s="33"/>
      <c r="FX926" s="33"/>
      <c r="FY926" s="33"/>
    </row>
    <row r="927" spans="1:181" ht="15.75" customHeight="1" x14ac:dyDescent="0.25">
      <c r="A927" s="25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 t="s">
        <v>1875</v>
      </c>
      <c r="V927" s="33"/>
      <c r="W927" s="33"/>
      <c r="X927" s="33"/>
      <c r="Y927" s="33"/>
      <c r="Z927" s="33"/>
      <c r="AA927" s="33"/>
      <c r="AB927" s="33"/>
      <c r="AC927" s="33" t="s">
        <v>375</v>
      </c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  <c r="CH927" s="33"/>
      <c r="CI927" s="33"/>
      <c r="CJ927" s="33"/>
      <c r="CK927" s="33"/>
      <c r="CL927" s="33"/>
      <c r="CM927" s="33"/>
      <c r="CN927" s="33"/>
      <c r="CO927" s="33"/>
      <c r="CP927" s="33"/>
      <c r="CQ927" s="33"/>
      <c r="CR927" s="33"/>
      <c r="CS927" s="33"/>
      <c r="CT927" s="33"/>
      <c r="CU927" s="33"/>
      <c r="CV927" s="33"/>
      <c r="CW927" s="33"/>
      <c r="CX927" s="33"/>
      <c r="CY927" s="33"/>
      <c r="CZ927" s="33"/>
      <c r="DA927" s="33"/>
      <c r="DB927" s="33"/>
      <c r="DC927" s="33"/>
      <c r="DD927" s="33"/>
      <c r="DE927" s="33"/>
      <c r="DF927" s="33"/>
      <c r="DG927" s="33"/>
      <c r="DH927" s="33"/>
      <c r="DI927" s="33"/>
      <c r="DJ927" s="33"/>
      <c r="DK927" s="33"/>
      <c r="DL927" s="33"/>
      <c r="DM927" s="33"/>
      <c r="DN927" s="33"/>
      <c r="DO927" s="33"/>
      <c r="DP927" s="33"/>
      <c r="DQ927" s="33"/>
      <c r="DR927" s="33"/>
      <c r="DS927" s="33"/>
      <c r="DT927" s="33"/>
      <c r="DU927" s="33"/>
      <c r="DV927" s="33"/>
      <c r="DW927" s="33"/>
      <c r="DX927" s="33"/>
      <c r="DY927" s="33"/>
      <c r="DZ927" s="33"/>
      <c r="EA927" s="33"/>
      <c r="EB927" s="33"/>
      <c r="EC927" s="33"/>
      <c r="ED927" s="33"/>
      <c r="EE927" s="33"/>
      <c r="EF927" s="33"/>
      <c r="EG927" s="33"/>
      <c r="EH927" s="33"/>
      <c r="EI927" s="33"/>
      <c r="EJ927" s="33"/>
      <c r="EK927" s="33"/>
      <c r="EL927" s="33"/>
      <c r="EM927" s="33"/>
      <c r="EN927" s="33"/>
      <c r="EO927" s="33"/>
      <c r="EP927" s="33"/>
      <c r="EQ927" s="33"/>
      <c r="ER927" s="33"/>
      <c r="ES927" s="33"/>
      <c r="ET927" s="33"/>
      <c r="EU927" s="33"/>
      <c r="EV927" s="33"/>
      <c r="EW927" s="33"/>
      <c r="EX927" s="33"/>
      <c r="EY927" s="33"/>
      <c r="EZ927" s="33"/>
      <c r="FA927" s="33"/>
      <c r="FB927" s="33"/>
      <c r="FC927" s="33"/>
      <c r="FD927" s="33"/>
      <c r="FE927" s="33"/>
      <c r="FF927" s="33"/>
      <c r="FG927" s="33"/>
      <c r="FH927" s="33"/>
      <c r="FI927" s="33"/>
      <c r="FJ927" s="33"/>
      <c r="FK927" s="33"/>
      <c r="FL927" s="33"/>
      <c r="FM927" s="33"/>
      <c r="FN927" s="33"/>
      <c r="FO927" s="33"/>
      <c r="FP927" s="33"/>
      <c r="FQ927" s="33"/>
      <c r="FR927" s="33"/>
      <c r="FS927" s="33"/>
      <c r="FT927" s="33"/>
      <c r="FU927" s="33"/>
      <c r="FV927" s="33"/>
      <c r="FW927" s="33"/>
      <c r="FX927" s="33"/>
      <c r="FY927" s="33"/>
    </row>
    <row r="928" spans="1:181" ht="15.75" customHeight="1" x14ac:dyDescent="0.25">
      <c r="A928" s="25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 t="s">
        <v>1876</v>
      </c>
      <c r="V928" s="33"/>
      <c r="W928" s="33"/>
      <c r="X928" s="33"/>
      <c r="Y928" s="33"/>
      <c r="Z928" s="33"/>
      <c r="AA928" s="33"/>
      <c r="AB928" s="33"/>
      <c r="AC928" s="33" t="s">
        <v>375</v>
      </c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  <c r="CH928" s="33"/>
      <c r="CI928" s="33"/>
      <c r="CJ928" s="33"/>
      <c r="CK928" s="33"/>
      <c r="CL928" s="33"/>
      <c r="CM928" s="33"/>
      <c r="CN928" s="33"/>
      <c r="CO928" s="33"/>
      <c r="CP928" s="33"/>
      <c r="CQ928" s="33"/>
      <c r="CR928" s="33"/>
      <c r="CS928" s="33"/>
      <c r="CT928" s="33"/>
      <c r="CU928" s="33"/>
      <c r="CV928" s="33"/>
      <c r="CW928" s="33"/>
      <c r="CX928" s="33"/>
      <c r="CY928" s="33"/>
      <c r="CZ928" s="33"/>
      <c r="DA928" s="33"/>
      <c r="DB928" s="33"/>
      <c r="DC928" s="33"/>
      <c r="DD928" s="33"/>
      <c r="DE928" s="33"/>
      <c r="DF928" s="33"/>
      <c r="DG928" s="33"/>
      <c r="DH928" s="33"/>
      <c r="DI928" s="33"/>
      <c r="DJ928" s="33"/>
      <c r="DK928" s="33"/>
      <c r="DL928" s="33"/>
      <c r="DM928" s="33"/>
      <c r="DN928" s="33"/>
      <c r="DO928" s="33"/>
      <c r="DP928" s="33"/>
      <c r="DQ928" s="33"/>
      <c r="DR928" s="33"/>
      <c r="DS928" s="33"/>
      <c r="DT928" s="33"/>
      <c r="DU928" s="33"/>
      <c r="DV928" s="33"/>
      <c r="DW928" s="33"/>
      <c r="DX928" s="33"/>
      <c r="DY928" s="33"/>
      <c r="DZ928" s="33"/>
      <c r="EA928" s="33"/>
      <c r="EB928" s="33"/>
      <c r="EC928" s="33"/>
      <c r="ED928" s="33"/>
      <c r="EE928" s="33"/>
      <c r="EF928" s="33"/>
      <c r="EG928" s="33"/>
      <c r="EH928" s="33"/>
      <c r="EI928" s="33"/>
      <c r="EJ928" s="33"/>
      <c r="EK928" s="33"/>
      <c r="EL928" s="33"/>
      <c r="EM928" s="33"/>
      <c r="EN928" s="33"/>
      <c r="EO928" s="33"/>
      <c r="EP928" s="33"/>
      <c r="EQ928" s="33"/>
      <c r="ER928" s="33"/>
      <c r="ES928" s="33"/>
      <c r="ET928" s="33"/>
      <c r="EU928" s="33"/>
      <c r="EV928" s="33"/>
      <c r="EW928" s="33"/>
      <c r="EX928" s="33"/>
      <c r="EY928" s="33"/>
      <c r="EZ928" s="33"/>
      <c r="FA928" s="33"/>
      <c r="FB928" s="33"/>
      <c r="FC928" s="33"/>
      <c r="FD928" s="33"/>
      <c r="FE928" s="33"/>
      <c r="FF928" s="33"/>
      <c r="FG928" s="33"/>
      <c r="FH928" s="33"/>
      <c r="FI928" s="33"/>
      <c r="FJ928" s="33"/>
      <c r="FK928" s="33"/>
      <c r="FL928" s="33"/>
      <c r="FM928" s="33"/>
      <c r="FN928" s="33"/>
      <c r="FO928" s="33"/>
      <c r="FP928" s="33"/>
      <c r="FQ928" s="33"/>
      <c r="FR928" s="33"/>
      <c r="FS928" s="33"/>
      <c r="FT928" s="33"/>
      <c r="FU928" s="33"/>
      <c r="FV928" s="33"/>
      <c r="FW928" s="33"/>
      <c r="FX928" s="33"/>
      <c r="FY928" s="33"/>
    </row>
    <row r="929" spans="1:181" ht="15.75" customHeight="1" x14ac:dyDescent="0.25">
      <c r="A929" s="25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 t="s">
        <v>1877</v>
      </c>
      <c r="V929" s="33"/>
      <c r="W929" s="33"/>
      <c r="X929" s="33"/>
      <c r="Y929" s="33"/>
      <c r="Z929" s="33"/>
      <c r="AA929" s="33"/>
      <c r="AB929" s="33"/>
      <c r="AC929" s="33" t="s">
        <v>362</v>
      </c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  <c r="CH929" s="33"/>
      <c r="CI929" s="33"/>
      <c r="CJ929" s="33"/>
      <c r="CK929" s="33"/>
      <c r="CL929" s="33"/>
      <c r="CM929" s="33"/>
      <c r="CN929" s="33"/>
      <c r="CO929" s="33"/>
      <c r="CP929" s="33"/>
      <c r="CQ929" s="33"/>
      <c r="CR929" s="33"/>
      <c r="CS929" s="33"/>
      <c r="CT929" s="33"/>
      <c r="CU929" s="33"/>
      <c r="CV929" s="33"/>
      <c r="CW929" s="33"/>
      <c r="CX929" s="33"/>
      <c r="CY929" s="33"/>
      <c r="CZ929" s="33"/>
      <c r="DA929" s="33"/>
      <c r="DB929" s="33"/>
      <c r="DC929" s="33"/>
      <c r="DD929" s="33"/>
      <c r="DE929" s="33"/>
      <c r="DF929" s="33"/>
      <c r="DG929" s="33"/>
      <c r="DH929" s="33"/>
      <c r="DI929" s="33"/>
      <c r="DJ929" s="33"/>
      <c r="DK929" s="33"/>
      <c r="DL929" s="33"/>
      <c r="DM929" s="33"/>
      <c r="DN929" s="33"/>
      <c r="DO929" s="33"/>
      <c r="DP929" s="33"/>
      <c r="DQ929" s="33"/>
      <c r="DR929" s="33"/>
      <c r="DS929" s="33"/>
      <c r="DT929" s="33"/>
      <c r="DU929" s="33"/>
      <c r="DV929" s="33"/>
      <c r="DW929" s="33"/>
      <c r="DX929" s="33"/>
      <c r="DY929" s="33"/>
      <c r="DZ929" s="33"/>
      <c r="EA929" s="33"/>
      <c r="EB929" s="33"/>
      <c r="EC929" s="33"/>
      <c r="ED929" s="33"/>
      <c r="EE929" s="33"/>
      <c r="EF929" s="33"/>
      <c r="EG929" s="33"/>
      <c r="EH929" s="33"/>
      <c r="EI929" s="33"/>
      <c r="EJ929" s="33"/>
      <c r="EK929" s="33"/>
      <c r="EL929" s="33"/>
      <c r="EM929" s="33"/>
      <c r="EN929" s="33"/>
      <c r="EO929" s="33"/>
      <c r="EP929" s="33"/>
      <c r="EQ929" s="33"/>
      <c r="ER929" s="33"/>
      <c r="ES929" s="33"/>
      <c r="ET929" s="33"/>
      <c r="EU929" s="33"/>
      <c r="EV929" s="33"/>
      <c r="EW929" s="33"/>
      <c r="EX929" s="33"/>
      <c r="EY929" s="33"/>
      <c r="EZ929" s="33"/>
      <c r="FA929" s="33"/>
      <c r="FB929" s="33"/>
      <c r="FC929" s="33"/>
      <c r="FD929" s="33"/>
      <c r="FE929" s="33"/>
      <c r="FF929" s="33"/>
      <c r="FG929" s="33"/>
      <c r="FH929" s="33"/>
      <c r="FI929" s="33"/>
      <c r="FJ929" s="33"/>
      <c r="FK929" s="33"/>
      <c r="FL929" s="33"/>
      <c r="FM929" s="33"/>
      <c r="FN929" s="33"/>
      <c r="FO929" s="33"/>
      <c r="FP929" s="33"/>
      <c r="FQ929" s="33"/>
      <c r="FR929" s="33"/>
      <c r="FS929" s="33"/>
      <c r="FT929" s="33"/>
      <c r="FU929" s="33"/>
      <c r="FV929" s="33"/>
      <c r="FW929" s="33"/>
      <c r="FX929" s="33"/>
      <c r="FY929" s="33"/>
    </row>
    <row r="930" spans="1:181" ht="15.75" customHeight="1" x14ac:dyDescent="0.25">
      <c r="A930" s="25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 t="s">
        <v>1878</v>
      </c>
      <c r="V930" s="33"/>
      <c r="W930" s="33"/>
      <c r="X930" s="33"/>
      <c r="Y930" s="33"/>
      <c r="Z930" s="33"/>
      <c r="AA930" s="33"/>
      <c r="AB930" s="33"/>
      <c r="AC930" s="33" t="s">
        <v>362</v>
      </c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  <c r="CH930" s="33"/>
      <c r="CI930" s="33"/>
      <c r="CJ930" s="33"/>
      <c r="CK930" s="33"/>
      <c r="CL930" s="33"/>
      <c r="CM930" s="33"/>
      <c r="CN930" s="33"/>
      <c r="CO930" s="33"/>
      <c r="CP930" s="33"/>
      <c r="CQ930" s="33"/>
      <c r="CR930" s="33"/>
      <c r="CS930" s="33"/>
      <c r="CT930" s="33"/>
      <c r="CU930" s="33"/>
      <c r="CV930" s="33"/>
      <c r="CW930" s="33"/>
      <c r="CX930" s="33"/>
      <c r="CY930" s="33"/>
      <c r="CZ930" s="33"/>
      <c r="DA930" s="33"/>
      <c r="DB930" s="33"/>
      <c r="DC930" s="33"/>
      <c r="DD930" s="33"/>
      <c r="DE930" s="33"/>
      <c r="DF930" s="33"/>
      <c r="DG930" s="33"/>
      <c r="DH930" s="33"/>
      <c r="DI930" s="33"/>
      <c r="DJ930" s="33"/>
      <c r="DK930" s="33"/>
      <c r="DL930" s="33"/>
      <c r="DM930" s="33"/>
      <c r="DN930" s="33"/>
      <c r="DO930" s="33"/>
      <c r="DP930" s="33"/>
      <c r="DQ930" s="33"/>
      <c r="DR930" s="33"/>
      <c r="DS930" s="33"/>
      <c r="DT930" s="33"/>
      <c r="DU930" s="33"/>
      <c r="DV930" s="33"/>
      <c r="DW930" s="33"/>
      <c r="DX930" s="33"/>
      <c r="DY930" s="33"/>
      <c r="DZ930" s="33"/>
      <c r="EA930" s="33"/>
      <c r="EB930" s="33"/>
      <c r="EC930" s="33"/>
      <c r="ED930" s="33"/>
      <c r="EE930" s="33"/>
      <c r="EF930" s="33"/>
      <c r="EG930" s="33"/>
      <c r="EH930" s="33"/>
      <c r="EI930" s="33"/>
      <c r="EJ930" s="33"/>
      <c r="EK930" s="33"/>
      <c r="EL930" s="33"/>
      <c r="EM930" s="33"/>
      <c r="EN930" s="33"/>
      <c r="EO930" s="33"/>
      <c r="EP930" s="33"/>
      <c r="EQ930" s="33"/>
      <c r="ER930" s="33"/>
      <c r="ES930" s="33"/>
      <c r="ET930" s="33"/>
      <c r="EU930" s="33"/>
      <c r="EV930" s="33"/>
      <c r="EW930" s="33"/>
      <c r="EX930" s="33"/>
      <c r="EY930" s="33"/>
      <c r="EZ930" s="33"/>
      <c r="FA930" s="33"/>
      <c r="FB930" s="33"/>
      <c r="FC930" s="33"/>
      <c r="FD930" s="33"/>
      <c r="FE930" s="33"/>
      <c r="FF930" s="33"/>
      <c r="FG930" s="33"/>
      <c r="FH930" s="33"/>
      <c r="FI930" s="33"/>
      <c r="FJ930" s="33"/>
      <c r="FK930" s="33"/>
      <c r="FL930" s="33"/>
      <c r="FM930" s="33"/>
      <c r="FN930" s="33"/>
      <c r="FO930" s="33"/>
      <c r="FP930" s="33"/>
      <c r="FQ930" s="33"/>
      <c r="FR930" s="33"/>
      <c r="FS930" s="33"/>
      <c r="FT930" s="33"/>
      <c r="FU930" s="33"/>
      <c r="FV930" s="33"/>
      <c r="FW930" s="33"/>
      <c r="FX930" s="33"/>
      <c r="FY930" s="33"/>
    </row>
    <row r="931" spans="1:181" ht="15.75" customHeight="1" x14ac:dyDescent="0.25">
      <c r="A931" s="25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 t="s">
        <v>1879</v>
      </c>
      <c r="V931" s="33"/>
      <c r="W931" s="33"/>
      <c r="X931" s="33"/>
      <c r="Y931" s="33"/>
      <c r="Z931" s="33"/>
      <c r="AA931" s="33"/>
      <c r="AB931" s="33"/>
      <c r="AC931" s="33" t="s">
        <v>421</v>
      </c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  <c r="CH931" s="33"/>
      <c r="CI931" s="33"/>
      <c r="CJ931" s="33"/>
      <c r="CK931" s="33"/>
      <c r="CL931" s="33"/>
      <c r="CM931" s="33"/>
      <c r="CN931" s="33"/>
      <c r="CO931" s="33"/>
      <c r="CP931" s="33"/>
      <c r="CQ931" s="33"/>
      <c r="CR931" s="33"/>
      <c r="CS931" s="33"/>
      <c r="CT931" s="33"/>
      <c r="CU931" s="33"/>
      <c r="CV931" s="33"/>
      <c r="CW931" s="33"/>
      <c r="CX931" s="33"/>
      <c r="CY931" s="33"/>
      <c r="CZ931" s="33"/>
      <c r="DA931" s="33"/>
      <c r="DB931" s="33"/>
      <c r="DC931" s="33"/>
      <c r="DD931" s="33"/>
      <c r="DE931" s="33"/>
      <c r="DF931" s="33"/>
      <c r="DG931" s="33"/>
      <c r="DH931" s="33"/>
      <c r="DI931" s="33"/>
      <c r="DJ931" s="33"/>
      <c r="DK931" s="33"/>
      <c r="DL931" s="33"/>
      <c r="DM931" s="33"/>
      <c r="DN931" s="33"/>
      <c r="DO931" s="33"/>
      <c r="DP931" s="33"/>
      <c r="DQ931" s="33"/>
      <c r="DR931" s="33"/>
      <c r="DS931" s="33"/>
      <c r="DT931" s="33"/>
      <c r="DU931" s="33"/>
      <c r="DV931" s="33"/>
      <c r="DW931" s="33"/>
      <c r="DX931" s="33"/>
      <c r="DY931" s="33"/>
      <c r="DZ931" s="33"/>
      <c r="EA931" s="33"/>
      <c r="EB931" s="33"/>
      <c r="EC931" s="33"/>
      <c r="ED931" s="33"/>
      <c r="EE931" s="33"/>
      <c r="EF931" s="33"/>
      <c r="EG931" s="33"/>
      <c r="EH931" s="33"/>
      <c r="EI931" s="33"/>
      <c r="EJ931" s="33"/>
      <c r="EK931" s="33"/>
      <c r="EL931" s="33"/>
      <c r="EM931" s="33"/>
      <c r="EN931" s="33"/>
      <c r="EO931" s="33"/>
      <c r="EP931" s="33"/>
      <c r="EQ931" s="33"/>
      <c r="ER931" s="33"/>
      <c r="ES931" s="33"/>
      <c r="ET931" s="33"/>
      <c r="EU931" s="33"/>
      <c r="EV931" s="33"/>
      <c r="EW931" s="33"/>
      <c r="EX931" s="33"/>
      <c r="EY931" s="33"/>
      <c r="EZ931" s="33"/>
      <c r="FA931" s="33"/>
      <c r="FB931" s="33"/>
      <c r="FC931" s="33"/>
      <c r="FD931" s="33"/>
      <c r="FE931" s="33"/>
      <c r="FF931" s="33"/>
      <c r="FG931" s="33"/>
      <c r="FH931" s="33"/>
      <c r="FI931" s="33"/>
      <c r="FJ931" s="33"/>
      <c r="FK931" s="33"/>
      <c r="FL931" s="33"/>
      <c r="FM931" s="33"/>
      <c r="FN931" s="33"/>
      <c r="FO931" s="33"/>
      <c r="FP931" s="33"/>
      <c r="FQ931" s="33"/>
      <c r="FR931" s="33"/>
      <c r="FS931" s="33"/>
      <c r="FT931" s="33"/>
      <c r="FU931" s="33"/>
      <c r="FV931" s="33"/>
      <c r="FW931" s="33"/>
      <c r="FX931" s="33"/>
      <c r="FY931" s="33"/>
    </row>
    <row r="932" spans="1:181" ht="15.75" customHeight="1" x14ac:dyDescent="0.25">
      <c r="A932" s="25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  <c r="CH932" s="33"/>
      <c r="CI932" s="33"/>
      <c r="CJ932" s="33"/>
      <c r="CK932" s="33"/>
      <c r="CL932" s="33"/>
      <c r="CM932" s="33"/>
      <c r="CN932" s="33"/>
      <c r="CO932" s="33"/>
      <c r="CP932" s="33"/>
      <c r="CQ932" s="33"/>
      <c r="CR932" s="33"/>
      <c r="CS932" s="33"/>
      <c r="CT932" s="33"/>
      <c r="CU932" s="33"/>
      <c r="CV932" s="33"/>
      <c r="CW932" s="33"/>
      <c r="CX932" s="33"/>
      <c r="CY932" s="33"/>
      <c r="CZ932" s="33"/>
      <c r="DA932" s="33"/>
      <c r="DB932" s="33"/>
      <c r="DC932" s="33"/>
      <c r="DD932" s="33"/>
      <c r="DE932" s="33"/>
      <c r="DF932" s="33"/>
      <c r="DG932" s="33"/>
      <c r="DH932" s="33"/>
      <c r="DI932" s="33"/>
      <c r="DJ932" s="33"/>
      <c r="DK932" s="33"/>
      <c r="DL932" s="33"/>
      <c r="DM932" s="33"/>
      <c r="DN932" s="33"/>
      <c r="DO932" s="33"/>
      <c r="DP932" s="33"/>
      <c r="DQ932" s="33"/>
      <c r="DR932" s="33"/>
      <c r="DS932" s="33"/>
      <c r="DT932" s="33"/>
      <c r="DU932" s="33"/>
      <c r="DV932" s="33"/>
      <c r="DW932" s="33"/>
      <c r="DX932" s="33"/>
      <c r="DY932" s="33"/>
      <c r="DZ932" s="33"/>
      <c r="EA932" s="33"/>
      <c r="EB932" s="33"/>
      <c r="EC932" s="33"/>
      <c r="ED932" s="33"/>
      <c r="EE932" s="33"/>
      <c r="EF932" s="33"/>
      <c r="EG932" s="33"/>
      <c r="EH932" s="33"/>
      <c r="EI932" s="33"/>
      <c r="EJ932" s="33"/>
      <c r="EK932" s="33"/>
      <c r="EL932" s="33"/>
      <c r="EM932" s="33"/>
      <c r="EN932" s="33"/>
      <c r="EO932" s="33"/>
      <c r="EP932" s="33"/>
      <c r="EQ932" s="33"/>
      <c r="ER932" s="33"/>
      <c r="ES932" s="33"/>
      <c r="ET932" s="33"/>
      <c r="EU932" s="33"/>
      <c r="EV932" s="33"/>
      <c r="EW932" s="33"/>
      <c r="EX932" s="33"/>
      <c r="EY932" s="33"/>
      <c r="EZ932" s="33"/>
      <c r="FA932" s="33"/>
      <c r="FB932" s="33"/>
      <c r="FC932" s="33"/>
      <c r="FD932" s="33"/>
      <c r="FE932" s="33"/>
      <c r="FF932" s="33"/>
      <c r="FG932" s="33"/>
      <c r="FH932" s="33"/>
      <c r="FI932" s="33"/>
      <c r="FJ932" s="33"/>
      <c r="FK932" s="33"/>
      <c r="FL932" s="33"/>
      <c r="FM932" s="33"/>
      <c r="FN932" s="33"/>
      <c r="FO932" s="33"/>
      <c r="FP932" s="33"/>
      <c r="FQ932" s="33"/>
      <c r="FR932" s="33"/>
      <c r="FS932" s="33"/>
      <c r="FT932" s="33"/>
      <c r="FU932" s="33"/>
      <c r="FV932" s="33"/>
      <c r="FW932" s="33"/>
      <c r="FX932" s="33"/>
      <c r="FY932" s="33"/>
    </row>
    <row r="933" spans="1:181" ht="15.75" customHeight="1" x14ac:dyDescent="0.25">
      <c r="A933" s="25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  <c r="CH933" s="33"/>
      <c r="CI933" s="33"/>
      <c r="CJ933" s="33"/>
      <c r="CK933" s="33"/>
      <c r="CL933" s="33"/>
      <c r="CM933" s="33"/>
      <c r="CN933" s="33"/>
      <c r="CO933" s="33"/>
      <c r="CP933" s="33"/>
      <c r="CQ933" s="33"/>
      <c r="CR933" s="33"/>
      <c r="CS933" s="33"/>
      <c r="CT933" s="33"/>
      <c r="CU933" s="33"/>
      <c r="CV933" s="33"/>
      <c r="CW933" s="33"/>
      <c r="CX933" s="33"/>
      <c r="CY933" s="33"/>
      <c r="CZ933" s="33"/>
      <c r="DA933" s="33"/>
      <c r="DB933" s="33"/>
      <c r="DC933" s="33"/>
      <c r="DD933" s="33"/>
      <c r="DE933" s="33"/>
      <c r="DF933" s="33"/>
      <c r="DG933" s="33"/>
      <c r="DH933" s="33"/>
      <c r="DI933" s="33"/>
      <c r="DJ933" s="33"/>
      <c r="DK933" s="33"/>
      <c r="DL933" s="33"/>
      <c r="DM933" s="33"/>
      <c r="DN933" s="33"/>
      <c r="DO933" s="33"/>
      <c r="DP933" s="33"/>
      <c r="DQ933" s="33"/>
      <c r="DR933" s="33"/>
      <c r="DS933" s="33"/>
      <c r="DT933" s="33"/>
      <c r="DU933" s="33"/>
      <c r="DV933" s="33"/>
      <c r="DW933" s="33"/>
      <c r="DX933" s="33"/>
      <c r="DY933" s="33"/>
      <c r="DZ933" s="33"/>
      <c r="EA933" s="33"/>
      <c r="EB933" s="33"/>
      <c r="EC933" s="33"/>
      <c r="ED933" s="33"/>
      <c r="EE933" s="33"/>
      <c r="EF933" s="33"/>
      <c r="EG933" s="33"/>
      <c r="EH933" s="33"/>
      <c r="EI933" s="33"/>
      <c r="EJ933" s="33"/>
      <c r="EK933" s="33"/>
      <c r="EL933" s="33"/>
      <c r="EM933" s="33"/>
      <c r="EN933" s="33"/>
      <c r="EO933" s="33"/>
      <c r="EP933" s="33"/>
      <c r="EQ933" s="33"/>
      <c r="ER933" s="33"/>
      <c r="ES933" s="33"/>
      <c r="ET933" s="33"/>
      <c r="EU933" s="33"/>
      <c r="EV933" s="33"/>
      <c r="EW933" s="33"/>
      <c r="EX933" s="33"/>
      <c r="EY933" s="33"/>
      <c r="EZ933" s="33"/>
      <c r="FA933" s="33"/>
      <c r="FB933" s="33"/>
      <c r="FC933" s="33"/>
      <c r="FD933" s="33"/>
      <c r="FE933" s="33"/>
      <c r="FF933" s="33"/>
      <c r="FG933" s="33"/>
      <c r="FH933" s="33"/>
      <c r="FI933" s="33"/>
      <c r="FJ933" s="33"/>
      <c r="FK933" s="33"/>
      <c r="FL933" s="33"/>
      <c r="FM933" s="33"/>
      <c r="FN933" s="33"/>
      <c r="FO933" s="33"/>
      <c r="FP933" s="33"/>
      <c r="FQ933" s="33"/>
      <c r="FR933" s="33"/>
      <c r="FS933" s="33"/>
      <c r="FT933" s="33"/>
      <c r="FU933" s="33"/>
      <c r="FV933" s="33"/>
      <c r="FW933" s="33"/>
      <c r="FX933" s="33"/>
      <c r="FY933" s="33"/>
    </row>
    <row r="934" spans="1:181" ht="15.75" customHeight="1" x14ac:dyDescent="0.25">
      <c r="A934" s="25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  <c r="CH934" s="33"/>
      <c r="CI934" s="33"/>
      <c r="CJ934" s="33"/>
      <c r="CK934" s="33"/>
      <c r="CL934" s="33"/>
      <c r="CM934" s="33"/>
      <c r="CN934" s="33"/>
      <c r="CO934" s="33"/>
      <c r="CP934" s="33"/>
      <c r="CQ934" s="33"/>
      <c r="CR934" s="33"/>
      <c r="CS934" s="33"/>
      <c r="CT934" s="33"/>
      <c r="CU934" s="33"/>
      <c r="CV934" s="33"/>
      <c r="CW934" s="33"/>
      <c r="CX934" s="33"/>
      <c r="CY934" s="33"/>
      <c r="CZ934" s="33"/>
      <c r="DA934" s="33"/>
      <c r="DB934" s="33"/>
      <c r="DC934" s="33"/>
      <c r="DD934" s="33"/>
      <c r="DE934" s="33"/>
      <c r="DF934" s="33"/>
      <c r="DG934" s="33"/>
      <c r="DH934" s="33"/>
      <c r="DI934" s="33"/>
      <c r="DJ934" s="33"/>
      <c r="DK934" s="33"/>
      <c r="DL934" s="33"/>
      <c r="DM934" s="33"/>
      <c r="DN934" s="33"/>
      <c r="DO934" s="33"/>
      <c r="DP934" s="33"/>
      <c r="DQ934" s="33"/>
      <c r="DR934" s="33"/>
      <c r="DS934" s="33"/>
      <c r="DT934" s="33"/>
      <c r="DU934" s="33"/>
      <c r="DV934" s="33"/>
      <c r="DW934" s="33"/>
      <c r="DX934" s="33"/>
      <c r="DY934" s="33"/>
      <c r="DZ934" s="33"/>
      <c r="EA934" s="33"/>
      <c r="EB934" s="33"/>
      <c r="EC934" s="33"/>
      <c r="ED934" s="33"/>
      <c r="EE934" s="33"/>
      <c r="EF934" s="33"/>
      <c r="EG934" s="33"/>
      <c r="EH934" s="33"/>
      <c r="EI934" s="33"/>
      <c r="EJ934" s="33"/>
      <c r="EK934" s="33"/>
      <c r="EL934" s="33"/>
      <c r="EM934" s="33"/>
      <c r="EN934" s="33"/>
      <c r="EO934" s="33"/>
      <c r="EP934" s="33"/>
      <c r="EQ934" s="33"/>
      <c r="ER934" s="33"/>
      <c r="ES934" s="33"/>
      <c r="ET934" s="33"/>
      <c r="EU934" s="33"/>
      <c r="EV934" s="33"/>
      <c r="EW934" s="33"/>
      <c r="EX934" s="33"/>
      <c r="EY934" s="33"/>
      <c r="EZ934" s="33"/>
      <c r="FA934" s="33"/>
      <c r="FB934" s="33"/>
      <c r="FC934" s="33"/>
      <c r="FD934" s="33"/>
      <c r="FE934" s="33"/>
      <c r="FF934" s="33"/>
      <c r="FG934" s="33"/>
      <c r="FH934" s="33"/>
      <c r="FI934" s="33"/>
      <c r="FJ934" s="33"/>
      <c r="FK934" s="33"/>
      <c r="FL934" s="33"/>
      <c r="FM934" s="33"/>
      <c r="FN934" s="33"/>
      <c r="FO934" s="33"/>
      <c r="FP934" s="33"/>
      <c r="FQ934" s="33"/>
      <c r="FR934" s="33"/>
      <c r="FS934" s="33"/>
      <c r="FT934" s="33"/>
      <c r="FU934" s="33"/>
      <c r="FV934" s="33"/>
      <c r="FW934" s="33"/>
      <c r="FX934" s="33"/>
      <c r="FY934" s="33"/>
    </row>
    <row r="935" spans="1:181" ht="15.75" customHeight="1" x14ac:dyDescent="0.25">
      <c r="A935" s="25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  <c r="CH935" s="33"/>
      <c r="CI935" s="33"/>
      <c r="CJ935" s="33"/>
      <c r="CK935" s="33"/>
      <c r="CL935" s="33"/>
      <c r="CM935" s="33"/>
      <c r="CN935" s="33"/>
      <c r="CO935" s="33"/>
      <c r="CP935" s="33"/>
      <c r="CQ935" s="33"/>
      <c r="CR935" s="33"/>
      <c r="CS935" s="33"/>
      <c r="CT935" s="33"/>
      <c r="CU935" s="33"/>
      <c r="CV935" s="33"/>
      <c r="CW935" s="33"/>
      <c r="CX935" s="33"/>
      <c r="CY935" s="33"/>
      <c r="CZ935" s="33"/>
      <c r="DA935" s="33"/>
      <c r="DB935" s="33"/>
      <c r="DC935" s="33"/>
      <c r="DD935" s="33"/>
      <c r="DE935" s="33"/>
      <c r="DF935" s="33"/>
      <c r="DG935" s="33"/>
      <c r="DH935" s="33"/>
      <c r="DI935" s="33"/>
      <c r="DJ935" s="33"/>
      <c r="DK935" s="33"/>
      <c r="DL935" s="33"/>
      <c r="DM935" s="33"/>
      <c r="DN935" s="33"/>
      <c r="DO935" s="33"/>
      <c r="DP935" s="33"/>
      <c r="DQ935" s="33"/>
      <c r="DR935" s="33"/>
      <c r="DS935" s="33"/>
      <c r="DT935" s="33"/>
      <c r="DU935" s="33"/>
      <c r="DV935" s="33"/>
      <c r="DW935" s="33"/>
      <c r="DX935" s="33"/>
      <c r="DY935" s="33"/>
      <c r="DZ935" s="33"/>
      <c r="EA935" s="33"/>
      <c r="EB935" s="33"/>
      <c r="EC935" s="33"/>
      <c r="ED935" s="33"/>
      <c r="EE935" s="33"/>
      <c r="EF935" s="33"/>
      <c r="EG935" s="33"/>
      <c r="EH935" s="33"/>
      <c r="EI935" s="33"/>
      <c r="EJ935" s="33"/>
      <c r="EK935" s="33"/>
      <c r="EL935" s="33"/>
      <c r="EM935" s="33"/>
      <c r="EN935" s="33"/>
      <c r="EO935" s="33"/>
      <c r="EP935" s="33"/>
      <c r="EQ935" s="33"/>
      <c r="ER935" s="33"/>
      <c r="ES935" s="33"/>
      <c r="ET935" s="33"/>
      <c r="EU935" s="33"/>
      <c r="EV935" s="33"/>
      <c r="EW935" s="33"/>
      <c r="EX935" s="33"/>
      <c r="EY935" s="33"/>
      <c r="EZ935" s="33"/>
      <c r="FA935" s="33"/>
      <c r="FB935" s="33"/>
      <c r="FC935" s="33"/>
      <c r="FD935" s="33"/>
      <c r="FE935" s="33"/>
      <c r="FF935" s="33"/>
      <c r="FG935" s="33"/>
      <c r="FH935" s="33"/>
      <c r="FI935" s="33"/>
      <c r="FJ935" s="33"/>
      <c r="FK935" s="33"/>
      <c r="FL935" s="33"/>
      <c r="FM935" s="33"/>
      <c r="FN935" s="33"/>
      <c r="FO935" s="33"/>
      <c r="FP935" s="33"/>
      <c r="FQ935" s="33"/>
      <c r="FR935" s="33"/>
      <c r="FS935" s="33"/>
      <c r="FT935" s="33"/>
      <c r="FU935" s="33"/>
      <c r="FV935" s="33"/>
      <c r="FW935" s="33"/>
      <c r="FX935" s="33"/>
      <c r="FY935" s="33"/>
    </row>
    <row r="936" spans="1:181" ht="15.75" customHeight="1" x14ac:dyDescent="0.25">
      <c r="A936" s="25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3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  <c r="DB936" s="33"/>
      <c r="DC936" s="33"/>
      <c r="DD936" s="33"/>
      <c r="DE936" s="33"/>
      <c r="DF936" s="33"/>
      <c r="DG936" s="33"/>
      <c r="DH936" s="33"/>
      <c r="DI936" s="33"/>
      <c r="DJ936" s="33"/>
      <c r="DK936" s="33"/>
      <c r="DL936" s="33"/>
      <c r="DM936" s="33"/>
      <c r="DN936" s="33"/>
      <c r="DO936" s="33"/>
      <c r="DP936" s="33"/>
      <c r="DQ936" s="33"/>
      <c r="DR936" s="33"/>
      <c r="DS936" s="33"/>
      <c r="DT936" s="33"/>
      <c r="DU936" s="33"/>
      <c r="DV936" s="33"/>
      <c r="DW936" s="33"/>
      <c r="DX936" s="33"/>
      <c r="DY936" s="33"/>
      <c r="DZ936" s="33"/>
      <c r="EA936" s="33"/>
      <c r="EB936" s="33"/>
      <c r="EC936" s="33"/>
      <c r="ED936" s="33"/>
      <c r="EE936" s="33"/>
      <c r="EF936" s="33"/>
      <c r="EG936" s="33"/>
      <c r="EH936" s="33"/>
      <c r="EI936" s="33"/>
      <c r="EJ936" s="33"/>
      <c r="EK936" s="33"/>
      <c r="EL936" s="33"/>
      <c r="EM936" s="33"/>
      <c r="EN936" s="33"/>
      <c r="EO936" s="33"/>
      <c r="EP936" s="33"/>
      <c r="EQ936" s="33"/>
      <c r="ER936" s="33"/>
      <c r="ES936" s="33"/>
      <c r="ET936" s="33"/>
      <c r="EU936" s="33"/>
      <c r="EV936" s="33"/>
      <c r="EW936" s="33"/>
      <c r="EX936" s="33"/>
      <c r="EY936" s="33"/>
      <c r="EZ936" s="33"/>
      <c r="FA936" s="33"/>
      <c r="FB936" s="33"/>
      <c r="FC936" s="33"/>
      <c r="FD936" s="33"/>
      <c r="FE936" s="33"/>
      <c r="FF936" s="33"/>
      <c r="FG936" s="33"/>
      <c r="FH936" s="33"/>
      <c r="FI936" s="33"/>
      <c r="FJ936" s="33"/>
      <c r="FK936" s="33"/>
      <c r="FL936" s="33"/>
      <c r="FM936" s="33"/>
      <c r="FN936" s="33"/>
      <c r="FO936" s="33"/>
      <c r="FP936" s="33"/>
      <c r="FQ936" s="33"/>
      <c r="FR936" s="33"/>
      <c r="FS936" s="33"/>
      <c r="FT936" s="33"/>
      <c r="FU936" s="33"/>
      <c r="FV936" s="33"/>
      <c r="FW936" s="33"/>
      <c r="FX936" s="33"/>
      <c r="FY936" s="33"/>
    </row>
    <row r="937" spans="1:181" ht="15.75" customHeight="1" x14ac:dyDescent="0.25">
      <c r="A937" s="25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  <c r="CH937" s="33"/>
      <c r="CI937" s="33"/>
      <c r="CJ937" s="33"/>
      <c r="CK937" s="33"/>
      <c r="CL937" s="33"/>
      <c r="CM937" s="33"/>
      <c r="CN937" s="33"/>
      <c r="CO937" s="33"/>
      <c r="CP937" s="33"/>
      <c r="CQ937" s="33"/>
      <c r="CR937" s="33"/>
      <c r="CS937" s="33"/>
      <c r="CT937" s="33"/>
      <c r="CU937" s="33"/>
      <c r="CV937" s="33"/>
      <c r="CW937" s="33"/>
      <c r="CX937" s="33"/>
      <c r="CY937" s="33"/>
      <c r="CZ937" s="33"/>
      <c r="DA937" s="33"/>
      <c r="DB937" s="33"/>
      <c r="DC937" s="33"/>
      <c r="DD937" s="33"/>
      <c r="DE937" s="33"/>
      <c r="DF937" s="33"/>
      <c r="DG937" s="33"/>
      <c r="DH937" s="33"/>
      <c r="DI937" s="33"/>
      <c r="DJ937" s="33"/>
      <c r="DK937" s="33"/>
      <c r="DL937" s="33"/>
      <c r="DM937" s="33"/>
      <c r="DN937" s="33"/>
      <c r="DO937" s="33"/>
      <c r="DP937" s="33"/>
      <c r="DQ937" s="33"/>
      <c r="DR937" s="33"/>
      <c r="DS937" s="33"/>
      <c r="DT937" s="33"/>
      <c r="DU937" s="33"/>
      <c r="DV937" s="33"/>
      <c r="DW937" s="33"/>
      <c r="DX937" s="33"/>
      <c r="DY937" s="33"/>
      <c r="DZ937" s="33"/>
      <c r="EA937" s="33"/>
      <c r="EB937" s="33"/>
      <c r="EC937" s="33"/>
      <c r="ED937" s="33"/>
      <c r="EE937" s="33"/>
      <c r="EF937" s="33"/>
      <c r="EG937" s="33"/>
      <c r="EH937" s="33"/>
      <c r="EI937" s="33"/>
      <c r="EJ937" s="33"/>
      <c r="EK937" s="33"/>
      <c r="EL937" s="33"/>
      <c r="EM937" s="33"/>
      <c r="EN937" s="33"/>
      <c r="EO937" s="33"/>
      <c r="EP937" s="33"/>
      <c r="EQ937" s="33"/>
      <c r="ER937" s="33"/>
      <c r="ES937" s="33"/>
      <c r="ET937" s="33"/>
      <c r="EU937" s="33"/>
      <c r="EV937" s="33"/>
      <c r="EW937" s="33"/>
      <c r="EX937" s="33"/>
      <c r="EY937" s="33"/>
      <c r="EZ937" s="33"/>
      <c r="FA937" s="33"/>
      <c r="FB937" s="33"/>
      <c r="FC937" s="33"/>
      <c r="FD937" s="33"/>
      <c r="FE937" s="33"/>
      <c r="FF937" s="33"/>
      <c r="FG937" s="33"/>
      <c r="FH937" s="33"/>
      <c r="FI937" s="33"/>
      <c r="FJ937" s="33"/>
      <c r="FK937" s="33"/>
      <c r="FL937" s="33"/>
      <c r="FM937" s="33"/>
      <c r="FN937" s="33"/>
      <c r="FO937" s="33"/>
      <c r="FP937" s="33"/>
      <c r="FQ937" s="33"/>
      <c r="FR937" s="33"/>
      <c r="FS937" s="33"/>
      <c r="FT937" s="33"/>
      <c r="FU937" s="33"/>
      <c r="FV937" s="33"/>
      <c r="FW937" s="33"/>
      <c r="FX937" s="33"/>
      <c r="FY937" s="33"/>
    </row>
    <row r="938" spans="1:181" ht="15.75" customHeight="1" x14ac:dyDescent="0.25">
      <c r="A938" s="25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  <c r="CH938" s="33"/>
      <c r="CI938" s="33"/>
      <c r="CJ938" s="33"/>
      <c r="CK938" s="33"/>
      <c r="CL938" s="33"/>
      <c r="CM938" s="33"/>
      <c r="CN938" s="33"/>
      <c r="CO938" s="33"/>
      <c r="CP938" s="33"/>
      <c r="CQ938" s="33"/>
      <c r="CR938" s="33"/>
      <c r="CS938" s="33"/>
      <c r="CT938" s="33"/>
      <c r="CU938" s="33"/>
      <c r="CV938" s="33"/>
      <c r="CW938" s="33"/>
      <c r="CX938" s="33"/>
      <c r="CY938" s="33"/>
      <c r="CZ938" s="33"/>
      <c r="DA938" s="33"/>
      <c r="DB938" s="33"/>
      <c r="DC938" s="33"/>
      <c r="DD938" s="33"/>
      <c r="DE938" s="33"/>
      <c r="DF938" s="33"/>
      <c r="DG938" s="33"/>
      <c r="DH938" s="33"/>
      <c r="DI938" s="33"/>
      <c r="DJ938" s="33"/>
      <c r="DK938" s="33"/>
      <c r="DL938" s="33"/>
      <c r="DM938" s="33"/>
      <c r="DN938" s="33"/>
      <c r="DO938" s="33"/>
      <c r="DP938" s="33"/>
      <c r="DQ938" s="33"/>
      <c r="DR938" s="33"/>
      <c r="DS938" s="33"/>
      <c r="DT938" s="33"/>
      <c r="DU938" s="33"/>
      <c r="DV938" s="33"/>
      <c r="DW938" s="33"/>
      <c r="DX938" s="33"/>
      <c r="DY938" s="33"/>
      <c r="DZ938" s="33"/>
      <c r="EA938" s="33"/>
      <c r="EB938" s="33"/>
      <c r="EC938" s="33"/>
      <c r="ED938" s="33"/>
      <c r="EE938" s="33"/>
      <c r="EF938" s="33"/>
      <c r="EG938" s="33"/>
      <c r="EH938" s="33"/>
      <c r="EI938" s="33"/>
      <c r="EJ938" s="33"/>
      <c r="EK938" s="33"/>
      <c r="EL938" s="33"/>
      <c r="EM938" s="33"/>
      <c r="EN938" s="33"/>
      <c r="EO938" s="33"/>
      <c r="EP938" s="33"/>
      <c r="EQ938" s="33"/>
      <c r="ER938" s="33"/>
      <c r="ES938" s="33"/>
      <c r="ET938" s="33"/>
      <c r="EU938" s="33"/>
      <c r="EV938" s="33"/>
      <c r="EW938" s="33"/>
      <c r="EX938" s="33"/>
      <c r="EY938" s="33"/>
      <c r="EZ938" s="33"/>
      <c r="FA938" s="33"/>
      <c r="FB938" s="33"/>
      <c r="FC938" s="33"/>
      <c r="FD938" s="33"/>
      <c r="FE938" s="33"/>
      <c r="FF938" s="33"/>
      <c r="FG938" s="33"/>
      <c r="FH938" s="33"/>
      <c r="FI938" s="33"/>
      <c r="FJ938" s="33"/>
      <c r="FK938" s="33"/>
      <c r="FL938" s="33"/>
      <c r="FM938" s="33"/>
      <c r="FN938" s="33"/>
      <c r="FO938" s="33"/>
      <c r="FP938" s="33"/>
      <c r="FQ938" s="33"/>
      <c r="FR938" s="33"/>
      <c r="FS938" s="33"/>
      <c r="FT938" s="33"/>
      <c r="FU938" s="33"/>
      <c r="FV938" s="33"/>
      <c r="FW938" s="33"/>
      <c r="FX938" s="33"/>
      <c r="FY938" s="33"/>
    </row>
    <row r="939" spans="1:181" ht="15.75" customHeight="1" x14ac:dyDescent="0.25">
      <c r="A939" s="25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  <c r="CH939" s="33"/>
      <c r="CI939" s="33"/>
      <c r="CJ939" s="33"/>
      <c r="CK939" s="33"/>
      <c r="CL939" s="33"/>
      <c r="CM939" s="33"/>
      <c r="CN939" s="33"/>
      <c r="CO939" s="33"/>
      <c r="CP939" s="33"/>
      <c r="CQ939" s="33"/>
      <c r="CR939" s="33"/>
      <c r="CS939" s="33"/>
      <c r="CT939" s="33"/>
      <c r="CU939" s="33"/>
      <c r="CV939" s="33"/>
      <c r="CW939" s="33"/>
      <c r="CX939" s="33"/>
      <c r="CY939" s="33"/>
      <c r="CZ939" s="33"/>
      <c r="DA939" s="33"/>
      <c r="DB939" s="33"/>
      <c r="DC939" s="33"/>
      <c r="DD939" s="33"/>
      <c r="DE939" s="33"/>
      <c r="DF939" s="33"/>
      <c r="DG939" s="33"/>
      <c r="DH939" s="33"/>
      <c r="DI939" s="33"/>
      <c r="DJ939" s="33"/>
      <c r="DK939" s="33"/>
      <c r="DL939" s="33"/>
      <c r="DM939" s="33"/>
      <c r="DN939" s="33"/>
      <c r="DO939" s="33"/>
      <c r="DP939" s="33"/>
      <c r="DQ939" s="33"/>
      <c r="DR939" s="33"/>
      <c r="DS939" s="33"/>
      <c r="DT939" s="33"/>
      <c r="DU939" s="33"/>
      <c r="DV939" s="33"/>
      <c r="DW939" s="33"/>
      <c r="DX939" s="33"/>
      <c r="DY939" s="33"/>
      <c r="DZ939" s="33"/>
      <c r="EA939" s="33"/>
      <c r="EB939" s="33"/>
      <c r="EC939" s="33"/>
      <c r="ED939" s="33"/>
      <c r="EE939" s="33"/>
      <c r="EF939" s="33"/>
      <c r="EG939" s="33"/>
      <c r="EH939" s="33"/>
      <c r="EI939" s="33"/>
      <c r="EJ939" s="33"/>
      <c r="EK939" s="33"/>
      <c r="EL939" s="33"/>
      <c r="EM939" s="33"/>
      <c r="EN939" s="33"/>
      <c r="EO939" s="33"/>
      <c r="EP939" s="33"/>
      <c r="EQ939" s="33"/>
      <c r="ER939" s="33"/>
      <c r="ES939" s="33"/>
      <c r="ET939" s="33"/>
      <c r="EU939" s="33"/>
      <c r="EV939" s="33"/>
      <c r="EW939" s="33"/>
      <c r="EX939" s="33"/>
      <c r="EY939" s="33"/>
      <c r="EZ939" s="33"/>
      <c r="FA939" s="33"/>
      <c r="FB939" s="33"/>
      <c r="FC939" s="33"/>
      <c r="FD939" s="33"/>
      <c r="FE939" s="33"/>
      <c r="FF939" s="33"/>
      <c r="FG939" s="33"/>
      <c r="FH939" s="33"/>
      <c r="FI939" s="33"/>
      <c r="FJ939" s="33"/>
      <c r="FK939" s="33"/>
      <c r="FL939" s="33"/>
      <c r="FM939" s="33"/>
      <c r="FN939" s="33"/>
      <c r="FO939" s="33"/>
      <c r="FP939" s="33"/>
      <c r="FQ939" s="33"/>
      <c r="FR939" s="33"/>
      <c r="FS939" s="33"/>
      <c r="FT939" s="33"/>
      <c r="FU939" s="33"/>
      <c r="FV939" s="33"/>
      <c r="FW939" s="33"/>
      <c r="FX939" s="33"/>
      <c r="FY939" s="33"/>
    </row>
    <row r="940" spans="1:181" ht="15.75" customHeight="1" x14ac:dyDescent="0.25">
      <c r="A940" s="25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  <c r="CH940" s="33"/>
      <c r="CI940" s="33"/>
      <c r="CJ940" s="33"/>
      <c r="CK940" s="33"/>
      <c r="CL940" s="33"/>
      <c r="CM940" s="33"/>
      <c r="CN940" s="33"/>
      <c r="CO940" s="33"/>
      <c r="CP940" s="33"/>
      <c r="CQ940" s="33"/>
      <c r="CR940" s="33"/>
      <c r="CS940" s="33"/>
      <c r="CT940" s="33"/>
      <c r="CU940" s="33"/>
      <c r="CV940" s="33"/>
      <c r="CW940" s="33"/>
      <c r="CX940" s="33"/>
      <c r="CY940" s="33"/>
      <c r="CZ940" s="33"/>
      <c r="DA940" s="33"/>
      <c r="DB940" s="33"/>
      <c r="DC940" s="33"/>
      <c r="DD940" s="33"/>
      <c r="DE940" s="33"/>
      <c r="DF940" s="33"/>
      <c r="DG940" s="33"/>
      <c r="DH940" s="33"/>
      <c r="DI940" s="33"/>
      <c r="DJ940" s="33"/>
      <c r="DK940" s="33"/>
      <c r="DL940" s="33"/>
      <c r="DM940" s="33"/>
      <c r="DN940" s="33"/>
      <c r="DO940" s="33"/>
      <c r="DP940" s="33"/>
      <c r="DQ940" s="33"/>
      <c r="DR940" s="33"/>
      <c r="DS940" s="33"/>
      <c r="DT940" s="33"/>
      <c r="DU940" s="33"/>
      <c r="DV940" s="33"/>
      <c r="DW940" s="33"/>
      <c r="DX940" s="33"/>
      <c r="DY940" s="33"/>
      <c r="DZ940" s="33"/>
      <c r="EA940" s="33"/>
      <c r="EB940" s="33"/>
      <c r="EC940" s="33"/>
      <c r="ED940" s="33"/>
      <c r="EE940" s="33"/>
      <c r="EF940" s="33"/>
      <c r="EG940" s="33"/>
      <c r="EH940" s="33"/>
      <c r="EI940" s="33"/>
      <c r="EJ940" s="33"/>
      <c r="EK940" s="33"/>
      <c r="EL940" s="33"/>
      <c r="EM940" s="33"/>
      <c r="EN940" s="33"/>
      <c r="EO940" s="33"/>
      <c r="EP940" s="33"/>
      <c r="EQ940" s="33"/>
      <c r="ER940" s="33"/>
      <c r="ES940" s="33"/>
      <c r="ET940" s="33"/>
      <c r="EU940" s="33"/>
      <c r="EV940" s="33"/>
      <c r="EW940" s="33"/>
      <c r="EX940" s="33"/>
      <c r="EY940" s="33"/>
      <c r="EZ940" s="33"/>
      <c r="FA940" s="33"/>
      <c r="FB940" s="33"/>
      <c r="FC940" s="33"/>
      <c r="FD940" s="33"/>
      <c r="FE940" s="33"/>
      <c r="FF940" s="33"/>
      <c r="FG940" s="33"/>
      <c r="FH940" s="33"/>
      <c r="FI940" s="33"/>
      <c r="FJ940" s="33"/>
      <c r="FK940" s="33"/>
      <c r="FL940" s="33"/>
      <c r="FM940" s="33"/>
      <c r="FN940" s="33"/>
      <c r="FO940" s="33"/>
      <c r="FP940" s="33"/>
      <c r="FQ940" s="33"/>
      <c r="FR940" s="33"/>
      <c r="FS940" s="33"/>
      <c r="FT940" s="33"/>
      <c r="FU940" s="33"/>
      <c r="FV940" s="33"/>
      <c r="FW940" s="33"/>
      <c r="FX940" s="33"/>
      <c r="FY940" s="33"/>
    </row>
    <row r="941" spans="1:181" ht="15.75" customHeight="1" x14ac:dyDescent="0.25">
      <c r="A941" s="25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  <c r="CH941" s="33"/>
      <c r="CI941" s="33"/>
      <c r="CJ941" s="33"/>
      <c r="CK941" s="33"/>
      <c r="CL941" s="33"/>
      <c r="CM941" s="33"/>
      <c r="CN941" s="33"/>
      <c r="CO941" s="33"/>
      <c r="CP941" s="33"/>
      <c r="CQ941" s="33"/>
      <c r="CR941" s="33"/>
      <c r="CS941" s="33"/>
      <c r="CT941" s="33"/>
      <c r="CU941" s="33"/>
      <c r="CV941" s="33"/>
      <c r="CW941" s="33"/>
      <c r="CX941" s="33"/>
      <c r="CY941" s="33"/>
      <c r="CZ941" s="33"/>
      <c r="DA941" s="33"/>
      <c r="DB941" s="33"/>
      <c r="DC941" s="33"/>
      <c r="DD941" s="33"/>
      <c r="DE941" s="33"/>
      <c r="DF941" s="33"/>
      <c r="DG941" s="33"/>
      <c r="DH941" s="33"/>
      <c r="DI941" s="33"/>
      <c r="DJ941" s="33"/>
      <c r="DK941" s="33"/>
      <c r="DL941" s="33"/>
      <c r="DM941" s="33"/>
      <c r="DN941" s="33"/>
      <c r="DO941" s="33"/>
      <c r="DP941" s="33"/>
      <c r="DQ941" s="33"/>
      <c r="DR941" s="33"/>
      <c r="DS941" s="33"/>
      <c r="DT941" s="33"/>
      <c r="DU941" s="33"/>
      <c r="DV941" s="33"/>
      <c r="DW941" s="33"/>
      <c r="DX941" s="33"/>
      <c r="DY941" s="33"/>
      <c r="DZ941" s="33"/>
      <c r="EA941" s="33"/>
      <c r="EB941" s="33"/>
      <c r="EC941" s="33"/>
      <c r="ED941" s="33"/>
      <c r="EE941" s="33"/>
      <c r="EF941" s="33"/>
      <c r="EG941" s="33"/>
      <c r="EH941" s="33"/>
      <c r="EI941" s="33"/>
      <c r="EJ941" s="33"/>
      <c r="EK941" s="33"/>
      <c r="EL941" s="33"/>
      <c r="EM941" s="33"/>
      <c r="EN941" s="33"/>
      <c r="EO941" s="33"/>
      <c r="EP941" s="33"/>
      <c r="EQ941" s="33"/>
      <c r="ER941" s="33"/>
      <c r="ES941" s="33"/>
      <c r="ET941" s="33"/>
      <c r="EU941" s="33"/>
      <c r="EV941" s="33"/>
      <c r="EW941" s="33"/>
      <c r="EX941" s="33"/>
      <c r="EY941" s="33"/>
      <c r="EZ941" s="33"/>
      <c r="FA941" s="33"/>
      <c r="FB941" s="33"/>
      <c r="FC941" s="33"/>
      <c r="FD941" s="33"/>
      <c r="FE941" s="33"/>
      <c r="FF941" s="33"/>
      <c r="FG941" s="33"/>
      <c r="FH941" s="33"/>
      <c r="FI941" s="33"/>
      <c r="FJ941" s="33"/>
      <c r="FK941" s="33"/>
      <c r="FL941" s="33"/>
      <c r="FM941" s="33"/>
      <c r="FN941" s="33"/>
      <c r="FO941" s="33"/>
      <c r="FP941" s="33"/>
      <c r="FQ941" s="33"/>
      <c r="FR941" s="33"/>
      <c r="FS941" s="33"/>
      <c r="FT941" s="33"/>
      <c r="FU941" s="33"/>
      <c r="FV941" s="33"/>
      <c r="FW941" s="33"/>
      <c r="FX941" s="33"/>
      <c r="FY941" s="33"/>
    </row>
    <row r="942" spans="1:181" ht="15.75" customHeight="1" x14ac:dyDescent="0.25">
      <c r="A942" s="25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  <c r="CH942" s="33"/>
      <c r="CI942" s="33"/>
      <c r="CJ942" s="33"/>
      <c r="CK942" s="33"/>
      <c r="CL942" s="33"/>
      <c r="CM942" s="33"/>
      <c r="CN942" s="33"/>
      <c r="CO942" s="33"/>
      <c r="CP942" s="33"/>
      <c r="CQ942" s="33"/>
      <c r="CR942" s="33"/>
      <c r="CS942" s="33"/>
      <c r="CT942" s="33"/>
      <c r="CU942" s="33"/>
      <c r="CV942" s="33"/>
      <c r="CW942" s="33"/>
      <c r="CX942" s="33"/>
      <c r="CY942" s="33"/>
      <c r="CZ942" s="33"/>
      <c r="DA942" s="33"/>
      <c r="DB942" s="33"/>
      <c r="DC942" s="33"/>
      <c r="DD942" s="33"/>
      <c r="DE942" s="33"/>
      <c r="DF942" s="33"/>
      <c r="DG942" s="33"/>
      <c r="DH942" s="33"/>
      <c r="DI942" s="33"/>
      <c r="DJ942" s="33"/>
      <c r="DK942" s="33"/>
      <c r="DL942" s="33"/>
      <c r="DM942" s="33"/>
      <c r="DN942" s="33"/>
      <c r="DO942" s="33"/>
      <c r="DP942" s="33"/>
      <c r="DQ942" s="33"/>
      <c r="DR942" s="33"/>
      <c r="DS942" s="33"/>
      <c r="DT942" s="33"/>
      <c r="DU942" s="33"/>
      <c r="DV942" s="33"/>
      <c r="DW942" s="33"/>
      <c r="DX942" s="33"/>
      <c r="DY942" s="33"/>
      <c r="DZ942" s="33"/>
      <c r="EA942" s="33"/>
      <c r="EB942" s="33"/>
      <c r="EC942" s="33"/>
      <c r="ED942" s="33"/>
      <c r="EE942" s="33"/>
      <c r="EF942" s="33"/>
      <c r="EG942" s="33"/>
      <c r="EH942" s="33"/>
      <c r="EI942" s="33"/>
      <c r="EJ942" s="33"/>
      <c r="EK942" s="33"/>
      <c r="EL942" s="33"/>
      <c r="EM942" s="33"/>
      <c r="EN942" s="33"/>
      <c r="EO942" s="33"/>
      <c r="EP942" s="33"/>
      <c r="EQ942" s="33"/>
      <c r="ER942" s="33"/>
      <c r="ES942" s="33"/>
      <c r="ET942" s="33"/>
      <c r="EU942" s="33"/>
      <c r="EV942" s="33"/>
      <c r="EW942" s="33"/>
      <c r="EX942" s="33"/>
      <c r="EY942" s="33"/>
      <c r="EZ942" s="33"/>
      <c r="FA942" s="33"/>
      <c r="FB942" s="33"/>
      <c r="FC942" s="33"/>
      <c r="FD942" s="33"/>
      <c r="FE942" s="33"/>
      <c r="FF942" s="33"/>
      <c r="FG942" s="33"/>
      <c r="FH942" s="33"/>
      <c r="FI942" s="33"/>
      <c r="FJ942" s="33"/>
      <c r="FK942" s="33"/>
      <c r="FL942" s="33"/>
      <c r="FM942" s="33"/>
      <c r="FN942" s="33"/>
      <c r="FO942" s="33"/>
      <c r="FP942" s="33"/>
      <c r="FQ942" s="33"/>
      <c r="FR942" s="33"/>
      <c r="FS942" s="33"/>
      <c r="FT942" s="33"/>
      <c r="FU942" s="33"/>
      <c r="FV942" s="33"/>
      <c r="FW942" s="33"/>
      <c r="FX942" s="33"/>
      <c r="FY942" s="33"/>
    </row>
    <row r="943" spans="1:181" ht="15.75" customHeight="1" x14ac:dyDescent="0.25">
      <c r="A943" s="25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33"/>
      <c r="CJ943" s="33"/>
      <c r="CK943" s="33"/>
      <c r="CL943" s="33"/>
      <c r="CM943" s="33"/>
      <c r="CN943" s="33"/>
      <c r="CO943" s="33"/>
      <c r="CP943" s="33"/>
      <c r="CQ943" s="33"/>
      <c r="CR943" s="33"/>
      <c r="CS943" s="33"/>
      <c r="CT943" s="33"/>
      <c r="CU943" s="33"/>
      <c r="CV943" s="33"/>
      <c r="CW943" s="33"/>
      <c r="CX943" s="33"/>
      <c r="CY943" s="33"/>
      <c r="CZ943" s="33"/>
      <c r="DA943" s="33"/>
      <c r="DB943" s="33"/>
      <c r="DC943" s="33"/>
      <c r="DD943" s="33"/>
      <c r="DE943" s="33"/>
      <c r="DF943" s="33"/>
      <c r="DG943" s="33"/>
      <c r="DH943" s="33"/>
      <c r="DI943" s="33"/>
      <c r="DJ943" s="33"/>
      <c r="DK943" s="33"/>
      <c r="DL943" s="33"/>
      <c r="DM943" s="33"/>
      <c r="DN943" s="33"/>
      <c r="DO943" s="33"/>
      <c r="DP943" s="33"/>
      <c r="DQ943" s="33"/>
      <c r="DR943" s="33"/>
      <c r="DS943" s="33"/>
      <c r="DT943" s="33"/>
      <c r="DU943" s="33"/>
      <c r="DV943" s="33"/>
      <c r="DW943" s="33"/>
      <c r="DX943" s="33"/>
      <c r="DY943" s="33"/>
      <c r="DZ943" s="33"/>
      <c r="EA943" s="33"/>
      <c r="EB943" s="33"/>
      <c r="EC943" s="33"/>
      <c r="ED943" s="33"/>
      <c r="EE943" s="33"/>
      <c r="EF943" s="33"/>
      <c r="EG943" s="33"/>
      <c r="EH943" s="33"/>
      <c r="EI943" s="33"/>
      <c r="EJ943" s="33"/>
      <c r="EK943" s="33"/>
      <c r="EL943" s="33"/>
      <c r="EM943" s="33"/>
      <c r="EN943" s="33"/>
      <c r="EO943" s="33"/>
      <c r="EP943" s="33"/>
      <c r="EQ943" s="33"/>
      <c r="ER943" s="33"/>
      <c r="ES943" s="33"/>
      <c r="ET943" s="33"/>
      <c r="EU943" s="33"/>
      <c r="EV943" s="33"/>
      <c r="EW943" s="33"/>
      <c r="EX943" s="33"/>
      <c r="EY943" s="33"/>
      <c r="EZ943" s="33"/>
      <c r="FA943" s="33"/>
      <c r="FB943" s="33"/>
      <c r="FC943" s="33"/>
      <c r="FD943" s="33"/>
      <c r="FE943" s="33"/>
      <c r="FF943" s="33"/>
      <c r="FG943" s="33"/>
      <c r="FH943" s="33"/>
      <c r="FI943" s="33"/>
      <c r="FJ943" s="33"/>
      <c r="FK943" s="33"/>
      <c r="FL943" s="33"/>
      <c r="FM943" s="33"/>
      <c r="FN943" s="33"/>
      <c r="FO943" s="33"/>
      <c r="FP943" s="33"/>
      <c r="FQ943" s="33"/>
      <c r="FR943" s="33"/>
      <c r="FS943" s="33"/>
      <c r="FT943" s="33"/>
      <c r="FU943" s="33"/>
      <c r="FV943" s="33"/>
      <c r="FW943" s="33"/>
      <c r="FX943" s="33"/>
      <c r="FY943" s="33"/>
    </row>
    <row r="944" spans="1:181" ht="15.75" customHeight="1" x14ac:dyDescent="0.25">
      <c r="A944" s="25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  <c r="CH944" s="33"/>
      <c r="CI944" s="33"/>
      <c r="CJ944" s="33"/>
      <c r="CK944" s="33"/>
      <c r="CL944" s="33"/>
      <c r="CM944" s="33"/>
      <c r="CN944" s="33"/>
      <c r="CO944" s="33"/>
      <c r="CP944" s="33"/>
      <c r="CQ944" s="33"/>
      <c r="CR944" s="33"/>
      <c r="CS944" s="33"/>
      <c r="CT944" s="33"/>
      <c r="CU944" s="33"/>
      <c r="CV944" s="33"/>
      <c r="CW944" s="33"/>
      <c r="CX944" s="33"/>
      <c r="CY944" s="33"/>
      <c r="CZ944" s="33"/>
      <c r="DA944" s="33"/>
      <c r="DB944" s="33"/>
      <c r="DC944" s="33"/>
      <c r="DD944" s="33"/>
      <c r="DE944" s="33"/>
      <c r="DF944" s="33"/>
      <c r="DG944" s="33"/>
      <c r="DH944" s="33"/>
      <c r="DI944" s="33"/>
      <c r="DJ944" s="33"/>
      <c r="DK944" s="33"/>
      <c r="DL944" s="33"/>
      <c r="DM944" s="33"/>
      <c r="DN944" s="33"/>
      <c r="DO944" s="33"/>
      <c r="DP944" s="33"/>
      <c r="DQ944" s="33"/>
      <c r="DR944" s="33"/>
      <c r="DS944" s="33"/>
      <c r="DT944" s="33"/>
      <c r="DU944" s="33"/>
      <c r="DV944" s="33"/>
      <c r="DW944" s="33"/>
      <c r="DX944" s="33"/>
      <c r="DY944" s="33"/>
      <c r="DZ944" s="33"/>
      <c r="EA944" s="33"/>
      <c r="EB944" s="33"/>
      <c r="EC944" s="33"/>
      <c r="ED944" s="33"/>
      <c r="EE944" s="33"/>
      <c r="EF944" s="33"/>
      <c r="EG944" s="33"/>
      <c r="EH944" s="33"/>
      <c r="EI944" s="33"/>
      <c r="EJ944" s="33"/>
      <c r="EK944" s="33"/>
      <c r="EL944" s="33"/>
      <c r="EM944" s="33"/>
      <c r="EN944" s="33"/>
      <c r="EO944" s="33"/>
      <c r="EP944" s="33"/>
      <c r="EQ944" s="33"/>
      <c r="ER944" s="33"/>
      <c r="ES944" s="33"/>
      <c r="ET944" s="33"/>
      <c r="EU944" s="33"/>
      <c r="EV944" s="33"/>
      <c r="EW944" s="33"/>
      <c r="EX944" s="33"/>
      <c r="EY944" s="33"/>
      <c r="EZ944" s="33"/>
      <c r="FA944" s="33"/>
      <c r="FB944" s="33"/>
      <c r="FC944" s="33"/>
      <c r="FD944" s="33"/>
      <c r="FE944" s="33"/>
      <c r="FF944" s="33"/>
      <c r="FG944" s="33"/>
      <c r="FH944" s="33"/>
      <c r="FI944" s="33"/>
      <c r="FJ944" s="33"/>
      <c r="FK944" s="33"/>
      <c r="FL944" s="33"/>
      <c r="FM944" s="33"/>
      <c r="FN944" s="33"/>
      <c r="FO944" s="33"/>
      <c r="FP944" s="33"/>
      <c r="FQ944" s="33"/>
      <c r="FR944" s="33"/>
      <c r="FS944" s="33"/>
      <c r="FT944" s="33"/>
      <c r="FU944" s="33"/>
      <c r="FV944" s="33"/>
      <c r="FW944" s="33"/>
      <c r="FX944" s="33"/>
      <c r="FY944" s="33"/>
    </row>
    <row r="945" spans="1:181" ht="15.75" customHeight="1" x14ac:dyDescent="0.25">
      <c r="A945" s="25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  <c r="CH945" s="33"/>
      <c r="CI945" s="33"/>
      <c r="CJ945" s="33"/>
      <c r="CK945" s="33"/>
      <c r="CL945" s="33"/>
      <c r="CM945" s="33"/>
      <c r="CN945" s="33"/>
      <c r="CO945" s="33"/>
      <c r="CP945" s="33"/>
      <c r="CQ945" s="33"/>
      <c r="CR945" s="33"/>
      <c r="CS945" s="33"/>
      <c r="CT945" s="33"/>
      <c r="CU945" s="33"/>
      <c r="CV945" s="33"/>
      <c r="CW945" s="33"/>
      <c r="CX945" s="33"/>
      <c r="CY945" s="33"/>
      <c r="CZ945" s="33"/>
      <c r="DA945" s="33"/>
      <c r="DB945" s="33"/>
      <c r="DC945" s="33"/>
      <c r="DD945" s="33"/>
      <c r="DE945" s="33"/>
      <c r="DF945" s="33"/>
      <c r="DG945" s="33"/>
      <c r="DH945" s="33"/>
      <c r="DI945" s="33"/>
      <c r="DJ945" s="33"/>
      <c r="DK945" s="33"/>
      <c r="DL945" s="33"/>
      <c r="DM945" s="33"/>
      <c r="DN945" s="33"/>
      <c r="DO945" s="33"/>
      <c r="DP945" s="33"/>
      <c r="DQ945" s="33"/>
      <c r="DR945" s="33"/>
      <c r="DS945" s="33"/>
      <c r="DT945" s="33"/>
      <c r="DU945" s="33"/>
      <c r="DV945" s="33"/>
      <c r="DW945" s="33"/>
      <c r="DX945" s="33"/>
      <c r="DY945" s="33"/>
      <c r="DZ945" s="33"/>
      <c r="EA945" s="33"/>
      <c r="EB945" s="33"/>
      <c r="EC945" s="33"/>
      <c r="ED945" s="33"/>
      <c r="EE945" s="33"/>
      <c r="EF945" s="33"/>
      <c r="EG945" s="33"/>
      <c r="EH945" s="33"/>
      <c r="EI945" s="33"/>
      <c r="EJ945" s="33"/>
      <c r="EK945" s="33"/>
      <c r="EL945" s="33"/>
      <c r="EM945" s="33"/>
      <c r="EN945" s="33"/>
      <c r="EO945" s="33"/>
      <c r="EP945" s="33"/>
      <c r="EQ945" s="33"/>
      <c r="ER945" s="33"/>
      <c r="ES945" s="33"/>
      <c r="ET945" s="33"/>
      <c r="EU945" s="33"/>
      <c r="EV945" s="33"/>
      <c r="EW945" s="33"/>
      <c r="EX945" s="33"/>
      <c r="EY945" s="33"/>
      <c r="EZ945" s="33"/>
      <c r="FA945" s="33"/>
      <c r="FB945" s="33"/>
      <c r="FC945" s="33"/>
      <c r="FD945" s="33"/>
      <c r="FE945" s="33"/>
      <c r="FF945" s="33"/>
      <c r="FG945" s="33"/>
      <c r="FH945" s="33"/>
      <c r="FI945" s="33"/>
      <c r="FJ945" s="33"/>
      <c r="FK945" s="33"/>
      <c r="FL945" s="33"/>
      <c r="FM945" s="33"/>
      <c r="FN945" s="33"/>
      <c r="FO945" s="33"/>
      <c r="FP945" s="33"/>
      <c r="FQ945" s="33"/>
      <c r="FR945" s="33"/>
      <c r="FS945" s="33"/>
      <c r="FT945" s="33"/>
      <c r="FU945" s="33"/>
      <c r="FV945" s="33"/>
      <c r="FW945" s="33"/>
      <c r="FX945" s="33"/>
      <c r="FY945" s="33"/>
    </row>
    <row r="946" spans="1:181" ht="15.75" customHeight="1" x14ac:dyDescent="0.25">
      <c r="A946" s="25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  <c r="CH946" s="33"/>
      <c r="CI946" s="33"/>
      <c r="CJ946" s="33"/>
      <c r="CK946" s="33"/>
      <c r="CL946" s="33"/>
      <c r="CM946" s="33"/>
      <c r="CN946" s="33"/>
      <c r="CO946" s="33"/>
      <c r="CP946" s="33"/>
      <c r="CQ946" s="33"/>
      <c r="CR946" s="33"/>
      <c r="CS946" s="33"/>
      <c r="CT946" s="33"/>
      <c r="CU946" s="33"/>
      <c r="CV946" s="33"/>
      <c r="CW946" s="33"/>
      <c r="CX946" s="33"/>
      <c r="CY946" s="33"/>
      <c r="CZ946" s="33"/>
      <c r="DA946" s="33"/>
      <c r="DB946" s="33"/>
      <c r="DC946" s="33"/>
      <c r="DD946" s="33"/>
      <c r="DE946" s="33"/>
      <c r="DF946" s="33"/>
      <c r="DG946" s="33"/>
      <c r="DH946" s="33"/>
      <c r="DI946" s="33"/>
      <c r="DJ946" s="33"/>
      <c r="DK946" s="33"/>
      <c r="DL946" s="33"/>
      <c r="DM946" s="33"/>
      <c r="DN946" s="33"/>
      <c r="DO946" s="33"/>
      <c r="DP946" s="33"/>
      <c r="DQ946" s="33"/>
      <c r="DR946" s="33"/>
      <c r="DS946" s="33"/>
      <c r="DT946" s="33"/>
      <c r="DU946" s="33"/>
      <c r="DV946" s="33"/>
      <c r="DW946" s="33"/>
      <c r="DX946" s="33"/>
      <c r="DY946" s="33"/>
      <c r="DZ946" s="33"/>
      <c r="EA946" s="33"/>
      <c r="EB946" s="33"/>
      <c r="EC946" s="33"/>
      <c r="ED946" s="33"/>
      <c r="EE946" s="33"/>
      <c r="EF946" s="33"/>
      <c r="EG946" s="33"/>
      <c r="EH946" s="33"/>
      <c r="EI946" s="33"/>
      <c r="EJ946" s="33"/>
      <c r="EK946" s="33"/>
      <c r="EL946" s="33"/>
      <c r="EM946" s="33"/>
      <c r="EN946" s="33"/>
      <c r="EO946" s="33"/>
      <c r="EP946" s="33"/>
      <c r="EQ946" s="33"/>
      <c r="ER946" s="33"/>
      <c r="ES946" s="33"/>
      <c r="ET946" s="33"/>
      <c r="EU946" s="33"/>
      <c r="EV946" s="33"/>
      <c r="EW946" s="33"/>
      <c r="EX946" s="33"/>
      <c r="EY946" s="33"/>
      <c r="EZ946" s="33"/>
      <c r="FA946" s="33"/>
      <c r="FB946" s="33"/>
      <c r="FC946" s="33"/>
      <c r="FD946" s="33"/>
      <c r="FE946" s="33"/>
      <c r="FF946" s="33"/>
      <c r="FG946" s="33"/>
      <c r="FH946" s="33"/>
      <c r="FI946" s="33"/>
      <c r="FJ946" s="33"/>
      <c r="FK946" s="33"/>
      <c r="FL946" s="33"/>
      <c r="FM946" s="33"/>
      <c r="FN946" s="33"/>
      <c r="FO946" s="33"/>
      <c r="FP946" s="33"/>
      <c r="FQ946" s="33"/>
      <c r="FR946" s="33"/>
      <c r="FS946" s="33"/>
      <c r="FT946" s="33"/>
      <c r="FU946" s="33"/>
      <c r="FV946" s="33"/>
      <c r="FW946" s="33"/>
      <c r="FX946" s="33"/>
      <c r="FY946" s="33"/>
    </row>
    <row r="947" spans="1:181" ht="15.75" customHeight="1" x14ac:dyDescent="0.25">
      <c r="A947" s="25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  <c r="CH947" s="33"/>
      <c r="CI947" s="33"/>
      <c r="CJ947" s="33"/>
      <c r="CK947" s="33"/>
      <c r="CL947" s="33"/>
      <c r="CM947" s="33"/>
      <c r="CN947" s="33"/>
      <c r="CO947" s="33"/>
      <c r="CP947" s="33"/>
      <c r="CQ947" s="33"/>
      <c r="CR947" s="33"/>
      <c r="CS947" s="33"/>
      <c r="CT947" s="33"/>
      <c r="CU947" s="33"/>
      <c r="CV947" s="33"/>
      <c r="CW947" s="33"/>
      <c r="CX947" s="33"/>
      <c r="CY947" s="33"/>
      <c r="CZ947" s="33"/>
      <c r="DA947" s="33"/>
      <c r="DB947" s="33"/>
      <c r="DC947" s="33"/>
      <c r="DD947" s="33"/>
      <c r="DE947" s="33"/>
      <c r="DF947" s="33"/>
      <c r="DG947" s="33"/>
      <c r="DH947" s="33"/>
      <c r="DI947" s="33"/>
      <c r="DJ947" s="33"/>
      <c r="DK947" s="33"/>
      <c r="DL947" s="33"/>
      <c r="DM947" s="33"/>
      <c r="DN947" s="33"/>
      <c r="DO947" s="33"/>
      <c r="DP947" s="33"/>
      <c r="DQ947" s="33"/>
      <c r="DR947" s="33"/>
      <c r="DS947" s="33"/>
      <c r="DT947" s="33"/>
      <c r="DU947" s="33"/>
      <c r="DV947" s="33"/>
      <c r="DW947" s="33"/>
      <c r="DX947" s="33"/>
      <c r="DY947" s="33"/>
      <c r="DZ947" s="33"/>
      <c r="EA947" s="33"/>
      <c r="EB947" s="33"/>
      <c r="EC947" s="33"/>
      <c r="ED947" s="33"/>
      <c r="EE947" s="33"/>
      <c r="EF947" s="33"/>
      <c r="EG947" s="33"/>
      <c r="EH947" s="33"/>
      <c r="EI947" s="33"/>
      <c r="EJ947" s="33"/>
      <c r="EK947" s="33"/>
      <c r="EL947" s="33"/>
      <c r="EM947" s="33"/>
      <c r="EN947" s="33"/>
      <c r="EO947" s="33"/>
      <c r="EP947" s="33"/>
      <c r="EQ947" s="33"/>
      <c r="ER947" s="33"/>
      <c r="ES947" s="33"/>
      <c r="ET947" s="33"/>
      <c r="EU947" s="33"/>
      <c r="EV947" s="33"/>
      <c r="EW947" s="33"/>
      <c r="EX947" s="33"/>
      <c r="EY947" s="33"/>
      <c r="EZ947" s="33"/>
      <c r="FA947" s="33"/>
      <c r="FB947" s="33"/>
      <c r="FC947" s="33"/>
      <c r="FD947" s="33"/>
      <c r="FE947" s="33"/>
      <c r="FF947" s="33"/>
      <c r="FG947" s="33"/>
      <c r="FH947" s="33"/>
      <c r="FI947" s="33"/>
      <c r="FJ947" s="33"/>
      <c r="FK947" s="33"/>
      <c r="FL947" s="33"/>
      <c r="FM947" s="33"/>
      <c r="FN947" s="33"/>
      <c r="FO947" s="33"/>
      <c r="FP947" s="33"/>
      <c r="FQ947" s="33"/>
      <c r="FR947" s="33"/>
      <c r="FS947" s="33"/>
      <c r="FT947" s="33"/>
      <c r="FU947" s="33"/>
      <c r="FV947" s="33"/>
      <c r="FW947" s="33"/>
      <c r="FX947" s="33"/>
      <c r="FY947" s="33"/>
    </row>
    <row r="948" spans="1:181" ht="15.75" customHeight="1" x14ac:dyDescent="0.25">
      <c r="A948" s="25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CW948" s="33"/>
      <c r="CX948" s="33"/>
      <c r="CY948" s="33"/>
      <c r="CZ948" s="33"/>
      <c r="DA948" s="33"/>
      <c r="DB948" s="33"/>
      <c r="DC948" s="33"/>
      <c r="DD948" s="33"/>
      <c r="DE948" s="33"/>
      <c r="DF948" s="33"/>
      <c r="DG948" s="33"/>
      <c r="DH948" s="33"/>
      <c r="DI948" s="33"/>
      <c r="DJ948" s="33"/>
      <c r="DK948" s="33"/>
      <c r="DL948" s="33"/>
      <c r="DM948" s="33"/>
      <c r="DN948" s="33"/>
      <c r="DO948" s="33"/>
      <c r="DP948" s="33"/>
      <c r="DQ948" s="33"/>
      <c r="DR948" s="33"/>
      <c r="DS948" s="33"/>
      <c r="DT948" s="33"/>
      <c r="DU948" s="33"/>
      <c r="DV948" s="33"/>
      <c r="DW948" s="33"/>
      <c r="DX948" s="33"/>
      <c r="DY948" s="33"/>
      <c r="DZ948" s="33"/>
      <c r="EA948" s="33"/>
      <c r="EB948" s="33"/>
      <c r="EC948" s="33"/>
      <c r="ED948" s="33"/>
      <c r="EE948" s="33"/>
      <c r="EF948" s="33"/>
      <c r="EG948" s="33"/>
      <c r="EH948" s="33"/>
      <c r="EI948" s="33"/>
      <c r="EJ948" s="33"/>
      <c r="EK948" s="33"/>
      <c r="EL948" s="33"/>
      <c r="EM948" s="33"/>
      <c r="EN948" s="33"/>
      <c r="EO948" s="33"/>
      <c r="EP948" s="33"/>
      <c r="EQ948" s="33"/>
      <c r="ER948" s="33"/>
      <c r="ES948" s="33"/>
      <c r="ET948" s="33"/>
      <c r="EU948" s="33"/>
      <c r="EV948" s="33"/>
      <c r="EW948" s="33"/>
      <c r="EX948" s="33"/>
      <c r="EY948" s="33"/>
      <c r="EZ948" s="33"/>
      <c r="FA948" s="33"/>
      <c r="FB948" s="33"/>
      <c r="FC948" s="33"/>
      <c r="FD948" s="33"/>
      <c r="FE948" s="33"/>
      <c r="FF948" s="33"/>
      <c r="FG948" s="33"/>
      <c r="FH948" s="33"/>
      <c r="FI948" s="33"/>
      <c r="FJ948" s="33"/>
      <c r="FK948" s="33"/>
      <c r="FL948" s="33"/>
      <c r="FM948" s="33"/>
      <c r="FN948" s="33"/>
      <c r="FO948" s="33"/>
      <c r="FP948" s="33"/>
      <c r="FQ948" s="33"/>
      <c r="FR948" s="33"/>
      <c r="FS948" s="33"/>
      <c r="FT948" s="33"/>
      <c r="FU948" s="33"/>
      <c r="FV948" s="33"/>
      <c r="FW948" s="33"/>
      <c r="FX948" s="33"/>
      <c r="FY948" s="33"/>
    </row>
    <row r="949" spans="1:181" ht="15.75" customHeight="1" x14ac:dyDescent="0.25">
      <c r="A949" s="25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CW949" s="33"/>
      <c r="CX949" s="33"/>
      <c r="CY949" s="33"/>
      <c r="CZ949" s="33"/>
      <c r="DA949" s="33"/>
      <c r="DB949" s="33"/>
      <c r="DC949" s="33"/>
      <c r="DD949" s="33"/>
      <c r="DE949" s="33"/>
      <c r="DF949" s="33"/>
      <c r="DG949" s="33"/>
      <c r="DH949" s="33"/>
      <c r="DI949" s="33"/>
      <c r="DJ949" s="33"/>
      <c r="DK949" s="33"/>
      <c r="DL949" s="33"/>
      <c r="DM949" s="33"/>
      <c r="DN949" s="33"/>
      <c r="DO949" s="33"/>
      <c r="DP949" s="33"/>
      <c r="DQ949" s="33"/>
      <c r="DR949" s="33"/>
      <c r="DS949" s="33"/>
      <c r="DT949" s="33"/>
      <c r="DU949" s="33"/>
      <c r="DV949" s="33"/>
      <c r="DW949" s="33"/>
      <c r="DX949" s="33"/>
      <c r="DY949" s="33"/>
      <c r="DZ949" s="33"/>
      <c r="EA949" s="33"/>
      <c r="EB949" s="33"/>
      <c r="EC949" s="33"/>
      <c r="ED949" s="33"/>
      <c r="EE949" s="33"/>
      <c r="EF949" s="33"/>
      <c r="EG949" s="33"/>
      <c r="EH949" s="33"/>
      <c r="EI949" s="33"/>
      <c r="EJ949" s="33"/>
      <c r="EK949" s="33"/>
      <c r="EL949" s="33"/>
      <c r="EM949" s="33"/>
      <c r="EN949" s="33"/>
      <c r="EO949" s="33"/>
      <c r="EP949" s="33"/>
      <c r="EQ949" s="33"/>
      <c r="ER949" s="33"/>
      <c r="ES949" s="33"/>
      <c r="ET949" s="33"/>
      <c r="EU949" s="33"/>
      <c r="EV949" s="33"/>
      <c r="EW949" s="33"/>
      <c r="EX949" s="33"/>
      <c r="EY949" s="33"/>
      <c r="EZ949" s="33"/>
      <c r="FA949" s="33"/>
      <c r="FB949" s="33"/>
      <c r="FC949" s="33"/>
      <c r="FD949" s="33"/>
      <c r="FE949" s="33"/>
      <c r="FF949" s="33"/>
      <c r="FG949" s="33"/>
      <c r="FH949" s="33"/>
      <c r="FI949" s="33"/>
      <c r="FJ949" s="33"/>
      <c r="FK949" s="33"/>
      <c r="FL949" s="33"/>
      <c r="FM949" s="33"/>
      <c r="FN949" s="33"/>
      <c r="FO949" s="33"/>
      <c r="FP949" s="33"/>
      <c r="FQ949" s="33"/>
      <c r="FR949" s="33"/>
      <c r="FS949" s="33"/>
      <c r="FT949" s="33"/>
      <c r="FU949" s="33"/>
      <c r="FV949" s="33"/>
      <c r="FW949" s="33"/>
      <c r="FX949" s="33"/>
      <c r="FY949" s="33"/>
    </row>
    <row r="950" spans="1:181" ht="15.75" customHeight="1" x14ac:dyDescent="0.25">
      <c r="A950" s="25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  <c r="CH950" s="33"/>
      <c r="CI950" s="33"/>
      <c r="CJ950" s="33"/>
      <c r="CK950" s="33"/>
      <c r="CL950" s="33"/>
      <c r="CM950" s="33"/>
      <c r="CN950" s="33"/>
      <c r="CO950" s="33"/>
      <c r="CP950" s="33"/>
      <c r="CQ950" s="33"/>
      <c r="CR950" s="33"/>
      <c r="CS950" s="33"/>
      <c r="CT950" s="33"/>
      <c r="CU950" s="33"/>
      <c r="CV950" s="33"/>
      <c r="CW950" s="33"/>
      <c r="CX950" s="33"/>
      <c r="CY950" s="33"/>
      <c r="CZ950" s="33"/>
      <c r="DA950" s="33"/>
      <c r="DB950" s="33"/>
      <c r="DC950" s="33"/>
      <c r="DD950" s="33"/>
      <c r="DE950" s="33"/>
      <c r="DF950" s="33"/>
      <c r="DG950" s="33"/>
      <c r="DH950" s="33"/>
      <c r="DI950" s="33"/>
      <c r="DJ950" s="33"/>
      <c r="DK950" s="33"/>
      <c r="DL950" s="33"/>
      <c r="DM950" s="33"/>
      <c r="DN950" s="33"/>
      <c r="DO950" s="33"/>
      <c r="DP950" s="33"/>
      <c r="DQ950" s="33"/>
      <c r="DR950" s="33"/>
      <c r="DS950" s="33"/>
      <c r="DT950" s="33"/>
      <c r="DU950" s="33"/>
      <c r="DV950" s="33"/>
      <c r="DW950" s="33"/>
      <c r="DX950" s="33"/>
      <c r="DY950" s="33"/>
      <c r="DZ950" s="33"/>
      <c r="EA950" s="33"/>
      <c r="EB950" s="33"/>
      <c r="EC950" s="33"/>
      <c r="ED950" s="33"/>
      <c r="EE950" s="33"/>
      <c r="EF950" s="33"/>
      <c r="EG950" s="33"/>
      <c r="EH950" s="33"/>
      <c r="EI950" s="33"/>
      <c r="EJ950" s="33"/>
      <c r="EK950" s="33"/>
      <c r="EL950" s="33"/>
      <c r="EM950" s="33"/>
      <c r="EN950" s="33"/>
      <c r="EO950" s="33"/>
      <c r="EP950" s="33"/>
      <c r="EQ950" s="33"/>
      <c r="ER950" s="33"/>
      <c r="ES950" s="33"/>
      <c r="ET950" s="33"/>
      <c r="EU950" s="33"/>
      <c r="EV950" s="33"/>
      <c r="EW950" s="33"/>
      <c r="EX950" s="33"/>
      <c r="EY950" s="33"/>
      <c r="EZ950" s="33"/>
      <c r="FA950" s="33"/>
      <c r="FB950" s="33"/>
      <c r="FC950" s="33"/>
      <c r="FD950" s="33"/>
      <c r="FE950" s="33"/>
      <c r="FF950" s="33"/>
      <c r="FG950" s="33"/>
      <c r="FH950" s="33"/>
      <c r="FI950" s="33"/>
      <c r="FJ950" s="33"/>
      <c r="FK950" s="33"/>
      <c r="FL950" s="33"/>
      <c r="FM950" s="33"/>
      <c r="FN950" s="33"/>
      <c r="FO950" s="33"/>
      <c r="FP950" s="33"/>
      <c r="FQ950" s="33"/>
      <c r="FR950" s="33"/>
      <c r="FS950" s="33"/>
      <c r="FT950" s="33"/>
      <c r="FU950" s="33"/>
      <c r="FV950" s="33"/>
      <c r="FW950" s="33"/>
      <c r="FX950" s="33"/>
      <c r="FY950" s="33"/>
    </row>
    <row r="951" spans="1:181" ht="15.75" customHeight="1" x14ac:dyDescent="0.25">
      <c r="A951" s="25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  <c r="CH951" s="33"/>
      <c r="CI951" s="33"/>
      <c r="CJ951" s="33"/>
      <c r="CK951" s="33"/>
      <c r="CL951" s="33"/>
      <c r="CM951" s="33"/>
      <c r="CN951" s="33"/>
      <c r="CO951" s="33"/>
      <c r="CP951" s="33"/>
      <c r="CQ951" s="33"/>
      <c r="CR951" s="33"/>
      <c r="CS951" s="33"/>
      <c r="CT951" s="33"/>
      <c r="CU951" s="33"/>
      <c r="CV951" s="33"/>
      <c r="CW951" s="33"/>
      <c r="CX951" s="33"/>
      <c r="CY951" s="33"/>
      <c r="CZ951" s="33"/>
      <c r="DA951" s="33"/>
      <c r="DB951" s="33"/>
      <c r="DC951" s="33"/>
      <c r="DD951" s="33"/>
      <c r="DE951" s="33"/>
      <c r="DF951" s="33"/>
      <c r="DG951" s="33"/>
      <c r="DH951" s="33"/>
      <c r="DI951" s="33"/>
      <c r="DJ951" s="33"/>
      <c r="DK951" s="33"/>
      <c r="DL951" s="33"/>
      <c r="DM951" s="33"/>
      <c r="DN951" s="33"/>
      <c r="DO951" s="33"/>
      <c r="DP951" s="33"/>
      <c r="DQ951" s="33"/>
      <c r="DR951" s="33"/>
      <c r="DS951" s="33"/>
      <c r="DT951" s="33"/>
      <c r="DU951" s="33"/>
      <c r="DV951" s="33"/>
      <c r="DW951" s="33"/>
      <c r="DX951" s="33"/>
      <c r="DY951" s="33"/>
      <c r="DZ951" s="33"/>
      <c r="EA951" s="33"/>
      <c r="EB951" s="33"/>
      <c r="EC951" s="33"/>
      <c r="ED951" s="33"/>
      <c r="EE951" s="33"/>
      <c r="EF951" s="33"/>
      <c r="EG951" s="33"/>
      <c r="EH951" s="33"/>
      <c r="EI951" s="33"/>
      <c r="EJ951" s="33"/>
      <c r="EK951" s="33"/>
      <c r="EL951" s="33"/>
      <c r="EM951" s="33"/>
      <c r="EN951" s="33"/>
      <c r="EO951" s="33"/>
      <c r="EP951" s="33"/>
      <c r="EQ951" s="33"/>
      <c r="ER951" s="33"/>
      <c r="ES951" s="33"/>
      <c r="ET951" s="33"/>
      <c r="EU951" s="33"/>
      <c r="EV951" s="33"/>
      <c r="EW951" s="33"/>
      <c r="EX951" s="33"/>
      <c r="EY951" s="33"/>
      <c r="EZ951" s="33"/>
      <c r="FA951" s="33"/>
      <c r="FB951" s="33"/>
      <c r="FC951" s="33"/>
      <c r="FD951" s="33"/>
      <c r="FE951" s="33"/>
      <c r="FF951" s="33"/>
      <c r="FG951" s="33"/>
      <c r="FH951" s="33"/>
      <c r="FI951" s="33"/>
      <c r="FJ951" s="33"/>
      <c r="FK951" s="33"/>
      <c r="FL951" s="33"/>
      <c r="FM951" s="33"/>
      <c r="FN951" s="33"/>
      <c r="FO951" s="33"/>
      <c r="FP951" s="33"/>
      <c r="FQ951" s="33"/>
      <c r="FR951" s="33"/>
      <c r="FS951" s="33"/>
      <c r="FT951" s="33"/>
      <c r="FU951" s="33"/>
      <c r="FV951" s="33"/>
      <c r="FW951" s="33"/>
      <c r="FX951" s="33"/>
      <c r="FY951" s="33"/>
    </row>
    <row r="952" spans="1:181" ht="15.75" customHeight="1" x14ac:dyDescent="0.25">
      <c r="A952" s="25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  <c r="CH952" s="33"/>
      <c r="CI952" s="33"/>
      <c r="CJ952" s="33"/>
      <c r="CK952" s="33"/>
      <c r="CL952" s="33"/>
      <c r="CM952" s="33"/>
      <c r="CN952" s="33"/>
      <c r="CO952" s="33"/>
      <c r="CP952" s="33"/>
      <c r="CQ952" s="33"/>
      <c r="CR952" s="33"/>
      <c r="CS952" s="33"/>
      <c r="CT952" s="33"/>
      <c r="CU952" s="33"/>
      <c r="CV952" s="33"/>
      <c r="CW952" s="33"/>
      <c r="CX952" s="33"/>
      <c r="CY952" s="33"/>
      <c r="CZ952" s="33"/>
      <c r="DA952" s="33"/>
      <c r="DB952" s="33"/>
      <c r="DC952" s="33"/>
      <c r="DD952" s="33"/>
      <c r="DE952" s="33"/>
      <c r="DF952" s="33"/>
      <c r="DG952" s="33"/>
      <c r="DH952" s="33"/>
      <c r="DI952" s="33"/>
      <c r="DJ952" s="33"/>
      <c r="DK952" s="33"/>
      <c r="DL952" s="33"/>
      <c r="DM952" s="33"/>
      <c r="DN952" s="33"/>
      <c r="DO952" s="33"/>
      <c r="DP952" s="33"/>
      <c r="DQ952" s="33"/>
      <c r="DR952" s="33"/>
      <c r="DS952" s="33"/>
      <c r="DT952" s="33"/>
      <c r="DU952" s="33"/>
      <c r="DV952" s="33"/>
      <c r="DW952" s="33"/>
      <c r="DX952" s="33"/>
      <c r="DY952" s="33"/>
      <c r="DZ952" s="33"/>
      <c r="EA952" s="33"/>
      <c r="EB952" s="33"/>
      <c r="EC952" s="33"/>
      <c r="ED952" s="33"/>
      <c r="EE952" s="33"/>
      <c r="EF952" s="33"/>
      <c r="EG952" s="33"/>
      <c r="EH952" s="33"/>
      <c r="EI952" s="33"/>
      <c r="EJ952" s="33"/>
      <c r="EK952" s="33"/>
      <c r="EL952" s="33"/>
      <c r="EM952" s="33"/>
      <c r="EN952" s="33"/>
      <c r="EO952" s="33"/>
      <c r="EP952" s="33"/>
      <c r="EQ952" s="33"/>
      <c r="ER952" s="33"/>
      <c r="ES952" s="33"/>
      <c r="ET952" s="33"/>
      <c r="EU952" s="33"/>
      <c r="EV952" s="33"/>
      <c r="EW952" s="33"/>
      <c r="EX952" s="33"/>
      <c r="EY952" s="33"/>
      <c r="EZ952" s="33"/>
      <c r="FA952" s="33"/>
      <c r="FB952" s="33"/>
      <c r="FC952" s="33"/>
      <c r="FD952" s="33"/>
      <c r="FE952" s="33"/>
      <c r="FF952" s="33"/>
      <c r="FG952" s="33"/>
      <c r="FH952" s="33"/>
      <c r="FI952" s="33"/>
      <c r="FJ952" s="33"/>
      <c r="FK952" s="33"/>
      <c r="FL952" s="33"/>
      <c r="FM952" s="33"/>
      <c r="FN952" s="33"/>
      <c r="FO952" s="33"/>
      <c r="FP952" s="33"/>
      <c r="FQ952" s="33"/>
      <c r="FR952" s="33"/>
      <c r="FS952" s="33"/>
      <c r="FT952" s="33"/>
      <c r="FU952" s="33"/>
      <c r="FV952" s="33"/>
      <c r="FW952" s="33"/>
      <c r="FX952" s="33"/>
      <c r="FY952" s="33"/>
    </row>
    <row r="953" spans="1:181" ht="15.75" customHeight="1" x14ac:dyDescent="0.25">
      <c r="A953" s="25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CW953" s="33"/>
      <c r="CX953" s="33"/>
      <c r="CY953" s="33"/>
      <c r="CZ953" s="33"/>
      <c r="DA953" s="33"/>
      <c r="DB953" s="33"/>
      <c r="DC953" s="33"/>
      <c r="DD953" s="33"/>
      <c r="DE953" s="33"/>
      <c r="DF953" s="33"/>
      <c r="DG953" s="33"/>
      <c r="DH953" s="33"/>
      <c r="DI953" s="33"/>
      <c r="DJ953" s="33"/>
      <c r="DK953" s="33"/>
      <c r="DL953" s="33"/>
      <c r="DM953" s="33"/>
      <c r="DN953" s="33"/>
      <c r="DO953" s="33"/>
      <c r="DP953" s="33"/>
      <c r="DQ953" s="33"/>
      <c r="DR953" s="33"/>
      <c r="DS953" s="33"/>
      <c r="DT953" s="33"/>
      <c r="DU953" s="33"/>
      <c r="DV953" s="33"/>
      <c r="DW953" s="33"/>
      <c r="DX953" s="33"/>
      <c r="DY953" s="33"/>
      <c r="DZ953" s="33"/>
      <c r="EA953" s="33"/>
      <c r="EB953" s="33"/>
      <c r="EC953" s="33"/>
      <c r="ED953" s="33"/>
      <c r="EE953" s="33"/>
      <c r="EF953" s="33"/>
      <c r="EG953" s="33"/>
      <c r="EH953" s="33"/>
      <c r="EI953" s="33"/>
      <c r="EJ953" s="33"/>
      <c r="EK953" s="33"/>
      <c r="EL953" s="33"/>
      <c r="EM953" s="33"/>
      <c r="EN953" s="33"/>
      <c r="EO953" s="33"/>
      <c r="EP953" s="33"/>
      <c r="EQ953" s="33"/>
      <c r="ER953" s="33"/>
      <c r="ES953" s="33"/>
      <c r="ET953" s="33"/>
      <c r="EU953" s="33"/>
      <c r="EV953" s="33"/>
      <c r="EW953" s="33"/>
      <c r="EX953" s="33"/>
      <c r="EY953" s="33"/>
      <c r="EZ953" s="33"/>
      <c r="FA953" s="33"/>
      <c r="FB953" s="33"/>
      <c r="FC953" s="33"/>
      <c r="FD953" s="33"/>
      <c r="FE953" s="33"/>
      <c r="FF953" s="33"/>
      <c r="FG953" s="33"/>
      <c r="FH953" s="33"/>
      <c r="FI953" s="33"/>
      <c r="FJ953" s="33"/>
      <c r="FK953" s="33"/>
      <c r="FL953" s="33"/>
      <c r="FM953" s="33"/>
      <c r="FN953" s="33"/>
      <c r="FO953" s="33"/>
      <c r="FP953" s="33"/>
      <c r="FQ953" s="33"/>
      <c r="FR953" s="33"/>
      <c r="FS953" s="33"/>
      <c r="FT953" s="33"/>
      <c r="FU953" s="33"/>
      <c r="FV953" s="33"/>
      <c r="FW953" s="33"/>
      <c r="FX953" s="33"/>
      <c r="FY953" s="33"/>
    </row>
    <row r="954" spans="1:181" ht="15.75" customHeight="1" x14ac:dyDescent="0.25">
      <c r="A954" s="25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  <c r="CH954" s="33"/>
      <c r="CI954" s="33"/>
      <c r="CJ954" s="33"/>
      <c r="CK954" s="33"/>
      <c r="CL954" s="33"/>
      <c r="CM954" s="33"/>
      <c r="CN954" s="33"/>
      <c r="CO954" s="33"/>
      <c r="CP954" s="33"/>
      <c r="CQ954" s="33"/>
      <c r="CR954" s="33"/>
      <c r="CS954" s="33"/>
      <c r="CT954" s="33"/>
      <c r="CU954" s="33"/>
      <c r="CV954" s="33"/>
      <c r="CW954" s="33"/>
      <c r="CX954" s="33"/>
      <c r="CY954" s="33"/>
      <c r="CZ954" s="33"/>
      <c r="DA954" s="33"/>
      <c r="DB954" s="33"/>
      <c r="DC954" s="33"/>
      <c r="DD954" s="33"/>
      <c r="DE954" s="33"/>
      <c r="DF954" s="33"/>
      <c r="DG954" s="33"/>
      <c r="DH954" s="33"/>
      <c r="DI954" s="33"/>
      <c r="DJ954" s="33"/>
      <c r="DK954" s="33"/>
      <c r="DL954" s="33"/>
      <c r="DM954" s="33"/>
      <c r="DN954" s="33"/>
      <c r="DO954" s="33"/>
      <c r="DP954" s="33"/>
      <c r="DQ954" s="33"/>
      <c r="DR954" s="33"/>
      <c r="DS954" s="33"/>
      <c r="DT954" s="33"/>
      <c r="DU954" s="33"/>
      <c r="DV954" s="33"/>
      <c r="DW954" s="33"/>
      <c r="DX954" s="33"/>
      <c r="DY954" s="33"/>
      <c r="DZ954" s="33"/>
      <c r="EA954" s="33"/>
      <c r="EB954" s="33"/>
      <c r="EC954" s="33"/>
      <c r="ED954" s="33"/>
      <c r="EE954" s="33"/>
      <c r="EF954" s="33"/>
      <c r="EG954" s="33"/>
      <c r="EH954" s="33"/>
      <c r="EI954" s="33"/>
      <c r="EJ954" s="33"/>
      <c r="EK954" s="33"/>
      <c r="EL954" s="33"/>
      <c r="EM954" s="33"/>
      <c r="EN954" s="33"/>
      <c r="EO954" s="33"/>
      <c r="EP954" s="33"/>
      <c r="EQ954" s="33"/>
      <c r="ER954" s="33"/>
      <c r="ES954" s="33"/>
      <c r="ET954" s="33"/>
      <c r="EU954" s="33"/>
      <c r="EV954" s="33"/>
      <c r="EW954" s="33"/>
      <c r="EX954" s="33"/>
      <c r="EY954" s="33"/>
      <c r="EZ954" s="33"/>
      <c r="FA954" s="33"/>
      <c r="FB954" s="33"/>
      <c r="FC954" s="33"/>
      <c r="FD954" s="33"/>
      <c r="FE954" s="33"/>
      <c r="FF954" s="33"/>
      <c r="FG954" s="33"/>
      <c r="FH954" s="33"/>
      <c r="FI954" s="33"/>
      <c r="FJ954" s="33"/>
      <c r="FK954" s="33"/>
      <c r="FL954" s="33"/>
      <c r="FM954" s="33"/>
      <c r="FN954" s="33"/>
      <c r="FO954" s="33"/>
      <c r="FP954" s="33"/>
      <c r="FQ954" s="33"/>
      <c r="FR954" s="33"/>
      <c r="FS954" s="33"/>
      <c r="FT954" s="33"/>
      <c r="FU954" s="33"/>
      <c r="FV954" s="33"/>
      <c r="FW954" s="33"/>
      <c r="FX954" s="33"/>
      <c r="FY954" s="33"/>
    </row>
    <row r="955" spans="1:181" ht="15.75" customHeight="1" x14ac:dyDescent="0.25">
      <c r="A955" s="25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CW955" s="33"/>
      <c r="CX955" s="33"/>
      <c r="CY955" s="33"/>
      <c r="CZ955" s="33"/>
      <c r="DA955" s="33"/>
      <c r="DB955" s="33"/>
      <c r="DC955" s="33"/>
      <c r="DD955" s="33"/>
      <c r="DE955" s="33"/>
      <c r="DF955" s="33"/>
      <c r="DG955" s="33"/>
      <c r="DH955" s="33"/>
      <c r="DI955" s="33"/>
      <c r="DJ955" s="33"/>
      <c r="DK955" s="33"/>
      <c r="DL955" s="33"/>
      <c r="DM955" s="33"/>
      <c r="DN955" s="33"/>
      <c r="DO955" s="33"/>
      <c r="DP955" s="33"/>
      <c r="DQ955" s="33"/>
      <c r="DR955" s="33"/>
      <c r="DS955" s="33"/>
      <c r="DT955" s="33"/>
      <c r="DU955" s="33"/>
      <c r="DV955" s="33"/>
      <c r="DW955" s="33"/>
      <c r="DX955" s="33"/>
      <c r="DY955" s="33"/>
      <c r="DZ955" s="33"/>
      <c r="EA955" s="33"/>
      <c r="EB955" s="33"/>
      <c r="EC955" s="33"/>
      <c r="ED955" s="33"/>
      <c r="EE955" s="33"/>
      <c r="EF955" s="33"/>
      <c r="EG955" s="33"/>
      <c r="EH955" s="33"/>
      <c r="EI955" s="33"/>
      <c r="EJ955" s="33"/>
      <c r="EK955" s="33"/>
      <c r="EL955" s="33"/>
      <c r="EM955" s="33"/>
      <c r="EN955" s="33"/>
      <c r="EO955" s="33"/>
      <c r="EP955" s="33"/>
      <c r="EQ955" s="33"/>
      <c r="ER955" s="33"/>
      <c r="ES955" s="33"/>
      <c r="ET955" s="33"/>
      <c r="EU955" s="33"/>
      <c r="EV955" s="33"/>
      <c r="EW955" s="33"/>
      <c r="EX955" s="33"/>
      <c r="EY955" s="33"/>
      <c r="EZ955" s="33"/>
      <c r="FA955" s="33"/>
      <c r="FB955" s="33"/>
      <c r="FC955" s="33"/>
      <c r="FD955" s="33"/>
      <c r="FE955" s="33"/>
      <c r="FF955" s="33"/>
      <c r="FG955" s="33"/>
      <c r="FH955" s="33"/>
      <c r="FI955" s="33"/>
      <c r="FJ955" s="33"/>
      <c r="FK955" s="33"/>
      <c r="FL955" s="33"/>
      <c r="FM955" s="33"/>
      <c r="FN955" s="33"/>
      <c r="FO955" s="33"/>
      <c r="FP955" s="33"/>
      <c r="FQ955" s="33"/>
      <c r="FR955" s="33"/>
      <c r="FS955" s="33"/>
      <c r="FT955" s="33"/>
      <c r="FU955" s="33"/>
      <c r="FV955" s="33"/>
      <c r="FW955" s="33"/>
      <c r="FX955" s="33"/>
      <c r="FY955" s="33"/>
    </row>
    <row r="956" spans="1:181" ht="15.75" customHeight="1" x14ac:dyDescent="0.25">
      <c r="A956" s="25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CW956" s="33"/>
      <c r="CX956" s="33"/>
      <c r="CY956" s="33"/>
      <c r="CZ956" s="33"/>
      <c r="DA956" s="33"/>
      <c r="DB956" s="33"/>
      <c r="DC956" s="33"/>
      <c r="DD956" s="33"/>
      <c r="DE956" s="33"/>
      <c r="DF956" s="33"/>
      <c r="DG956" s="33"/>
      <c r="DH956" s="33"/>
      <c r="DI956" s="33"/>
      <c r="DJ956" s="33"/>
      <c r="DK956" s="33"/>
      <c r="DL956" s="33"/>
      <c r="DM956" s="33"/>
      <c r="DN956" s="33"/>
      <c r="DO956" s="33"/>
      <c r="DP956" s="33"/>
      <c r="DQ956" s="33"/>
      <c r="DR956" s="33"/>
      <c r="DS956" s="33"/>
      <c r="DT956" s="33"/>
      <c r="DU956" s="33"/>
      <c r="DV956" s="33"/>
      <c r="DW956" s="33"/>
      <c r="DX956" s="33"/>
      <c r="DY956" s="33"/>
      <c r="DZ956" s="33"/>
      <c r="EA956" s="33"/>
      <c r="EB956" s="33"/>
      <c r="EC956" s="33"/>
      <c r="ED956" s="33"/>
      <c r="EE956" s="33"/>
      <c r="EF956" s="33"/>
      <c r="EG956" s="33"/>
      <c r="EH956" s="33"/>
      <c r="EI956" s="33"/>
      <c r="EJ956" s="33"/>
      <c r="EK956" s="33"/>
      <c r="EL956" s="33"/>
      <c r="EM956" s="33"/>
      <c r="EN956" s="33"/>
      <c r="EO956" s="33"/>
      <c r="EP956" s="33"/>
      <c r="EQ956" s="33"/>
      <c r="ER956" s="33"/>
      <c r="ES956" s="33"/>
      <c r="ET956" s="33"/>
      <c r="EU956" s="33"/>
      <c r="EV956" s="33"/>
      <c r="EW956" s="33"/>
      <c r="EX956" s="33"/>
      <c r="EY956" s="33"/>
      <c r="EZ956" s="33"/>
      <c r="FA956" s="33"/>
      <c r="FB956" s="33"/>
      <c r="FC956" s="33"/>
      <c r="FD956" s="33"/>
      <c r="FE956" s="33"/>
      <c r="FF956" s="33"/>
      <c r="FG956" s="33"/>
      <c r="FH956" s="33"/>
      <c r="FI956" s="33"/>
      <c r="FJ956" s="33"/>
      <c r="FK956" s="33"/>
      <c r="FL956" s="33"/>
      <c r="FM956" s="33"/>
      <c r="FN956" s="33"/>
      <c r="FO956" s="33"/>
      <c r="FP956" s="33"/>
      <c r="FQ956" s="33"/>
      <c r="FR956" s="33"/>
      <c r="FS956" s="33"/>
      <c r="FT956" s="33"/>
      <c r="FU956" s="33"/>
      <c r="FV956" s="33"/>
      <c r="FW956" s="33"/>
      <c r="FX956" s="33"/>
      <c r="FY956" s="33"/>
    </row>
    <row r="957" spans="1:181" ht="15.75" customHeight="1" x14ac:dyDescent="0.25">
      <c r="A957" s="25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  <c r="CH957" s="33"/>
      <c r="CI957" s="33"/>
      <c r="CJ957" s="33"/>
      <c r="CK957" s="33"/>
      <c r="CL957" s="33"/>
      <c r="CM957" s="33"/>
      <c r="CN957" s="33"/>
      <c r="CO957" s="33"/>
      <c r="CP957" s="33"/>
      <c r="CQ957" s="33"/>
      <c r="CR957" s="33"/>
      <c r="CS957" s="33"/>
      <c r="CT957" s="33"/>
      <c r="CU957" s="33"/>
      <c r="CV957" s="33"/>
      <c r="CW957" s="33"/>
      <c r="CX957" s="33"/>
      <c r="CY957" s="33"/>
      <c r="CZ957" s="33"/>
      <c r="DA957" s="33"/>
      <c r="DB957" s="33"/>
      <c r="DC957" s="33"/>
      <c r="DD957" s="33"/>
      <c r="DE957" s="33"/>
      <c r="DF957" s="33"/>
      <c r="DG957" s="33"/>
      <c r="DH957" s="33"/>
      <c r="DI957" s="33"/>
      <c r="DJ957" s="33"/>
      <c r="DK957" s="33"/>
      <c r="DL957" s="33"/>
      <c r="DM957" s="33"/>
      <c r="DN957" s="33"/>
      <c r="DO957" s="33"/>
      <c r="DP957" s="33"/>
      <c r="DQ957" s="33"/>
      <c r="DR957" s="33"/>
      <c r="DS957" s="33"/>
      <c r="DT957" s="33"/>
      <c r="DU957" s="33"/>
      <c r="DV957" s="33"/>
      <c r="DW957" s="33"/>
      <c r="DX957" s="33"/>
      <c r="DY957" s="33"/>
      <c r="DZ957" s="33"/>
      <c r="EA957" s="33"/>
      <c r="EB957" s="33"/>
      <c r="EC957" s="33"/>
      <c r="ED957" s="33"/>
      <c r="EE957" s="33"/>
      <c r="EF957" s="33"/>
      <c r="EG957" s="33"/>
      <c r="EH957" s="33"/>
      <c r="EI957" s="33"/>
      <c r="EJ957" s="33"/>
      <c r="EK957" s="33"/>
      <c r="EL957" s="33"/>
      <c r="EM957" s="33"/>
      <c r="EN957" s="33"/>
      <c r="EO957" s="33"/>
      <c r="EP957" s="33"/>
      <c r="EQ957" s="33"/>
      <c r="ER957" s="33"/>
      <c r="ES957" s="33"/>
      <c r="ET957" s="33"/>
      <c r="EU957" s="33"/>
      <c r="EV957" s="33"/>
      <c r="EW957" s="33"/>
      <c r="EX957" s="33"/>
      <c r="EY957" s="33"/>
      <c r="EZ957" s="33"/>
      <c r="FA957" s="33"/>
      <c r="FB957" s="33"/>
      <c r="FC957" s="33"/>
      <c r="FD957" s="33"/>
      <c r="FE957" s="33"/>
      <c r="FF957" s="33"/>
      <c r="FG957" s="33"/>
      <c r="FH957" s="33"/>
      <c r="FI957" s="33"/>
      <c r="FJ957" s="33"/>
      <c r="FK957" s="33"/>
      <c r="FL957" s="33"/>
      <c r="FM957" s="33"/>
      <c r="FN957" s="33"/>
      <c r="FO957" s="33"/>
      <c r="FP957" s="33"/>
      <c r="FQ957" s="33"/>
      <c r="FR957" s="33"/>
      <c r="FS957" s="33"/>
      <c r="FT957" s="33"/>
      <c r="FU957" s="33"/>
      <c r="FV957" s="33"/>
      <c r="FW957" s="33"/>
      <c r="FX957" s="33"/>
      <c r="FY957" s="33"/>
    </row>
    <row r="958" spans="1:181" ht="15.75" customHeight="1" x14ac:dyDescent="0.25">
      <c r="A958" s="25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CW958" s="33"/>
      <c r="CX958" s="33"/>
      <c r="CY958" s="33"/>
      <c r="CZ958" s="33"/>
      <c r="DA958" s="33"/>
      <c r="DB958" s="33"/>
      <c r="DC958" s="33"/>
      <c r="DD958" s="33"/>
      <c r="DE958" s="33"/>
      <c r="DF958" s="33"/>
      <c r="DG958" s="33"/>
      <c r="DH958" s="33"/>
      <c r="DI958" s="33"/>
      <c r="DJ958" s="33"/>
      <c r="DK958" s="33"/>
      <c r="DL958" s="33"/>
      <c r="DM958" s="33"/>
      <c r="DN958" s="33"/>
      <c r="DO958" s="33"/>
      <c r="DP958" s="33"/>
      <c r="DQ958" s="33"/>
      <c r="DR958" s="33"/>
      <c r="DS958" s="33"/>
      <c r="DT958" s="33"/>
      <c r="DU958" s="33"/>
      <c r="DV958" s="33"/>
      <c r="DW958" s="33"/>
      <c r="DX958" s="33"/>
      <c r="DY958" s="33"/>
      <c r="DZ958" s="33"/>
      <c r="EA958" s="33"/>
      <c r="EB958" s="33"/>
      <c r="EC958" s="33"/>
      <c r="ED958" s="33"/>
      <c r="EE958" s="33"/>
      <c r="EF958" s="33"/>
      <c r="EG958" s="33"/>
      <c r="EH958" s="33"/>
      <c r="EI958" s="33"/>
      <c r="EJ958" s="33"/>
      <c r="EK958" s="33"/>
      <c r="EL958" s="33"/>
      <c r="EM958" s="33"/>
      <c r="EN958" s="33"/>
      <c r="EO958" s="33"/>
      <c r="EP958" s="33"/>
      <c r="EQ958" s="33"/>
      <c r="ER958" s="33"/>
      <c r="ES958" s="33"/>
      <c r="ET958" s="33"/>
      <c r="EU958" s="33"/>
      <c r="EV958" s="33"/>
      <c r="EW958" s="33"/>
      <c r="EX958" s="33"/>
      <c r="EY958" s="33"/>
      <c r="EZ958" s="33"/>
      <c r="FA958" s="33"/>
      <c r="FB958" s="33"/>
      <c r="FC958" s="33"/>
      <c r="FD958" s="33"/>
      <c r="FE958" s="33"/>
      <c r="FF958" s="33"/>
      <c r="FG958" s="33"/>
      <c r="FH958" s="33"/>
      <c r="FI958" s="33"/>
      <c r="FJ958" s="33"/>
      <c r="FK958" s="33"/>
      <c r="FL958" s="33"/>
      <c r="FM958" s="33"/>
      <c r="FN958" s="33"/>
      <c r="FO958" s="33"/>
      <c r="FP958" s="33"/>
      <c r="FQ958" s="33"/>
      <c r="FR958" s="33"/>
      <c r="FS958" s="33"/>
      <c r="FT958" s="33"/>
      <c r="FU958" s="33"/>
      <c r="FV958" s="33"/>
      <c r="FW958" s="33"/>
      <c r="FX958" s="33"/>
      <c r="FY958" s="33"/>
    </row>
    <row r="959" spans="1:181" ht="15.75" customHeight="1" x14ac:dyDescent="0.25">
      <c r="A959" s="25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  <c r="CH959" s="33"/>
      <c r="CI959" s="33"/>
      <c r="CJ959" s="33"/>
      <c r="CK959" s="33"/>
      <c r="CL959" s="33"/>
      <c r="CM959" s="33"/>
      <c r="CN959" s="33"/>
      <c r="CO959" s="33"/>
      <c r="CP959" s="33"/>
      <c r="CQ959" s="33"/>
      <c r="CR959" s="33"/>
      <c r="CS959" s="33"/>
      <c r="CT959" s="33"/>
      <c r="CU959" s="33"/>
      <c r="CV959" s="33"/>
      <c r="CW959" s="33"/>
      <c r="CX959" s="33"/>
      <c r="CY959" s="33"/>
      <c r="CZ959" s="33"/>
      <c r="DA959" s="33"/>
      <c r="DB959" s="33"/>
      <c r="DC959" s="33"/>
      <c r="DD959" s="33"/>
      <c r="DE959" s="33"/>
      <c r="DF959" s="33"/>
      <c r="DG959" s="33"/>
      <c r="DH959" s="33"/>
      <c r="DI959" s="33"/>
      <c r="DJ959" s="33"/>
      <c r="DK959" s="33"/>
      <c r="DL959" s="33"/>
      <c r="DM959" s="33"/>
      <c r="DN959" s="33"/>
      <c r="DO959" s="33"/>
      <c r="DP959" s="33"/>
      <c r="DQ959" s="33"/>
      <c r="DR959" s="33"/>
      <c r="DS959" s="33"/>
      <c r="DT959" s="33"/>
      <c r="DU959" s="33"/>
      <c r="DV959" s="33"/>
      <c r="DW959" s="33"/>
      <c r="DX959" s="33"/>
      <c r="DY959" s="33"/>
      <c r="DZ959" s="33"/>
      <c r="EA959" s="33"/>
      <c r="EB959" s="33"/>
      <c r="EC959" s="33"/>
      <c r="ED959" s="33"/>
      <c r="EE959" s="33"/>
      <c r="EF959" s="33"/>
      <c r="EG959" s="33"/>
      <c r="EH959" s="33"/>
      <c r="EI959" s="33"/>
      <c r="EJ959" s="33"/>
      <c r="EK959" s="33"/>
      <c r="EL959" s="33"/>
      <c r="EM959" s="33"/>
      <c r="EN959" s="33"/>
      <c r="EO959" s="33"/>
      <c r="EP959" s="33"/>
      <c r="EQ959" s="33"/>
      <c r="ER959" s="33"/>
      <c r="ES959" s="33"/>
      <c r="ET959" s="33"/>
      <c r="EU959" s="33"/>
      <c r="EV959" s="33"/>
      <c r="EW959" s="33"/>
      <c r="EX959" s="33"/>
      <c r="EY959" s="33"/>
      <c r="EZ959" s="33"/>
      <c r="FA959" s="33"/>
      <c r="FB959" s="33"/>
      <c r="FC959" s="33"/>
      <c r="FD959" s="33"/>
      <c r="FE959" s="33"/>
      <c r="FF959" s="33"/>
      <c r="FG959" s="33"/>
      <c r="FH959" s="33"/>
      <c r="FI959" s="33"/>
      <c r="FJ959" s="33"/>
      <c r="FK959" s="33"/>
      <c r="FL959" s="33"/>
      <c r="FM959" s="33"/>
      <c r="FN959" s="33"/>
      <c r="FO959" s="33"/>
      <c r="FP959" s="33"/>
      <c r="FQ959" s="33"/>
      <c r="FR959" s="33"/>
      <c r="FS959" s="33"/>
      <c r="FT959" s="33"/>
      <c r="FU959" s="33"/>
      <c r="FV959" s="33"/>
      <c r="FW959" s="33"/>
      <c r="FX959" s="33"/>
      <c r="FY959" s="33"/>
    </row>
    <row r="960" spans="1:181" ht="15.75" customHeight="1" x14ac:dyDescent="0.25">
      <c r="A960" s="25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33"/>
      <c r="CJ960" s="33"/>
      <c r="CK960" s="33"/>
      <c r="CL960" s="33"/>
      <c r="CM960" s="33"/>
      <c r="CN960" s="33"/>
      <c r="CO960" s="33"/>
      <c r="CP960" s="33"/>
      <c r="CQ960" s="33"/>
      <c r="CR960" s="33"/>
      <c r="CS960" s="33"/>
      <c r="CT960" s="33"/>
      <c r="CU960" s="33"/>
      <c r="CV960" s="33"/>
      <c r="CW960" s="33"/>
      <c r="CX960" s="33"/>
      <c r="CY960" s="33"/>
      <c r="CZ960" s="33"/>
      <c r="DA960" s="33"/>
      <c r="DB960" s="33"/>
      <c r="DC960" s="33"/>
      <c r="DD960" s="33"/>
      <c r="DE960" s="33"/>
      <c r="DF960" s="33"/>
      <c r="DG960" s="33"/>
      <c r="DH960" s="33"/>
      <c r="DI960" s="33"/>
      <c r="DJ960" s="33"/>
      <c r="DK960" s="33"/>
      <c r="DL960" s="33"/>
      <c r="DM960" s="33"/>
      <c r="DN960" s="33"/>
      <c r="DO960" s="33"/>
      <c r="DP960" s="33"/>
      <c r="DQ960" s="33"/>
      <c r="DR960" s="33"/>
      <c r="DS960" s="33"/>
      <c r="DT960" s="33"/>
      <c r="DU960" s="33"/>
      <c r="DV960" s="33"/>
      <c r="DW960" s="33"/>
      <c r="DX960" s="33"/>
      <c r="DY960" s="33"/>
      <c r="DZ960" s="33"/>
      <c r="EA960" s="33"/>
      <c r="EB960" s="33"/>
      <c r="EC960" s="33"/>
      <c r="ED960" s="33"/>
      <c r="EE960" s="33"/>
      <c r="EF960" s="33"/>
      <c r="EG960" s="33"/>
      <c r="EH960" s="33"/>
      <c r="EI960" s="33"/>
      <c r="EJ960" s="33"/>
      <c r="EK960" s="33"/>
      <c r="EL960" s="33"/>
      <c r="EM960" s="33"/>
      <c r="EN960" s="33"/>
      <c r="EO960" s="33"/>
      <c r="EP960" s="33"/>
      <c r="EQ960" s="33"/>
      <c r="ER960" s="33"/>
      <c r="ES960" s="33"/>
      <c r="ET960" s="33"/>
      <c r="EU960" s="33"/>
      <c r="EV960" s="33"/>
      <c r="EW960" s="33"/>
      <c r="EX960" s="33"/>
      <c r="EY960" s="33"/>
      <c r="EZ960" s="33"/>
      <c r="FA960" s="33"/>
      <c r="FB960" s="33"/>
      <c r="FC960" s="33"/>
      <c r="FD960" s="33"/>
      <c r="FE960" s="33"/>
      <c r="FF960" s="33"/>
      <c r="FG960" s="33"/>
      <c r="FH960" s="33"/>
      <c r="FI960" s="33"/>
      <c r="FJ960" s="33"/>
      <c r="FK960" s="33"/>
      <c r="FL960" s="33"/>
      <c r="FM960" s="33"/>
      <c r="FN960" s="33"/>
      <c r="FO960" s="33"/>
      <c r="FP960" s="33"/>
      <c r="FQ960" s="33"/>
      <c r="FR960" s="33"/>
      <c r="FS960" s="33"/>
      <c r="FT960" s="33"/>
      <c r="FU960" s="33"/>
      <c r="FV960" s="33"/>
      <c r="FW960" s="33"/>
      <c r="FX960" s="33"/>
      <c r="FY960" s="33"/>
    </row>
    <row r="961" spans="1:181" ht="15.75" customHeight="1" x14ac:dyDescent="0.25">
      <c r="A961" s="25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CW961" s="33"/>
      <c r="CX961" s="33"/>
      <c r="CY961" s="33"/>
      <c r="CZ961" s="33"/>
      <c r="DA961" s="33"/>
      <c r="DB961" s="33"/>
      <c r="DC961" s="33"/>
      <c r="DD961" s="33"/>
      <c r="DE961" s="33"/>
      <c r="DF961" s="33"/>
      <c r="DG961" s="33"/>
      <c r="DH961" s="33"/>
      <c r="DI961" s="33"/>
      <c r="DJ961" s="33"/>
      <c r="DK961" s="33"/>
      <c r="DL961" s="33"/>
      <c r="DM961" s="33"/>
      <c r="DN961" s="33"/>
      <c r="DO961" s="33"/>
      <c r="DP961" s="33"/>
      <c r="DQ961" s="33"/>
      <c r="DR961" s="33"/>
      <c r="DS961" s="33"/>
      <c r="DT961" s="33"/>
      <c r="DU961" s="33"/>
      <c r="DV961" s="33"/>
      <c r="DW961" s="33"/>
      <c r="DX961" s="33"/>
      <c r="DY961" s="33"/>
      <c r="DZ961" s="33"/>
      <c r="EA961" s="33"/>
      <c r="EB961" s="33"/>
      <c r="EC961" s="33"/>
      <c r="ED961" s="33"/>
      <c r="EE961" s="33"/>
      <c r="EF961" s="33"/>
      <c r="EG961" s="33"/>
      <c r="EH961" s="33"/>
      <c r="EI961" s="33"/>
      <c r="EJ961" s="33"/>
      <c r="EK961" s="33"/>
      <c r="EL961" s="33"/>
      <c r="EM961" s="33"/>
      <c r="EN961" s="33"/>
      <c r="EO961" s="33"/>
      <c r="EP961" s="33"/>
      <c r="EQ961" s="33"/>
      <c r="ER961" s="33"/>
      <c r="ES961" s="33"/>
      <c r="ET961" s="33"/>
      <c r="EU961" s="33"/>
      <c r="EV961" s="33"/>
      <c r="EW961" s="33"/>
      <c r="EX961" s="33"/>
      <c r="EY961" s="33"/>
      <c r="EZ961" s="33"/>
      <c r="FA961" s="33"/>
      <c r="FB961" s="33"/>
      <c r="FC961" s="33"/>
      <c r="FD961" s="33"/>
      <c r="FE961" s="33"/>
      <c r="FF961" s="33"/>
      <c r="FG961" s="33"/>
      <c r="FH961" s="33"/>
      <c r="FI961" s="33"/>
      <c r="FJ961" s="33"/>
      <c r="FK961" s="33"/>
      <c r="FL961" s="33"/>
      <c r="FM961" s="33"/>
      <c r="FN961" s="33"/>
      <c r="FO961" s="33"/>
      <c r="FP961" s="33"/>
      <c r="FQ961" s="33"/>
      <c r="FR961" s="33"/>
      <c r="FS961" s="33"/>
      <c r="FT961" s="33"/>
      <c r="FU961" s="33"/>
      <c r="FV961" s="33"/>
      <c r="FW961" s="33"/>
      <c r="FX961" s="33"/>
      <c r="FY961" s="33"/>
    </row>
    <row r="962" spans="1:181" ht="15.75" customHeight="1" x14ac:dyDescent="0.25">
      <c r="A962" s="25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CW962" s="33"/>
      <c r="CX962" s="33"/>
      <c r="CY962" s="33"/>
      <c r="CZ962" s="33"/>
      <c r="DA962" s="33"/>
      <c r="DB962" s="33"/>
      <c r="DC962" s="33"/>
      <c r="DD962" s="33"/>
      <c r="DE962" s="33"/>
      <c r="DF962" s="33"/>
      <c r="DG962" s="33"/>
      <c r="DH962" s="33"/>
      <c r="DI962" s="33"/>
      <c r="DJ962" s="33"/>
      <c r="DK962" s="33"/>
      <c r="DL962" s="33"/>
      <c r="DM962" s="33"/>
      <c r="DN962" s="33"/>
      <c r="DO962" s="33"/>
      <c r="DP962" s="33"/>
      <c r="DQ962" s="33"/>
      <c r="DR962" s="33"/>
      <c r="DS962" s="33"/>
      <c r="DT962" s="33"/>
      <c r="DU962" s="33"/>
      <c r="DV962" s="33"/>
      <c r="DW962" s="33"/>
      <c r="DX962" s="33"/>
      <c r="DY962" s="33"/>
      <c r="DZ962" s="33"/>
      <c r="EA962" s="33"/>
      <c r="EB962" s="33"/>
      <c r="EC962" s="33"/>
      <c r="ED962" s="33"/>
      <c r="EE962" s="33"/>
      <c r="EF962" s="33"/>
      <c r="EG962" s="33"/>
      <c r="EH962" s="33"/>
      <c r="EI962" s="33"/>
      <c r="EJ962" s="33"/>
      <c r="EK962" s="33"/>
      <c r="EL962" s="33"/>
      <c r="EM962" s="33"/>
      <c r="EN962" s="33"/>
      <c r="EO962" s="33"/>
      <c r="EP962" s="33"/>
      <c r="EQ962" s="33"/>
      <c r="ER962" s="33"/>
      <c r="ES962" s="33"/>
      <c r="ET962" s="33"/>
      <c r="EU962" s="33"/>
      <c r="EV962" s="33"/>
      <c r="EW962" s="33"/>
      <c r="EX962" s="33"/>
      <c r="EY962" s="33"/>
      <c r="EZ962" s="33"/>
      <c r="FA962" s="33"/>
      <c r="FB962" s="33"/>
      <c r="FC962" s="33"/>
      <c r="FD962" s="33"/>
      <c r="FE962" s="33"/>
      <c r="FF962" s="33"/>
      <c r="FG962" s="33"/>
      <c r="FH962" s="33"/>
      <c r="FI962" s="33"/>
      <c r="FJ962" s="33"/>
      <c r="FK962" s="33"/>
      <c r="FL962" s="33"/>
      <c r="FM962" s="33"/>
      <c r="FN962" s="33"/>
      <c r="FO962" s="33"/>
      <c r="FP962" s="33"/>
      <c r="FQ962" s="33"/>
      <c r="FR962" s="33"/>
      <c r="FS962" s="33"/>
      <c r="FT962" s="33"/>
      <c r="FU962" s="33"/>
      <c r="FV962" s="33"/>
      <c r="FW962" s="33"/>
      <c r="FX962" s="33"/>
      <c r="FY962" s="33"/>
    </row>
    <row r="963" spans="1:181" ht="15.75" customHeight="1" x14ac:dyDescent="0.25">
      <c r="A963" s="25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CW963" s="33"/>
      <c r="CX963" s="33"/>
      <c r="CY963" s="33"/>
      <c r="CZ963" s="33"/>
      <c r="DA963" s="33"/>
      <c r="DB963" s="33"/>
      <c r="DC963" s="33"/>
      <c r="DD963" s="33"/>
      <c r="DE963" s="33"/>
      <c r="DF963" s="33"/>
      <c r="DG963" s="33"/>
      <c r="DH963" s="33"/>
      <c r="DI963" s="33"/>
      <c r="DJ963" s="33"/>
      <c r="DK963" s="33"/>
      <c r="DL963" s="33"/>
      <c r="DM963" s="33"/>
      <c r="DN963" s="33"/>
      <c r="DO963" s="33"/>
      <c r="DP963" s="33"/>
      <c r="DQ963" s="33"/>
      <c r="DR963" s="33"/>
      <c r="DS963" s="33"/>
      <c r="DT963" s="33"/>
      <c r="DU963" s="33"/>
      <c r="DV963" s="33"/>
      <c r="DW963" s="33"/>
      <c r="DX963" s="33"/>
      <c r="DY963" s="33"/>
      <c r="DZ963" s="33"/>
      <c r="EA963" s="33"/>
      <c r="EB963" s="33"/>
      <c r="EC963" s="33"/>
      <c r="ED963" s="33"/>
      <c r="EE963" s="33"/>
      <c r="EF963" s="33"/>
      <c r="EG963" s="33"/>
      <c r="EH963" s="33"/>
      <c r="EI963" s="33"/>
      <c r="EJ963" s="33"/>
      <c r="EK963" s="33"/>
      <c r="EL963" s="33"/>
      <c r="EM963" s="33"/>
      <c r="EN963" s="33"/>
      <c r="EO963" s="33"/>
      <c r="EP963" s="33"/>
      <c r="EQ963" s="33"/>
      <c r="ER963" s="33"/>
      <c r="ES963" s="33"/>
      <c r="ET963" s="33"/>
      <c r="EU963" s="33"/>
      <c r="EV963" s="33"/>
      <c r="EW963" s="33"/>
      <c r="EX963" s="33"/>
      <c r="EY963" s="33"/>
      <c r="EZ963" s="33"/>
      <c r="FA963" s="33"/>
      <c r="FB963" s="33"/>
      <c r="FC963" s="33"/>
      <c r="FD963" s="33"/>
      <c r="FE963" s="33"/>
      <c r="FF963" s="33"/>
      <c r="FG963" s="33"/>
      <c r="FH963" s="33"/>
      <c r="FI963" s="33"/>
      <c r="FJ963" s="33"/>
      <c r="FK963" s="33"/>
      <c r="FL963" s="33"/>
      <c r="FM963" s="33"/>
      <c r="FN963" s="33"/>
      <c r="FO963" s="33"/>
      <c r="FP963" s="33"/>
      <c r="FQ963" s="33"/>
      <c r="FR963" s="33"/>
      <c r="FS963" s="33"/>
      <c r="FT963" s="33"/>
      <c r="FU963" s="33"/>
      <c r="FV963" s="33"/>
      <c r="FW963" s="33"/>
      <c r="FX963" s="33"/>
      <c r="FY963" s="33"/>
    </row>
    <row r="964" spans="1:181" ht="15.75" customHeight="1" x14ac:dyDescent="0.25">
      <c r="A964" s="25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  <c r="CH964" s="33"/>
      <c r="CI964" s="33"/>
      <c r="CJ964" s="33"/>
      <c r="CK964" s="33"/>
      <c r="CL964" s="33"/>
      <c r="CM964" s="33"/>
      <c r="CN964" s="33"/>
      <c r="CO964" s="33"/>
      <c r="CP964" s="33"/>
      <c r="CQ964" s="33"/>
      <c r="CR964" s="33"/>
      <c r="CS964" s="33"/>
      <c r="CT964" s="33"/>
      <c r="CU964" s="33"/>
      <c r="CV964" s="33"/>
      <c r="CW964" s="33"/>
      <c r="CX964" s="33"/>
      <c r="CY964" s="33"/>
      <c r="CZ964" s="33"/>
      <c r="DA964" s="33"/>
      <c r="DB964" s="33"/>
      <c r="DC964" s="33"/>
      <c r="DD964" s="33"/>
      <c r="DE964" s="33"/>
      <c r="DF964" s="33"/>
      <c r="DG964" s="33"/>
      <c r="DH964" s="33"/>
      <c r="DI964" s="33"/>
      <c r="DJ964" s="33"/>
      <c r="DK964" s="33"/>
      <c r="DL964" s="33"/>
      <c r="DM964" s="33"/>
      <c r="DN964" s="33"/>
      <c r="DO964" s="33"/>
      <c r="DP964" s="33"/>
      <c r="DQ964" s="33"/>
      <c r="DR964" s="33"/>
      <c r="DS964" s="33"/>
      <c r="DT964" s="33"/>
      <c r="DU964" s="33"/>
      <c r="DV964" s="33"/>
      <c r="DW964" s="33"/>
      <c r="DX964" s="33"/>
      <c r="DY964" s="33"/>
      <c r="DZ964" s="33"/>
      <c r="EA964" s="33"/>
      <c r="EB964" s="33"/>
      <c r="EC964" s="33"/>
      <c r="ED964" s="33"/>
      <c r="EE964" s="33"/>
      <c r="EF964" s="33"/>
      <c r="EG964" s="33"/>
      <c r="EH964" s="33"/>
      <c r="EI964" s="33"/>
      <c r="EJ964" s="33"/>
      <c r="EK964" s="33"/>
      <c r="EL964" s="33"/>
      <c r="EM964" s="33"/>
      <c r="EN964" s="33"/>
      <c r="EO964" s="33"/>
      <c r="EP964" s="33"/>
      <c r="EQ964" s="33"/>
      <c r="ER964" s="33"/>
      <c r="ES964" s="33"/>
      <c r="ET964" s="33"/>
      <c r="EU964" s="33"/>
      <c r="EV964" s="33"/>
      <c r="EW964" s="33"/>
      <c r="EX964" s="33"/>
      <c r="EY964" s="33"/>
      <c r="EZ964" s="33"/>
      <c r="FA964" s="33"/>
      <c r="FB964" s="33"/>
      <c r="FC964" s="33"/>
      <c r="FD964" s="33"/>
      <c r="FE964" s="33"/>
      <c r="FF964" s="33"/>
      <c r="FG964" s="33"/>
      <c r="FH964" s="33"/>
      <c r="FI964" s="33"/>
      <c r="FJ964" s="33"/>
      <c r="FK964" s="33"/>
      <c r="FL964" s="33"/>
      <c r="FM964" s="33"/>
      <c r="FN964" s="33"/>
      <c r="FO964" s="33"/>
      <c r="FP964" s="33"/>
      <c r="FQ964" s="33"/>
      <c r="FR964" s="33"/>
      <c r="FS964" s="33"/>
      <c r="FT964" s="33"/>
      <c r="FU964" s="33"/>
      <c r="FV964" s="33"/>
      <c r="FW964" s="33"/>
      <c r="FX964" s="33"/>
      <c r="FY964" s="33"/>
    </row>
    <row r="965" spans="1:181" ht="15.75" customHeight="1" x14ac:dyDescent="0.25">
      <c r="A965" s="25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  <c r="CH965" s="33"/>
      <c r="CI965" s="33"/>
      <c r="CJ965" s="33"/>
      <c r="CK965" s="33"/>
      <c r="CL965" s="33"/>
      <c r="CM965" s="33"/>
      <c r="CN965" s="33"/>
      <c r="CO965" s="33"/>
      <c r="CP965" s="33"/>
      <c r="CQ965" s="33"/>
      <c r="CR965" s="33"/>
      <c r="CS965" s="33"/>
      <c r="CT965" s="33"/>
      <c r="CU965" s="33"/>
      <c r="CV965" s="33"/>
      <c r="CW965" s="33"/>
      <c r="CX965" s="33"/>
      <c r="CY965" s="33"/>
      <c r="CZ965" s="33"/>
      <c r="DA965" s="33"/>
      <c r="DB965" s="33"/>
      <c r="DC965" s="33"/>
      <c r="DD965" s="33"/>
      <c r="DE965" s="33"/>
      <c r="DF965" s="33"/>
      <c r="DG965" s="33"/>
      <c r="DH965" s="33"/>
      <c r="DI965" s="33"/>
      <c r="DJ965" s="33"/>
      <c r="DK965" s="33"/>
      <c r="DL965" s="33"/>
      <c r="DM965" s="33"/>
      <c r="DN965" s="33"/>
      <c r="DO965" s="33"/>
      <c r="DP965" s="33"/>
      <c r="DQ965" s="33"/>
      <c r="DR965" s="33"/>
      <c r="DS965" s="33"/>
      <c r="DT965" s="33"/>
      <c r="DU965" s="33"/>
      <c r="DV965" s="33"/>
      <c r="DW965" s="33"/>
      <c r="DX965" s="33"/>
      <c r="DY965" s="33"/>
      <c r="DZ965" s="33"/>
      <c r="EA965" s="33"/>
      <c r="EB965" s="33"/>
      <c r="EC965" s="33"/>
      <c r="ED965" s="33"/>
      <c r="EE965" s="33"/>
      <c r="EF965" s="33"/>
      <c r="EG965" s="33"/>
      <c r="EH965" s="33"/>
      <c r="EI965" s="33"/>
      <c r="EJ965" s="33"/>
      <c r="EK965" s="33"/>
      <c r="EL965" s="33"/>
      <c r="EM965" s="33"/>
      <c r="EN965" s="33"/>
      <c r="EO965" s="33"/>
      <c r="EP965" s="33"/>
      <c r="EQ965" s="33"/>
      <c r="ER965" s="33"/>
      <c r="ES965" s="33"/>
      <c r="ET965" s="33"/>
      <c r="EU965" s="33"/>
      <c r="EV965" s="33"/>
      <c r="EW965" s="33"/>
      <c r="EX965" s="33"/>
      <c r="EY965" s="33"/>
      <c r="EZ965" s="33"/>
      <c r="FA965" s="33"/>
      <c r="FB965" s="33"/>
      <c r="FC965" s="33"/>
      <c r="FD965" s="33"/>
      <c r="FE965" s="33"/>
      <c r="FF965" s="33"/>
      <c r="FG965" s="33"/>
      <c r="FH965" s="33"/>
      <c r="FI965" s="33"/>
      <c r="FJ965" s="33"/>
      <c r="FK965" s="33"/>
      <c r="FL965" s="33"/>
      <c r="FM965" s="33"/>
      <c r="FN965" s="33"/>
      <c r="FO965" s="33"/>
      <c r="FP965" s="33"/>
      <c r="FQ965" s="33"/>
      <c r="FR965" s="33"/>
      <c r="FS965" s="33"/>
      <c r="FT965" s="33"/>
      <c r="FU965" s="33"/>
      <c r="FV965" s="33"/>
      <c r="FW965" s="33"/>
      <c r="FX965" s="33"/>
      <c r="FY965" s="33"/>
    </row>
    <row r="966" spans="1:181" ht="15.75" customHeight="1" x14ac:dyDescent="0.25">
      <c r="A966" s="25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CW966" s="33"/>
      <c r="CX966" s="33"/>
      <c r="CY966" s="33"/>
      <c r="CZ966" s="33"/>
      <c r="DA966" s="33"/>
      <c r="DB966" s="33"/>
      <c r="DC966" s="33"/>
      <c r="DD966" s="33"/>
      <c r="DE966" s="33"/>
      <c r="DF966" s="33"/>
      <c r="DG966" s="33"/>
      <c r="DH966" s="33"/>
      <c r="DI966" s="33"/>
      <c r="DJ966" s="33"/>
      <c r="DK966" s="33"/>
      <c r="DL966" s="33"/>
      <c r="DM966" s="33"/>
      <c r="DN966" s="33"/>
      <c r="DO966" s="33"/>
      <c r="DP966" s="33"/>
      <c r="DQ966" s="33"/>
      <c r="DR966" s="33"/>
      <c r="DS966" s="33"/>
      <c r="DT966" s="33"/>
      <c r="DU966" s="33"/>
      <c r="DV966" s="33"/>
      <c r="DW966" s="33"/>
      <c r="DX966" s="33"/>
      <c r="DY966" s="33"/>
      <c r="DZ966" s="33"/>
      <c r="EA966" s="33"/>
      <c r="EB966" s="33"/>
      <c r="EC966" s="33"/>
      <c r="ED966" s="33"/>
      <c r="EE966" s="33"/>
      <c r="EF966" s="33"/>
      <c r="EG966" s="33"/>
      <c r="EH966" s="33"/>
      <c r="EI966" s="33"/>
      <c r="EJ966" s="33"/>
      <c r="EK966" s="33"/>
      <c r="EL966" s="33"/>
      <c r="EM966" s="33"/>
      <c r="EN966" s="33"/>
      <c r="EO966" s="33"/>
      <c r="EP966" s="33"/>
      <c r="EQ966" s="33"/>
      <c r="ER966" s="33"/>
      <c r="ES966" s="33"/>
      <c r="ET966" s="33"/>
      <c r="EU966" s="33"/>
      <c r="EV966" s="33"/>
      <c r="EW966" s="33"/>
      <c r="EX966" s="33"/>
      <c r="EY966" s="33"/>
      <c r="EZ966" s="33"/>
      <c r="FA966" s="33"/>
      <c r="FB966" s="33"/>
      <c r="FC966" s="33"/>
      <c r="FD966" s="33"/>
      <c r="FE966" s="33"/>
      <c r="FF966" s="33"/>
      <c r="FG966" s="33"/>
      <c r="FH966" s="33"/>
      <c r="FI966" s="33"/>
      <c r="FJ966" s="33"/>
      <c r="FK966" s="33"/>
      <c r="FL966" s="33"/>
      <c r="FM966" s="33"/>
      <c r="FN966" s="33"/>
      <c r="FO966" s="33"/>
      <c r="FP966" s="33"/>
      <c r="FQ966" s="33"/>
      <c r="FR966" s="33"/>
      <c r="FS966" s="33"/>
      <c r="FT966" s="33"/>
      <c r="FU966" s="33"/>
      <c r="FV966" s="33"/>
      <c r="FW966" s="33"/>
      <c r="FX966" s="33"/>
      <c r="FY966" s="33"/>
    </row>
    <row r="967" spans="1:181" ht="15.75" customHeight="1" x14ac:dyDescent="0.25">
      <c r="A967" s="25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CW967" s="33"/>
      <c r="CX967" s="33"/>
      <c r="CY967" s="33"/>
      <c r="CZ967" s="33"/>
      <c r="DA967" s="33"/>
      <c r="DB967" s="33"/>
      <c r="DC967" s="33"/>
      <c r="DD967" s="33"/>
      <c r="DE967" s="33"/>
      <c r="DF967" s="33"/>
      <c r="DG967" s="33"/>
      <c r="DH967" s="33"/>
      <c r="DI967" s="33"/>
      <c r="DJ967" s="33"/>
      <c r="DK967" s="33"/>
      <c r="DL967" s="33"/>
      <c r="DM967" s="33"/>
      <c r="DN967" s="33"/>
      <c r="DO967" s="33"/>
      <c r="DP967" s="33"/>
      <c r="DQ967" s="33"/>
      <c r="DR967" s="33"/>
      <c r="DS967" s="33"/>
      <c r="DT967" s="33"/>
      <c r="DU967" s="33"/>
      <c r="DV967" s="33"/>
      <c r="DW967" s="33"/>
      <c r="DX967" s="33"/>
      <c r="DY967" s="33"/>
      <c r="DZ967" s="33"/>
      <c r="EA967" s="33"/>
      <c r="EB967" s="33"/>
      <c r="EC967" s="33"/>
      <c r="ED967" s="33"/>
      <c r="EE967" s="33"/>
      <c r="EF967" s="33"/>
      <c r="EG967" s="33"/>
      <c r="EH967" s="33"/>
      <c r="EI967" s="33"/>
      <c r="EJ967" s="33"/>
      <c r="EK967" s="33"/>
      <c r="EL967" s="33"/>
      <c r="EM967" s="33"/>
      <c r="EN967" s="33"/>
      <c r="EO967" s="33"/>
      <c r="EP967" s="33"/>
      <c r="EQ967" s="33"/>
      <c r="ER967" s="33"/>
      <c r="ES967" s="33"/>
      <c r="ET967" s="33"/>
      <c r="EU967" s="33"/>
      <c r="EV967" s="33"/>
      <c r="EW967" s="33"/>
      <c r="EX967" s="33"/>
      <c r="EY967" s="33"/>
      <c r="EZ967" s="33"/>
      <c r="FA967" s="33"/>
      <c r="FB967" s="33"/>
      <c r="FC967" s="33"/>
      <c r="FD967" s="33"/>
      <c r="FE967" s="33"/>
      <c r="FF967" s="33"/>
      <c r="FG967" s="33"/>
      <c r="FH967" s="33"/>
      <c r="FI967" s="33"/>
      <c r="FJ967" s="33"/>
      <c r="FK967" s="33"/>
      <c r="FL967" s="33"/>
      <c r="FM967" s="33"/>
      <c r="FN967" s="33"/>
      <c r="FO967" s="33"/>
      <c r="FP967" s="33"/>
      <c r="FQ967" s="33"/>
      <c r="FR967" s="33"/>
      <c r="FS967" s="33"/>
      <c r="FT967" s="33"/>
      <c r="FU967" s="33"/>
      <c r="FV967" s="33"/>
      <c r="FW967" s="33"/>
      <c r="FX967" s="33"/>
      <c r="FY967" s="33"/>
    </row>
    <row r="968" spans="1:181" ht="15.75" customHeight="1" x14ac:dyDescent="0.25">
      <c r="A968" s="25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  <c r="CH968" s="33"/>
      <c r="CI968" s="33"/>
      <c r="CJ968" s="33"/>
      <c r="CK968" s="33"/>
      <c r="CL968" s="33"/>
      <c r="CM968" s="33"/>
      <c r="CN968" s="33"/>
      <c r="CO968" s="33"/>
      <c r="CP968" s="33"/>
      <c r="CQ968" s="33"/>
      <c r="CR968" s="33"/>
      <c r="CS968" s="33"/>
      <c r="CT968" s="33"/>
      <c r="CU968" s="33"/>
      <c r="CV968" s="33"/>
      <c r="CW968" s="33"/>
      <c r="CX968" s="33"/>
      <c r="CY968" s="33"/>
      <c r="CZ968" s="33"/>
      <c r="DA968" s="33"/>
      <c r="DB968" s="33"/>
      <c r="DC968" s="33"/>
      <c r="DD968" s="33"/>
      <c r="DE968" s="33"/>
      <c r="DF968" s="33"/>
      <c r="DG968" s="33"/>
      <c r="DH968" s="33"/>
      <c r="DI968" s="33"/>
      <c r="DJ968" s="33"/>
      <c r="DK968" s="33"/>
      <c r="DL968" s="33"/>
      <c r="DM968" s="33"/>
      <c r="DN968" s="33"/>
      <c r="DO968" s="33"/>
      <c r="DP968" s="33"/>
      <c r="DQ968" s="33"/>
      <c r="DR968" s="33"/>
      <c r="DS968" s="33"/>
      <c r="DT968" s="33"/>
      <c r="DU968" s="33"/>
      <c r="DV968" s="33"/>
      <c r="DW968" s="33"/>
      <c r="DX968" s="33"/>
      <c r="DY968" s="33"/>
      <c r="DZ968" s="33"/>
      <c r="EA968" s="33"/>
      <c r="EB968" s="33"/>
      <c r="EC968" s="33"/>
      <c r="ED968" s="33"/>
      <c r="EE968" s="33"/>
      <c r="EF968" s="33"/>
      <c r="EG968" s="33"/>
      <c r="EH968" s="33"/>
      <c r="EI968" s="33"/>
      <c r="EJ968" s="33"/>
      <c r="EK968" s="33"/>
      <c r="EL968" s="33"/>
      <c r="EM968" s="33"/>
      <c r="EN968" s="33"/>
      <c r="EO968" s="33"/>
      <c r="EP968" s="33"/>
      <c r="EQ968" s="33"/>
      <c r="ER968" s="33"/>
      <c r="ES968" s="33"/>
      <c r="ET968" s="33"/>
      <c r="EU968" s="33"/>
      <c r="EV968" s="33"/>
      <c r="EW968" s="33"/>
      <c r="EX968" s="33"/>
      <c r="EY968" s="33"/>
      <c r="EZ968" s="33"/>
      <c r="FA968" s="33"/>
      <c r="FB968" s="33"/>
      <c r="FC968" s="33"/>
      <c r="FD968" s="33"/>
      <c r="FE968" s="33"/>
      <c r="FF968" s="33"/>
      <c r="FG968" s="33"/>
      <c r="FH968" s="33"/>
      <c r="FI968" s="33"/>
      <c r="FJ968" s="33"/>
      <c r="FK968" s="33"/>
      <c r="FL968" s="33"/>
      <c r="FM968" s="33"/>
      <c r="FN968" s="33"/>
      <c r="FO968" s="33"/>
      <c r="FP968" s="33"/>
      <c r="FQ968" s="33"/>
      <c r="FR968" s="33"/>
      <c r="FS968" s="33"/>
      <c r="FT968" s="33"/>
      <c r="FU968" s="33"/>
      <c r="FV968" s="33"/>
      <c r="FW968" s="33"/>
      <c r="FX968" s="33"/>
      <c r="FY968" s="33"/>
    </row>
    <row r="969" spans="1:181" ht="15.75" customHeight="1" x14ac:dyDescent="0.25">
      <c r="A969" s="25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3"/>
      <c r="BL969" s="33"/>
      <c r="BM969" s="33"/>
      <c r="BN969" s="33"/>
      <c r="BO969" s="33"/>
      <c r="BP969" s="33"/>
      <c r="BQ969" s="33"/>
      <c r="BR969" s="33"/>
      <c r="BS969" s="33"/>
      <c r="BT969" s="33"/>
      <c r="BU969" s="33"/>
      <c r="BV969" s="33"/>
      <c r="BW969" s="33"/>
      <c r="BX969" s="33"/>
      <c r="BY969" s="33"/>
      <c r="BZ969" s="33"/>
      <c r="CA969" s="33"/>
      <c r="CB969" s="33"/>
      <c r="CC969" s="33"/>
      <c r="CD969" s="33"/>
      <c r="CE969" s="33"/>
      <c r="CF969" s="33"/>
      <c r="CG969" s="33"/>
      <c r="CH969" s="33"/>
      <c r="CI969" s="33"/>
      <c r="CJ969" s="33"/>
      <c r="CK969" s="33"/>
      <c r="CL969" s="33"/>
      <c r="CM969" s="33"/>
      <c r="CN969" s="33"/>
      <c r="CO969" s="33"/>
      <c r="CP969" s="33"/>
      <c r="CQ969" s="33"/>
      <c r="CR969" s="33"/>
      <c r="CS969" s="33"/>
      <c r="CT969" s="33"/>
      <c r="CU969" s="33"/>
      <c r="CV969" s="33"/>
      <c r="CW969" s="33"/>
      <c r="CX969" s="33"/>
      <c r="CY969" s="33"/>
      <c r="CZ969" s="33"/>
      <c r="DA969" s="33"/>
      <c r="DB969" s="33"/>
      <c r="DC969" s="33"/>
      <c r="DD969" s="33"/>
      <c r="DE969" s="33"/>
      <c r="DF969" s="33"/>
      <c r="DG969" s="33"/>
      <c r="DH969" s="33"/>
      <c r="DI969" s="33"/>
      <c r="DJ969" s="33"/>
      <c r="DK969" s="33"/>
      <c r="DL969" s="33"/>
      <c r="DM969" s="33"/>
      <c r="DN969" s="33"/>
      <c r="DO969" s="33"/>
      <c r="DP969" s="33"/>
      <c r="DQ969" s="33"/>
      <c r="DR969" s="33"/>
      <c r="DS969" s="33"/>
      <c r="DT969" s="33"/>
      <c r="DU969" s="33"/>
      <c r="DV969" s="33"/>
      <c r="DW969" s="33"/>
      <c r="DX969" s="33"/>
      <c r="DY969" s="33"/>
      <c r="DZ969" s="33"/>
      <c r="EA969" s="33"/>
      <c r="EB969" s="33"/>
      <c r="EC969" s="33"/>
      <c r="ED969" s="33"/>
      <c r="EE969" s="33"/>
      <c r="EF969" s="33"/>
      <c r="EG969" s="33"/>
      <c r="EH969" s="33"/>
      <c r="EI969" s="33"/>
      <c r="EJ969" s="33"/>
      <c r="EK969" s="33"/>
      <c r="EL969" s="33"/>
      <c r="EM969" s="33"/>
      <c r="EN969" s="33"/>
      <c r="EO969" s="33"/>
      <c r="EP969" s="33"/>
      <c r="EQ969" s="33"/>
      <c r="ER969" s="33"/>
      <c r="ES969" s="33"/>
      <c r="ET969" s="33"/>
      <c r="EU969" s="33"/>
      <c r="EV969" s="33"/>
      <c r="EW969" s="33"/>
      <c r="EX969" s="33"/>
      <c r="EY969" s="33"/>
      <c r="EZ969" s="33"/>
      <c r="FA969" s="33"/>
      <c r="FB969" s="33"/>
      <c r="FC969" s="33"/>
      <c r="FD969" s="33"/>
      <c r="FE969" s="33"/>
      <c r="FF969" s="33"/>
      <c r="FG969" s="33"/>
      <c r="FH969" s="33"/>
      <c r="FI969" s="33"/>
      <c r="FJ969" s="33"/>
      <c r="FK969" s="33"/>
      <c r="FL969" s="33"/>
      <c r="FM969" s="33"/>
      <c r="FN969" s="33"/>
      <c r="FO969" s="33"/>
      <c r="FP969" s="33"/>
      <c r="FQ969" s="33"/>
      <c r="FR969" s="33"/>
      <c r="FS969" s="33"/>
      <c r="FT969" s="33"/>
      <c r="FU969" s="33"/>
      <c r="FV969" s="33"/>
      <c r="FW969" s="33"/>
      <c r="FX969" s="33"/>
      <c r="FY969" s="33"/>
    </row>
    <row r="970" spans="1:181" ht="15.75" customHeight="1" x14ac:dyDescent="0.25">
      <c r="A970" s="25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3"/>
      <c r="BL970" s="33"/>
      <c r="BM970" s="33"/>
      <c r="BN970" s="33"/>
      <c r="BO970" s="33"/>
      <c r="BP970" s="33"/>
      <c r="BQ970" s="33"/>
      <c r="BR970" s="33"/>
      <c r="BS970" s="33"/>
      <c r="BT970" s="33"/>
      <c r="BU970" s="33"/>
      <c r="BV970" s="33"/>
      <c r="BW970" s="33"/>
      <c r="BX970" s="33"/>
      <c r="BY970" s="33"/>
      <c r="BZ970" s="33"/>
      <c r="CA970" s="33"/>
      <c r="CB970" s="33"/>
      <c r="CC970" s="33"/>
      <c r="CD970" s="33"/>
      <c r="CE970" s="33"/>
      <c r="CF970" s="33"/>
      <c r="CG970" s="33"/>
      <c r="CH970" s="33"/>
      <c r="CI970" s="33"/>
      <c r="CJ970" s="33"/>
      <c r="CK970" s="33"/>
      <c r="CL970" s="33"/>
      <c r="CM970" s="33"/>
      <c r="CN970" s="33"/>
      <c r="CO970" s="33"/>
      <c r="CP970" s="33"/>
      <c r="CQ970" s="33"/>
      <c r="CR970" s="33"/>
      <c r="CS970" s="33"/>
      <c r="CT970" s="33"/>
      <c r="CU970" s="33"/>
      <c r="CV970" s="33"/>
      <c r="CW970" s="33"/>
      <c r="CX970" s="33"/>
      <c r="CY970" s="33"/>
      <c r="CZ970" s="33"/>
      <c r="DA970" s="33"/>
      <c r="DB970" s="33"/>
      <c r="DC970" s="33"/>
      <c r="DD970" s="33"/>
      <c r="DE970" s="33"/>
      <c r="DF970" s="33"/>
      <c r="DG970" s="33"/>
      <c r="DH970" s="33"/>
      <c r="DI970" s="33"/>
      <c r="DJ970" s="33"/>
      <c r="DK970" s="33"/>
      <c r="DL970" s="33"/>
      <c r="DM970" s="33"/>
      <c r="DN970" s="33"/>
      <c r="DO970" s="33"/>
      <c r="DP970" s="33"/>
      <c r="DQ970" s="33"/>
      <c r="DR970" s="33"/>
      <c r="DS970" s="33"/>
      <c r="DT970" s="33"/>
      <c r="DU970" s="33"/>
      <c r="DV970" s="33"/>
      <c r="DW970" s="33"/>
      <c r="DX970" s="33"/>
      <c r="DY970" s="33"/>
      <c r="DZ970" s="33"/>
      <c r="EA970" s="33"/>
      <c r="EB970" s="33"/>
      <c r="EC970" s="33"/>
      <c r="ED970" s="33"/>
      <c r="EE970" s="33"/>
      <c r="EF970" s="33"/>
      <c r="EG970" s="33"/>
      <c r="EH970" s="33"/>
      <c r="EI970" s="33"/>
      <c r="EJ970" s="33"/>
      <c r="EK970" s="33"/>
      <c r="EL970" s="33"/>
      <c r="EM970" s="33"/>
      <c r="EN970" s="33"/>
      <c r="EO970" s="33"/>
      <c r="EP970" s="33"/>
      <c r="EQ970" s="33"/>
      <c r="ER970" s="33"/>
      <c r="ES970" s="33"/>
      <c r="ET970" s="33"/>
      <c r="EU970" s="33"/>
      <c r="EV970" s="33"/>
      <c r="EW970" s="33"/>
      <c r="EX970" s="33"/>
      <c r="EY970" s="33"/>
      <c r="EZ970" s="33"/>
      <c r="FA970" s="33"/>
      <c r="FB970" s="33"/>
      <c r="FC970" s="33"/>
      <c r="FD970" s="33"/>
      <c r="FE970" s="33"/>
      <c r="FF970" s="33"/>
      <c r="FG970" s="33"/>
      <c r="FH970" s="33"/>
      <c r="FI970" s="33"/>
      <c r="FJ970" s="33"/>
      <c r="FK970" s="33"/>
      <c r="FL970" s="33"/>
      <c r="FM970" s="33"/>
      <c r="FN970" s="33"/>
      <c r="FO970" s="33"/>
      <c r="FP970" s="33"/>
      <c r="FQ970" s="33"/>
      <c r="FR970" s="33"/>
      <c r="FS970" s="33"/>
      <c r="FT970" s="33"/>
      <c r="FU970" s="33"/>
      <c r="FV970" s="33"/>
      <c r="FW970" s="33"/>
      <c r="FX970" s="33"/>
      <c r="FY970" s="33"/>
    </row>
    <row r="971" spans="1:181" ht="15.75" customHeight="1" x14ac:dyDescent="0.25">
      <c r="A971" s="25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3"/>
      <c r="BL971" s="33"/>
      <c r="BM971" s="33"/>
      <c r="BN971" s="33"/>
      <c r="BO971" s="33"/>
      <c r="BP971" s="33"/>
      <c r="BQ971" s="33"/>
      <c r="BR971" s="33"/>
      <c r="BS971" s="33"/>
      <c r="BT971" s="33"/>
      <c r="BU971" s="33"/>
      <c r="BV971" s="33"/>
      <c r="BW971" s="33"/>
      <c r="BX971" s="33"/>
      <c r="BY971" s="33"/>
      <c r="BZ971" s="33"/>
      <c r="CA971" s="33"/>
      <c r="CB971" s="33"/>
      <c r="CC971" s="33"/>
      <c r="CD971" s="33"/>
      <c r="CE971" s="33"/>
      <c r="CF971" s="33"/>
      <c r="CG971" s="33"/>
      <c r="CH971" s="33"/>
      <c r="CI971" s="33"/>
      <c r="CJ971" s="33"/>
      <c r="CK971" s="33"/>
      <c r="CL971" s="33"/>
      <c r="CM971" s="33"/>
      <c r="CN971" s="33"/>
      <c r="CO971" s="33"/>
      <c r="CP971" s="33"/>
      <c r="CQ971" s="33"/>
      <c r="CR971" s="33"/>
      <c r="CS971" s="33"/>
      <c r="CT971" s="33"/>
      <c r="CU971" s="33"/>
      <c r="CV971" s="33"/>
      <c r="CW971" s="33"/>
      <c r="CX971" s="33"/>
      <c r="CY971" s="33"/>
      <c r="CZ971" s="33"/>
      <c r="DA971" s="33"/>
      <c r="DB971" s="33"/>
      <c r="DC971" s="33"/>
      <c r="DD971" s="33"/>
      <c r="DE971" s="33"/>
      <c r="DF971" s="33"/>
      <c r="DG971" s="33"/>
      <c r="DH971" s="33"/>
      <c r="DI971" s="33"/>
      <c r="DJ971" s="33"/>
      <c r="DK971" s="33"/>
      <c r="DL971" s="33"/>
      <c r="DM971" s="33"/>
      <c r="DN971" s="33"/>
      <c r="DO971" s="33"/>
      <c r="DP971" s="33"/>
      <c r="DQ971" s="33"/>
      <c r="DR971" s="33"/>
      <c r="DS971" s="33"/>
      <c r="DT971" s="33"/>
      <c r="DU971" s="33"/>
      <c r="DV971" s="33"/>
      <c r="DW971" s="33"/>
      <c r="DX971" s="33"/>
      <c r="DY971" s="33"/>
      <c r="DZ971" s="33"/>
      <c r="EA971" s="33"/>
      <c r="EB971" s="33"/>
      <c r="EC971" s="33"/>
      <c r="ED971" s="33"/>
      <c r="EE971" s="33"/>
      <c r="EF971" s="33"/>
      <c r="EG971" s="33"/>
      <c r="EH971" s="33"/>
      <c r="EI971" s="33"/>
      <c r="EJ971" s="33"/>
      <c r="EK971" s="33"/>
      <c r="EL971" s="33"/>
      <c r="EM971" s="33"/>
      <c r="EN971" s="33"/>
      <c r="EO971" s="33"/>
      <c r="EP971" s="33"/>
      <c r="EQ971" s="33"/>
      <c r="ER971" s="33"/>
      <c r="ES971" s="33"/>
      <c r="ET971" s="33"/>
      <c r="EU971" s="33"/>
      <c r="EV971" s="33"/>
      <c r="EW971" s="33"/>
      <c r="EX971" s="33"/>
      <c r="EY971" s="33"/>
      <c r="EZ971" s="33"/>
      <c r="FA971" s="33"/>
      <c r="FB971" s="33"/>
      <c r="FC971" s="33"/>
      <c r="FD971" s="33"/>
      <c r="FE971" s="33"/>
      <c r="FF971" s="33"/>
      <c r="FG971" s="33"/>
      <c r="FH971" s="33"/>
      <c r="FI971" s="33"/>
      <c r="FJ971" s="33"/>
      <c r="FK971" s="33"/>
      <c r="FL971" s="33"/>
      <c r="FM971" s="33"/>
      <c r="FN971" s="33"/>
      <c r="FO971" s="33"/>
      <c r="FP971" s="33"/>
      <c r="FQ971" s="33"/>
      <c r="FR971" s="33"/>
      <c r="FS971" s="33"/>
      <c r="FT971" s="33"/>
      <c r="FU971" s="33"/>
      <c r="FV971" s="33"/>
      <c r="FW971" s="33"/>
      <c r="FX971" s="33"/>
      <c r="FY971" s="33"/>
    </row>
    <row r="972" spans="1:181" ht="15.75" customHeight="1" x14ac:dyDescent="0.25">
      <c r="A972" s="25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/>
      <c r="BP972" s="33"/>
      <c r="BQ972" s="33"/>
      <c r="BR972" s="33"/>
      <c r="BS972" s="33"/>
      <c r="BT972" s="33"/>
      <c r="BU972" s="33"/>
      <c r="BV972" s="33"/>
      <c r="BW972" s="33"/>
      <c r="BX972" s="33"/>
      <c r="BY972" s="33"/>
      <c r="BZ972" s="33"/>
      <c r="CA972" s="33"/>
      <c r="CB972" s="33"/>
      <c r="CC972" s="33"/>
      <c r="CD972" s="33"/>
      <c r="CE972" s="33"/>
      <c r="CF972" s="33"/>
      <c r="CG972" s="33"/>
      <c r="CH972" s="33"/>
      <c r="CI972" s="33"/>
      <c r="CJ972" s="33"/>
      <c r="CK972" s="33"/>
      <c r="CL972" s="33"/>
      <c r="CM972" s="33"/>
      <c r="CN972" s="33"/>
      <c r="CO972" s="33"/>
      <c r="CP972" s="33"/>
      <c r="CQ972" s="33"/>
      <c r="CR972" s="33"/>
      <c r="CS972" s="33"/>
      <c r="CT972" s="33"/>
      <c r="CU972" s="33"/>
      <c r="CV972" s="33"/>
      <c r="CW972" s="33"/>
      <c r="CX972" s="33"/>
      <c r="CY972" s="33"/>
      <c r="CZ972" s="33"/>
      <c r="DA972" s="33"/>
      <c r="DB972" s="33"/>
      <c r="DC972" s="33"/>
      <c r="DD972" s="33"/>
      <c r="DE972" s="33"/>
      <c r="DF972" s="33"/>
      <c r="DG972" s="33"/>
      <c r="DH972" s="33"/>
      <c r="DI972" s="33"/>
      <c r="DJ972" s="33"/>
      <c r="DK972" s="33"/>
      <c r="DL972" s="33"/>
      <c r="DM972" s="33"/>
      <c r="DN972" s="33"/>
      <c r="DO972" s="33"/>
      <c r="DP972" s="33"/>
      <c r="DQ972" s="33"/>
      <c r="DR972" s="33"/>
      <c r="DS972" s="33"/>
      <c r="DT972" s="33"/>
      <c r="DU972" s="33"/>
      <c r="DV972" s="33"/>
      <c r="DW972" s="33"/>
      <c r="DX972" s="33"/>
      <c r="DY972" s="33"/>
      <c r="DZ972" s="33"/>
      <c r="EA972" s="33"/>
      <c r="EB972" s="33"/>
      <c r="EC972" s="33"/>
      <c r="ED972" s="33"/>
      <c r="EE972" s="33"/>
      <c r="EF972" s="33"/>
      <c r="EG972" s="33"/>
      <c r="EH972" s="33"/>
      <c r="EI972" s="33"/>
      <c r="EJ972" s="33"/>
      <c r="EK972" s="33"/>
      <c r="EL972" s="33"/>
      <c r="EM972" s="33"/>
      <c r="EN972" s="33"/>
      <c r="EO972" s="33"/>
      <c r="EP972" s="33"/>
      <c r="EQ972" s="33"/>
      <c r="ER972" s="33"/>
      <c r="ES972" s="33"/>
      <c r="ET972" s="33"/>
      <c r="EU972" s="33"/>
      <c r="EV972" s="33"/>
      <c r="EW972" s="33"/>
      <c r="EX972" s="33"/>
      <c r="EY972" s="33"/>
      <c r="EZ972" s="33"/>
      <c r="FA972" s="33"/>
      <c r="FB972" s="33"/>
      <c r="FC972" s="33"/>
      <c r="FD972" s="33"/>
      <c r="FE972" s="33"/>
      <c r="FF972" s="33"/>
      <c r="FG972" s="33"/>
      <c r="FH972" s="33"/>
      <c r="FI972" s="33"/>
      <c r="FJ972" s="33"/>
      <c r="FK972" s="33"/>
      <c r="FL972" s="33"/>
      <c r="FM972" s="33"/>
      <c r="FN972" s="33"/>
      <c r="FO972" s="33"/>
      <c r="FP972" s="33"/>
      <c r="FQ972" s="33"/>
      <c r="FR972" s="33"/>
      <c r="FS972" s="33"/>
      <c r="FT972" s="33"/>
      <c r="FU972" s="33"/>
      <c r="FV972" s="33"/>
      <c r="FW972" s="33"/>
      <c r="FX972" s="33"/>
      <c r="FY972" s="33"/>
    </row>
    <row r="973" spans="1:181" ht="15.75" customHeight="1" x14ac:dyDescent="0.25">
      <c r="A973" s="25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33"/>
      <c r="BU973" s="33"/>
      <c r="BV973" s="33"/>
      <c r="BW973" s="33"/>
      <c r="BX973" s="33"/>
      <c r="BY973" s="33"/>
      <c r="BZ973" s="33"/>
      <c r="CA973" s="33"/>
      <c r="CB973" s="33"/>
      <c r="CC973" s="33"/>
      <c r="CD973" s="33"/>
      <c r="CE973" s="33"/>
      <c r="CF973" s="33"/>
      <c r="CG973" s="33"/>
      <c r="CH973" s="33"/>
      <c r="CI973" s="33"/>
      <c r="CJ973" s="33"/>
      <c r="CK973" s="33"/>
      <c r="CL973" s="33"/>
      <c r="CM973" s="33"/>
      <c r="CN973" s="33"/>
      <c r="CO973" s="33"/>
      <c r="CP973" s="33"/>
      <c r="CQ973" s="33"/>
      <c r="CR973" s="33"/>
      <c r="CS973" s="33"/>
      <c r="CT973" s="33"/>
      <c r="CU973" s="33"/>
      <c r="CV973" s="33"/>
      <c r="CW973" s="33"/>
      <c r="CX973" s="33"/>
      <c r="CY973" s="33"/>
      <c r="CZ973" s="33"/>
      <c r="DA973" s="33"/>
      <c r="DB973" s="33"/>
      <c r="DC973" s="33"/>
      <c r="DD973" s="33"/>
      <c r="DE973" s="33"/>
      <c r="DF973" s="33"/>
      <c r="DG973" s="33"/>
      <c r="DH973" s="33"/>
      <c r="DI973" s="33"/>
      <c r="DJ973" s="33"/>
      <c r="DK973" s="33"/>
      <c r="DL973" s="33"/>
      <c r="DM973" s="33"/>
      <c r="DN973" s="33"/>
      <c r="DO973" s="33"/>
      <c r="DP973" s="33"/>
      <c r="DQ973" s="33"/>
      <c r="DR973" s="33"/>
      <c r="DS973" s="33"/>
      <c r="DT973" s="33"/>
      <c r="DU973" s="33"/>
      <c r="DV973" s="33"/>
      <c r="DW973" s="33"/>
      <c r="DX973" s="33"/>
      <c r="DY973" s="33"/>
      <c r="DZ973" s="33"/>
      <c r="EA973" s="33"/>
      <c r="EB973" s="33"/>
      <c r="EC973" s="33"/>
      <c r="ED973" s="33"/>
      <c r="EE973" s="33"/>
      <c r="EF973" s="33"/>
      <c r="EG973" s="33"/>
      <c r="EH973" s="33"/>
      <c r="EI973" s="33"/>
      <c r="EJ973" s="33"/>
      <c r="EK973" s="33"/>
      <c r="EL973" s="33"/>
      <c r="EM973" s="33"/>
      <c r="EN973" s="33"/>
      <c r="EO973" s="33"/>
      <c r="EP973" s="33"/>
      <c r="EQ973" s="33"/>
      <c r="ER973" s="33"/>
      <c r="ES973" s="33"/>
      <c r="ET973" s="33"/>
      <c r="EU973" s="33"/>
      <c r="EV973" s="33"/>
      <c r="EW973" s="33"/>
      <c r="EX973" s="33"/>
      <c r="EY973" s="33"/>
      <c r="EZ973" s="33"/>
      <c r="FA973" s="33"/>
      <c r="FB973" s="33"/>
      <c r="FC973" s="33"/>
      <c r="FD973" s="33"/>
      <c r="FE973" s="33"/>
      <c r="FF973" s="33"/>
      <c r="FG973" s="33"/>
      <c r="FH973" s="33"/>
      <c r="FI973" s="33"/>
      <c r="FJ973" s="33"/>
      <c r="FK973" s="33"/>
      <c r="FL973" s="33"/>
      <c r="FM973" s="33"/>
      <c r="FN973" s="33"/>
      <c r="FO973" s="33"/>
      <c r="FP973" s="33"/>
      <c r="FQ973" s="33"/>
      <c r="FR973" s="33"/>
      <c r="FS973" s="33"/>
      <c r="FT973" s="33"/>
      <c r="FU973" s="33"/>
      <c r="FV973" s="33"/>
      <c r="FW973" s="33"/>
      <c r="FX973" s="33"/>
      <c r="FY973" s="33"/>
    </row>
    <row r="974" spans="1:181" ht="15.75" customHeight="1" x14ac:dyDescent="0.25">
      <c r="A974" s="25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33"/>
      <c r="BU974" s="33"/>
      <c r="BV974" s="33"/>
      <c r="BW974" s="33"/>
      <c r="BX974" s="33"/>
      <c r="BY974" s="33"/>
      <c r="BZ974" s="33"/>
      <c r="CA974" s="33"/>
      <c r="CB974" s="33"/>
      <c r="CC974" s="33"/>
      <c r="CD974" s="33"/>
      <c r="CE974" s="33"/>
      <c r="CF974" s="33"/>
      <c r="CG974" s="33"/>
      <c r="CH974" s="33"/>
      <c r="CI974" s="33"/>
      <c r="CJ974" s="33"/>
      <c r="CK974" s="33"/>
      <c r="CL974" s="33"/>
      <c r="CM974" s="33"/>
      <c r="CN974" s="33"/>
      <c r="CO974" s="33"/>
      <c r="CP974" s="33"/>
      <c r="CQ974" s="33"/>
      <c r="CR974" s="33"/>
      <c r="CS974" s="33"/>
      <c r="CT974" s="33"/>
      <c r="CU974" s="33"/>
      <c r="CV974" s="33"/>
      <c r="CW974" s="33"/>
      <c r="CX974" s="33"/>
      <c r="CY974" s="33"/>
      <c r="CZ974" s="33"/>
      <c r="DA974" s="33"/>
      <c r="DB974" s="33"/>
      <c r="DC974" s="33"/>
      <c r="DD974" s="33"/>
      <c r="DE974" s="33"/>
      <c r="DF974" s="33"/>
      <c r="DG974" s="33"/>
      <c r="DH974" s="33"/>
      <c r="DI974" s="33"/>
      <c r="DJ974" s="33"/>
      <c r="DK974" s="33"/>
      <c r="DL974" s="33"/>
      <c r="DM974" s="33"/>
      <c r="DN974" s="33"/>
      <c r="DO974" s="33"/>
      <c r="DP974" s="33"/>
      <c r="DQ974" s="33"/>
      <c r="DR974" s="33"/>
      <c r="DS974" s="33"/>
      <c r="DT974" s="33"/>
      <c r="DU974" s="33"/>
      <c r="DV974" s="33"/>
      <c r="DW974" s="33"/>
      <c r="DX974" s="33"/>
      <c r="DY974" s="33"/>
      <c r="DZ974" s="33"/>
      <c r="EA974" s="33"/>
      <c r="EB974" s="33"/>
      <c r="EC974" s="33"/>
      <c r="ED974" s="33"/>
      <c r="EE974" s="33"/>
      <c r="EF974" s="33"/>
      <c r="EG974" s="33"/>
      <c r="EH974" s="33"/>
      <c r="EI974" s="33"/>
      <c r="EJ974" s="33"/>
      <c r="EK974" s="33"/>
      <c r="EL974" s="33"/>
      <c r="EM974" s="33"/>
      <c r="EN974" s="33"/>
      <c r="EO974" s="33"/>
      <c r="EP974" s="33"/>
      <c r="EQ974" s="33"/>
      <c r="ER974" s="33"/>
      <c r="ES974" s="33"/>
      <c r="ET974" s="33"/>
      <c r="EU974" s="33"/>
      <c r="EV974" s="33"/>
      <c r="EW974" s="33"/>
      <c r="EX974" s="33"/>
      <c r="EY974" s="33"/>
      <c r="EZ974" s="33"/>
      <c r="FA974" s="33"/>
      <c r="FB974" s="33"/>
      <c r="FC974" s="33"/>
      <c r="FD974" s="33"/>
      <c r="FE974" s="33"/>
      <c r="FF974" s="33"/>
      <c r="FG974" s="33"/>
      <c r="FH974" s="33"/>
      <c r="FI974" s="33"/>
      <c r="FJ974" s="33"/>
      <c r="FK974" s="33"/>
      <c r="FL974" s="33"/>
      <c r="FM974" s="33"/>
      <c r="FN974" s="33"/>
      <c r="FO974" s="33"/>
      <c r="FP974" s="33"/>
      <c r="FQ974" s="33"/>
      <c r="FR974" s="33"/>
      <c r="FS974" s="33"/>
      <c r="FT974" s="33"/>
      <c r="FU974" s="33"/>
      <c r="FV974" s="33"/>
      <c r="FW974" s="33"/>
      <c r="FX974" s="33"/>
      <c r="FY974" s="33"/>
    </row>
    <row r="975" spans="1:181" ht="15.75" customHeight="1" x14ac:dyDescent="0.25">
      <c r="A975" s="25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33"/>
      <c r="BU975" s="33"/>
      <c r="BV975" s="33"/>
      <c r="BW975" s="33"/>
      <c r="BX975" s="33"/>
      <c r="BY975" s="33"/>
      <c r="BZ975" s="33"/>
      <c r="CA975" s="33"/>
      <c r="CB975" s="33"/>
      <c r="CC975" s="33"/>
      <c r="CD975" s="33"/>
      <c r="CE975" s="33"/>
      <c r="CF975" s="33"/>
      <c r="CG975" s="33"/>
      <c r="CH975" s="33"/>
      <c r="CI975" s="33"/>
      <c r="CJ975" s="33"/>
      <c r="CK975" s="33"/>
      <c r="CL975" s="33"/>
      <c r="CM975" s="33"/>
      <c r="CN975" s="33"/>
      <c r="CO975" s="33"/>
      <c r="CP975" s="33"/>
      <c r="CQ975" s="33"/>
      <c r="CR975" s="33"/>
      <c r="CS975" s="33"/>
      <c r="CT975" s="33"/>
      <c r="CU975" s="33"/>
      <c r="CV975" s="33"/>
      <c r="CW975" s="33"/>
      <c r="CX975" s="33"/>
      <c r="CY975" s="33"/>
      <c r="CZ975" s="33"/>
      <c r="DA975" s="33"/>
      <c r="DB975" s="33"/>
      <c r="DC975" s="33"/>
      <c r="DD975" s="33"/>
      <c r="DE975" s="33"/>
      <c r="DF975" s="33"/>
      <c r="DG975" s="33"/>
      <c r="DH975" s="33"/>
      <c r="DI975" s="33"/>
      <c r="DJ975" s="33"/>
      <c r="DK975" s="33"/>
      <c r="DL975" s="33"/>
      <c r="DM975" s="33"/>
      <c r="DN975" s="33"/>
      <c r="DO975" s="33"/>
      <c r="DP975" s="33"/>
      <c r="DQ975" s="33"/>
      <c r="DR975" s="33"/>
      <c r="DS975" s="33"/>
      <c r="DT975" s="33"/>
      <c r="DU975" s="33"/>
      <c r="DV975" s="33"/>
      <c r="DW975" s="33"/>
      <c r="DX975" s="33"/>
      <c r="DY975" s="33"/>
      <c r="DZ975" s="33"/>
      <c r="EA975" s="33"/>
      <c r="EB975" s="33"/>
      <c r="EC975" s="33"/>
      <c r="ED975" s="33"/>
      <c r="EE975" s="33"/>
      <c r="EF975" s="33"/>
      <c r="EG975" s="33"/>
      <c r="EH975" s="33"/>
      <c r="EI975" s="33"/>
      <c r="EJ975" s="33"/>
      <c r="EK975" s="33"/>
      <c r="EL975" s="33"/>
      <c r="EM975" s="33"/>
      <c r="EN975" s="33"/>
      <c r="EO975" s="33"/>
      <c r="EP975" s="33"/>
      <c r="EQ975" s="33"/>
      <c r="ER975" s="33"/>
      <c r="ES975" s="33"/>
      <c r="ET975" s="33"/>
      <c r="EU975" s="33"/>
      <c r="EV975" s="33"/>
      <c r="EW975" s="33"/>
      <c r="EX975" s="33"/>
      <c r="EY975" s="33"/>
      <c r="EZ975" s="33"/>
      <c r="FA975" s="33"/>
      <c r="FB975" s="33"/>
      <c r="FC975" s="33"/>
      <c r="FD975" s="33"/>
      <c r="FE975" s="33"/>
      <c r="FF975" s="33"/>
      <c r="FG975" s="33"/>
      <c r="FH975" s="33"/>
      <c r="FI975" s="33"/>
      <c r="FJ975" s="33"/>
      <c r="FK975" s="33"/>
      <c r="FL975" s="33"/>
      <c r="FM975" s="33"/>
      <c r="FN975" s="33"/>
      <c r="FO975" s="33"/>
      <c r="FP975" s="33"/>
      <c r="FQ975" s="33"/>
      <c r="FR975" s="33"/>
      <c r="FS975" s="33"/>
      <c r="FT975" s="33"/>
      <c r="FU975" s="33"/>
      <c r="FV975" s="33"/>
      <c r="FW975" s="33"/>
      <c r="FX975" s="33"/>
      <c r="FY975" s="33"/>
    </row>
    <row r="976" spans="1:181" ht="15.75" customHeight="1" x14ac:dyDescent="0.25">
      <c r="A976" s="25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3"/>
      <c r="BL976" s="33"/>
      <c r="BM976" s="33"/>
      <c r="BN976" s="33"/>
      <c r="BO976" s="33"/>
      <c r="BP976" s="33"/>
      <c r="BQ976" s="33"/>
      <c r="BR976" s="33"/>
      <c r="BS976" s="33"/>
      <c r="BT976" s="33"/>
      <c r="BU976" s="33"/>
      <c r="BV976" s="33"/>
      <c r="BW976" s="33"/>
      <c r="BX976" s="33"/>
      <c r="BY976" s="33"/>
      <c r="BZ976" s="33"/>
      <c r="CA976" s="33"/>
      <c r="CB976" s="33"/>
      <c r="CC976" s="33"/>
      <c r="CD976" s="33"/>
      <c r="CE976" s="33"/>
      <c r="CF976" s="33"/>
      <c r="CG976" s="33"/>
      <c r="CH976" s="33"/>
      <c r="CI976" s="33"/>
      <c r="CJ976" s="33"/>
      <c r="CK976" s="33"/>
      <c r="CL976" s="33"/>
      <c r="CM976" s="33"/>
      <c r="CN976" s="33"/>
      <c r="CO976" s="33"/>
      <c r="CP976" s="33"/>
      <c r="CQ976" s="33"/>
      <c r="CR976" s="33"/>
      <c r="CS976" s="33"/>
      <c r="CT976" s="33"/>
      <c r="CU976" s="33"/>
      <c r="CV976" s="33"/>
      <c r="CW976" s="33"/>
      <c r="CX976" s="33"/>
      <c r="CY976" s="33"/>
      <c r="CZ976" s="33"/>
      <c r="DA976" s="33"/>
      <c r="DB976" s="33"/>
      <c r="DC976" s="33"/>
      <c r="DD976" s="33"/>
      <c r="DE976" s="33"/>
      <c r="DF976" s="33"/>
      <c r="DG976" s="33"/>
      <c r="DH976" s="33"/>
      <c r="DI976" s="33"/>
      <c r="DJ976" s="33"/>
      <c r="DK976" s="33"/>
      <c r="DL976" s="33"/>
      <c r="DM976" s="33"/>
      <c r="DN976" s="33"/>
      <c r="DO976" s="33"/>
      <c r="DP976" s="33"/>
      <c r="DQ976" s="33"/>
      <c r="DR976" s="33"/>
      <c r="DS976" s="33"/>
      <c r="DT976" s="33"/>
      <c r="DU976" s="33"/>
      <c r="DV976" s="33"/>
      <c r="DW976" s="33"/>
      <c r="DX976" s="33"/>
      <c r="DY976" s="33"/>
      <c r="DZ976" s="33"/>
      <c r="EA976" s="33"/>
      <c r="EB976" s="33"/>
      <c r="EC976" s="33"/>
      <c r="ED976" s="33"/>
      <c r="EE976" s="33"/>
      <c r="EF976" s="33"/>
      <c r="EG976" s="33"/>
      <c r="EH976" s="33"/>
      <c r="EI976" s="33"/>
      <c r="EJ976" s="33"/>
      <c r="EK976" s="33"/>
      <c r="EL976" s="33"/>
      <c r="EM976" s="33"/>
      <c r="EN976" s="33"/>
      <c r="EO976" s="33"/>
      <c r="EP976" s="33"/>
      <c r="EQ976" s="33"/>
      <c r="ER976" s="33"/>
      <c r="ES976" s="33"/>
      <c r="ET976" s="33"/>
      <c r="EU976" s="33"/>
      <c r="EV976" s="33"/>
      <c r="EW976" s="33"/>
      <c r="EX976" s="33"/>
      <c r="EY976" s="33"/>
      <c r="EZ976" s="33"/>
      <c r="FA976" s="33"/>
      <c r="FB976" s="33"/>
      <c r="FC976" s="33"/>
      <c r="FD976" s="33"/>
      <c r="FE976" s="33"/>
      <c r="FF976" s="33"/>
      <c r="FG976" s="33"/>
      <c r="FH976" s="33"/>
      <c r="FI976" s="33"/>
      <c r="FJ976" s="33"/>
      <c r="FK976" s="33"/>
      <c r="FL976" s="33"/>
      <c r="FM976" s="33"/>
      <c r="FN976" s="33"/>
      <c r="FO976" s="33"/>
      <c r="FP976" s="33"/>
      <c r="FQ976" s="33"/>
      <c r="FR976" s="33"/>
      <c r="FS976" s="33"/>
      <c r="FT976" s="33"/>
      <c r="FU976" s="33"/>
      <c r="FV976" s="33"/>
      <c r="FW976" s="33"/>
      <c r="FX976" s="33"/>
      <c r="FY976" s="33"/>
    </row>
    <row r="977" spans="1:181" ht="15.75" customHeight="1" x14ac:dyDescent="0.25">
      <c r="A977" s="25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3"/>
      <c r="BL977" s="33"/>
      <c r="BM977" s="33"/>
      <c r="BN977" s="33"/>
      <c r="BO977" s="33"/>
      <c r="BP977" s="33"/>
      <c r="BQ977" s="33"/>
      <c r="BR977" s="33"/>
      <c r="BS977" s="33"/>
      <c r="BT977" s="33"/>
      <c r="BU977" s="33"/>
      <c r="BV977" s="33"/>
      <c r="BW977" s="33"/>
      <c r="BX977" s="33"/>
      <c r="BY977" s="33"/>
      <c r="BZ977" s="33"/>
      <c r="CA977" s="33"/>
      <c r="CB977" s="33"/>
      <c r="CC977" s="33"/>
      <c r="CD977" s="33"/>
      <c r="CE977" s="33"/>
      <c r="CF977" s="33"/>
      <c r="CG977" s="33"/>
      <c r="CH977" s="33"/>
      <c r="CI977" s="33"/>
      <c r="CJ977" s="33"/>
      <c r="CK977" s="33"/>
      <c r="CL977" s="33"/>
      <c r="CM977" s="33"/>
      <c r="CN977" s="33"/>
      <c r="CO977" s="33"/>
      <c r="CP977" s="33"/>
      <c r="CQ977" s="33"/>
      <c r="CR977" s="33"/>
      <c r="CS977" s="33"/>
      <c r="CT977" s="33"/>
      <c r="CU977" s="33"/>
      <c r="CV977" s="33"/>
      <c r="CW977" s="33"/>
      <c r="CX977" s="33"/>
      <c r="CY977" s="33"/>
      <c r="CZ977" s="33"/>
      <c r="DA977" s="33"/>
      <c r="DB977" s="33"/>
      <c r="DC977" s="33"/>
      <c r="DD977" s="33"/>
      <c r="DE977" s="33"/>
      <c r="DF977" s="33"/>
      <c r="DG977" s="33"/>
      <c r="DH977" s="33"/>
      <c r="DI977" s="33"/>
      <c r="DJ977" s="33"/>
      <c r="DK977" s="33"/>
      <c r="DL977" s="33"/>
      <c r="DM977" s="33"/>
      <c r="DN977" s="33"/>
      <c r="DO977" s="33"/>
      <c r="DP977" s="33"/>
      <c r="DQ977" s="33"/>
      <c r="DR977" s="33"/>
      <c r="DS977" s="33"/>
      <c r="DT977" s="33"/>
      <c r="DU977" s="33"/>
      <c r="DV977" s="33"/>
      <c r="DW977" s="33"/>
      <c r="DX977" s="33"/>
      <c r="DY977" s="33"/>
      <c r="DZ977" s="33"/>
      <c r="EA977" s="33"/>
      <c r="EB977" s="33"/>
      <c r="EC977" s="33"/>
      <c r="ED977" s="33"/>
      <c r="EE977" s="33"/>
      <c r="EF977" s="33"/>
      <c r="EG977" s="33"/>
      <c r="EH977" s="33"/>
      <c r="EI977" s="33"/>
      <c r="EJ977" s="33"/>
      <c r="EK977" s="33"/>
      <c r="EL977" s="33"/>
      <c r="EM977" s="33"/>
      <c r="EN977" s="33"/>
      <c r="EO977" s="33"/>
      <c r="EP977" s="33"/>
      <c r="EQ977" s="33"/>
      <c r="ER977" s="33"/>
      <c r="ES977" s="33"/>
      <c r="ET977" s="33"/>
      <c r="EU977" s="33"/>
      <c r="EV977" s="33"/>
      <c r="EW977" s="33"/>
      <c r="EX977" s="33"/>
      <c r="EY977" s="33"/>
      <c r="EZ977" s="33"/>
      <c r="FA977" s="33"/>
      <c r="FB977" s="33"/>
      <c r="FC977" s="33"/>
      <c r="FD977" s="33"/>
      <c r="FE977" s="33"/>
      <c r="FF977" s="33"/>
      <c r="FG977" s="33"/>
      <c r="FH977" s="33"/>
      <c r="FI977" s="33"/>
      <c r="FJ977" s="33"/>
      <c r="FK977" s="33"/>
      <c r="FL977" s="33"/>
      <c r="FM977" s="33"/>
      <c r="FN977" s="33"/>
      <c r="FO977" s="33"/>
      <c r="FP977" s="33"/>
      <c r="FQ977" s="33"/>
      <c r="FR977" s="33"/>
      <c r="FS977" s="33"/>
      <c r="FT977" s="33"/>
      <c r="FU977" s="33"/>
      <c r="FV977" s="33"/>
      <c r="FW977" s="33"/>
      <c r="FX977" s="33"/>
      <c r="FY977" s="33"/>
    </row>
    <row r="978" spans="1:181" ht="15.75" customHeight="1" x14ac:dyDescent="0.25">
      <c r="A978" s="25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33"/>
      <c r="BU978" s="33"/>
      <c r="BV978" s="33"/>
      <c r="BW978" s="33"/>
      <c r="BX978" s="33"/>
      <c r="BY978" s="33"/>
      <c r="BZ978" s="33"/>
      <c r="CA978" s="33"/>
      <c r="CB978" s="33"/>
      <c r="CC978" s="33"/>
      <c r="CD978" s="33"/>
      <c r="CE978" s="33"/>
      <c r="CF978" s="33"/>
      <c r="CG978" s="33"/>
      <c r="CH978" s="33"/>
      <c r="CI978" s="33"/>
      <c r="CJ978" s="33"/>
      <c r="CK978" s="33"/>
      <c r="CL978" s="33"/>
      <c r="CM978" s="33"/>
      <c r="CN978" s="33"/>
      <c r="CO978" s="33"/>
      <c r="CP978" s="33"/>
      <c r="CQ978" s="33"/>
      <c r="CR978" s="33"/>
      <c r="CS978" s="33"/>
      <c r="CT978" s="33"/>
      <c r="CU978" s="33"/>
      <c r="CV978" s="33"/>
      <c r="CW978" s="33"/>
      <c r="CX978" s="33"/>
      <c r="CY978" s="33"/>
      <c r="CZ978" s="33"/>
      <c r="DA978" s="33"/>
      <c r="DB978" s="33"/>
      <c r="DC978" s="33"/>
      <c r="DD978" s="33"/>
      <c r="DE978" s="33"/>
      <c r="DF978" s="33"/>
      <c r="DG978" s="33"/>
      <c r="DH978" s="33"/>
      <c r="DI978" s="33"/>
      <c r="DJ978" s="33"/>
      <c r="DK978" s="33"/>
      <c r="DL978" s="33"/>
      <c r="DM978" s="33"/>
      <c r="DN978" s="33"/>
      <c r="DO978" s="33"/>
      <c r="DP978" s="33"/>
      <c r="DQ978" s="33"/>
      <c r="DR978" s="33"/>
      <c r="DS978" s="33"/>
      <c r="DT978" s="33"/>
      <c r="DU978" s="33"/>
      <c r="DV978" s="33"/>
      <c r="DW978" s="33"/>
      <c r="DX978" s="33"/>
      <c r="DY978" s="33"/>
      <c r="DZ978" s="33"/>
      <c r="EA978" s="33"/>
      <c r="EB978" s="33"/>
      <c r="EC978" s="33"/>
      <c r="ED978" s="33"/>
      <c r="EE978" s="33"/>
      <c r="EF978" s="33"/>
      <c r="EG978" s="33"/>
      <c r="EH978" s="33"/>
      <c r="EI978" s="33"/>
      <c r="EJ978" s="33"/>
      <c r="EK978" s="33"/>
      <c r="EL978" s="33"/>
      <c r="EM978" s="33"/>
      <c r="EN978" s="33"/>
      <c r="EO978" s="33"/>
      <c r="EP978" s="33"/>
      <c r="EQ978" s="33"/>
      <c r="ER978" s="33"/>
      <c r="ES978" s="33"/>
      <c r="ET978" s="33"/>
      <c r="EU978" s="33"/>
      <c r="EV978" s="33"/>
      <c r="EW978" s="33"/>
      <c r="EX978" s="33"/>
      <c r="EY978" s="33"/>
      <c r="EZ978" s="33"/>
      <c r="FA978" s="33"/>
      <c r="FB978" s="33"/>
      <c r="FC978" s="33"/>
      <c r="FD978" s="33"/>
      <c r="FE978" s="33"/>
      <c r="FF978" s="33"/>
      <c r="FG978" s="33"/>
      <c r="FH978" s="33"/>
      <c r="FI978" s="33"/>
      <c r="FJ978" s="33"/>
      <c r="FK978" s="33"/>
      <c r="FL978" s="33"/>
      <c r="FM978" s="33"/>
      <c r="FN978" s="33"/>
      <c r="FO978" s="33"/>
      <c r="FP978" s="33"/>
      <c r="FQ978" s="33"/>
      <c r="FR978" s="33"/>
      <c r="FS978" s="33"/>
      <c r="FT978" s="33"/>
      <c r="FU978" s="33"/>
      <c r="FV978" s="33"/>
      <c r="FW978" s="33"/>
      <c r="FX978" s="33"/>
      <c r="FY978" s="33"/>
    </row>
    <row r="979" spans="1:181" ht="15.75" customHeight="1" x14ac:dyDescent="0.25">
      <c r="A979" s="25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33"/>
      <c r="BU979" s="33"/>
      <c r="BV979" s="33"/>
      <c r="BW979" s="33"/>
      <c r="BX979" s="33"/>
      <c r="BY979" s="33"/>
      <c r="BZ979" s="33"/>
      <c r="CA979" s="33"/>
      <c r="CB979" s="33"/>
      <c r="CC979" s="33"/>
      <c r="CD979" s="33"/>
      <c r="CE979" s="33"/>
      <c r="CF979" s="33"/>
      <c r="CG979" s="33"/>
      <c r="CH979" s="33"/>
      <c r="CI979" s="33"/>
      <c r="CJ979" s="33"/>
      <c r="CK979" s="33"/>
      <c r="CL979" s="33"/>
      <c r="CM979" s="33"/>
      <c r="CN979" s="33"/>
      <c r="CO979" s="33"/>
      <c r="CP979" s="33"/>
      <c r="CQ979" s="33"/>
      <c r="CR979" s="33"/>
      <c r="CS979" s="33"/>
      <c r="CT979" s="33"/>
      <c r="CU979" s="33"/>
      <c r="CV979" s="33"/>
      <c r="CW979" s="33"/>
      <c r="CX979" s="33"/>
      <c r="CY979" s="33"/>
      <c r="CZ979" s="33"/>
      <c r="DA979" s="33"/>
      <c r="DB979" s="33"/>
      <c r="DC979" s="33"/>
      <c r="DD979" s="33"/>
      <c r="DE979" s="33"/>
      <c r="DF979" s="33"/>
      <c r="DG979" s="33"/>
      <c r="DH979" s="33"/>
      <c r="DI979" s="33"/>
      <c r="DJ979" s="33"/>
      <c r="DK979" s="33"/>
      <c r="DL979" s="33"/>
      <c r="DM979" s="33"/>
      <c r="DN979" s="33"/>
      <c r="DO979" s="33"/>
      <c r="DP979" s="33"/>
      <c r="DQ979" s="33"/>
      <c r="DR979" s="33"/>
      <c r="DS979" s="33"/>
      <c r="DT979" s="33"/>
      <c r="DU979" s="33"/>
      <c r="DV979" s="33"/>
      <c r="DW979" s="33"/>
      <c r="DX979" s="33"/>
      <c r="DY979" s="33"/>
      <c r="DZ979" s="33"/>
      <c r="EA979" s="33"/>
      <c r="EB979" s="33"/>
      <c r="EC979" s="33"/>
      <c r="ED979" s="33"/>
      <c r="EE979" s="33"/>
      <c r="EF979" s="33"/>
      <c r="EG979" s="33"/>
      <c r="EH979" s="33"/>
      <c r="EI979" s="33"/>
      <c r="EJ979" s="33"/>
      <c r="EK979" s="33"/>
      <c r="EL979" s="33"/>
      <c r="EM979" s="33"/>
      <c r="EN979" s="33"/>
      <c r="EO979" s="33"/>
      <c r="EP979" s="33"/>
      <c r="EQ979" s="33"/>
      <c r="ER979" s="33"/>
      <c r="ES979" s="33"/>
      <c r="ET979" s="33"/>
      <c r="EU979" s="33"/>
      <c r="EV979" s="33"/>
      <c r="EW979" s="33"/>
      <c r="EX979" s="33"/>
      <c r="EY979" s="33"/>
      <c r="EZ979" s="33"/>
      <c r="FA979" s="33"/>
      <c r="FB979" s="33"/>
      <c r="FC979" s="33"/>
      <c r="FD979" s="33"/>
      <c r="FE979" s="33"/>
      <c r="FF979" s="33"/>
      <c r="FG979" s="33"/>
      <c r="FH979" s="33"/>
      <c r="FI979" s="33"/>
      <c r="FJ979" s="33"/>
      <c r="FK979" s="33"/>
      <c r="FL979" s="33"/>
      <c r="FM979" s="33"/>
      <c r="FN979" s="33"/>
      <c r="FO979" s="33"/>
      <c r="FP979" s="33"/>
      <c r="FQ979" s="33"/>
      <c r="FR979" s="33"/>
      <c r="FS979" s="33"/>
      <c r="FT979" s="33"/>
      <c r="FU979" s="33"/>
      <c r="FV979" s="33"/>
      <c r="FW979" s="33"/>
      <c r="FX979" s="33"/>
      <c r="FY979" s="33"/>
    </row>
    <row r="980" spans="1:181" ht="15.75" customHeight="1" x14ac:dyDescent="0.25">
      <c r="A980" s="25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33"/>
      <c r="BU980" s="33"/>
      <c r="BV980" s="33"/>
      <c r="BW980" s="33"/>
      <c r="BX980" s="33"/>
      <c r="BY980" s="33"/>
      <c r="BZ980" s="33"/>
      <c r="CA980" s="33"/>
      <c r="CB980" s="33"/>
      <c r="CC980" s="33"/>
      <c r="CD980" s="33"/>
      <c r="CE980" s="33"/>
      <c r="CF980" s="33"/>
      <c r="CG980" s="33"/>
      <c r="CH980" s="33"/>
      <c r="CI980" s="33"/>
      <c r="CJ980" s="33"/>
      <c r="CK980" s="33"/>
      <c r="CL980" s="33"/>
      <c r="CM980" s="33"/>
      <c r="CN980" s="33"/>
      <c r="CO980" s="33"/>
      <c r="CP980" s="33"/>
      <c r="CQ980" s="33"/>
      <c r="CR980" s="33"/>
      <c r="CS980" s="33"/>
      <c r="CT980" s="33"/>
      <c r="CU980" s="33"/>
      <c r="CV980" s="33"/>
      <c r="CW980" s="33"/>
      <c r="CX980" s="33"/>
      <c r="CY980" s="33"/>
      <c r="CZ980" s="33"/>
      <c r="DA980" s="33"/>
      <c r="DB980" s="33"/>
      <c r="DC980" s="33"/>
      <c r="DD980" s="33"/>
      <c r="DE980" s="33"/>
      <c r="DF980" s="33"/>
      <c r="DG980" s="33"/>
      <c r="DH980" s="33"/>
      <c r="DI980" s="33"/>
      <c r="DJ980" s="33"/>
      <c r="DK980" s="33"/>
      <c r="DL980" s="33"/>
      <c r="DM980" s="33"/>
      <c r="DN980" s="33"/>
      <c r="DO980" s="33"/>
      <c r="DP980" s="33"/>
      <c r="DQ980" s="33"/>
      <c r="DR980" s="33"/>
      <c r="DS980" s="33"/>
      <c r="DT980" s="33"/>
      <c r="DU980" s="33"/>
      <c r="DV980" s="33"/>
      <c r="DW980" s="33"/>
      <c r="DX980" s="33"/>
      <c r="DY980" s="33"/>
      <c r="DZ980" s="33"/>
      <c r="EA980" s="33"/>
      <c r="EB980" s="33"/>
      <c r="EC980" s="33"/>
      <c r="ED980" s="33"/>
      <c r="EE980" s="33"/>
      <c r="EF980" s="33"/>
      <c r="EG980" s="33"/>
      <c r="EH980" s="33"/>
      <c r="EI980" s="33"/>
      <c r="EJ980" s="33"/>
      <c r="EK980" s="33"/>
      <c r="EL980" s="33"/>
      <c r="EM980" s="33"/>
      <c r="EN980" s="33"/>
      <c r="EO980" s="33"/>
      <c r="EP980" s="33"/>
      <c r="EQ980" s="33"/>
      <c r="ER980" s="33"/>
      <c r="ES980" s="33"/>
      <c r="ET980" s="33"/>
      <c r="EU980" s="33"/>
      <c r="EV980" s="33"/>
      <c r="EW980" s="33"/>
      <c r="EX980" s="33"/>
      <c r="EY980" s="33"/>
      <c r="EZ980" s="33"/>
      <c r="FA980" s="33"/>
      <c r="FB980" s="33"/>
      <c r="FC980" s="33"/>
      <c r="FD980" s="33"/>
      <c r="FE980" s="33"/>
      <c r="FF980" s="33"/>
      <c r="FG980" s="33"/>
      <c r="FH980" s="33"/>
      <c r="FI980" s="33"/>
      <c r="FJ980" s="33"/>
      <c r="FK980" s="33"/>
      <c r="FL980" s="33"/>
      <c r="FM980" s="33"/>
      <c r="FN980" s="33"/>
      <c r="FO980" s="33"/>
      <c r="FP980" s="33"/>
      <c r="FQ980" s="33"/>
      <c r="FR980" s="33"/>
      <c r="FS980" s="33"/>
      <c r="FT980" s="33"/>
      <c r="FU980" s="33"/>
      <c r="FV980" s="33"/>
      <c r="FW980" s="33"/>
      <c r="FX980" s="33"/>
      <c r="FY980" s="33"/>
    </row>
    <row r="981" spans="1:181" ht="15.75" customHeight="1" x14ac:dyDescent="0.25">
      <c r="A981" s="25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  <c r="CH981" s="33"/>
      <c r="CI981" s="33"/>
      <c r="CJ981" s="33"/>
      <c r="CK981" s="33"/>
      <c r="CL981" s="33"/>
      <c r="CM981" s="33"/>
      <c r="CN981" s="33"/>
      <c r="CO981" s="33"/>
      <c r="CP981" s="33"/>
      <c r="CQ981" s="33"/>
      <c r="CR981" s="33"/>
      <c r="CS981" s="33"/>
      <c r="CT981" s="33"/>
      <c r="CU981" s="33"/>
      <c r="CV981" s="33"/>
      <c r="CW981" s="33"/>
      <c r="CX981" s="33"/>
      <c r="CY981" s="33"/>
      <c r="CZ981" s="33"/>
      <c r="DA981" s="33"/>
      <c r="DB981" s="33"/>
      <c r="DC981" s="33"/>
      <c r="DD981" s="33"/>
      <c r="DE981" s="33"/>
      <c r="DF981" s="33"/>
      <c r="DG981" s="33"/>
      <c r="DH981" s="33"/>
      <c r="DI981" s="33"/>
      <c r="DJ981" s="33"/>
      <c r="DK981" s="33"/>
      <c r="DL981" s="33"/>
      <c r="DM981" s="33"/>
      <c r="DN981" s="33"/>
      <c r="DO981" s="33"/>
      <c r="DP981" s="33"/>
      <c r="DQ981" s="33"/>
      <c r="DR981" s="33"/>
      <c r="DS981" s="33"/>
      <c r="DT981" s="33"/>
      <c r="DU981" s="33"/>
      <c r="DV981" s="33"/>
      <c r="DW981" s="33"/>
      <c r="DX981" s="33"/>
      <c r="DY981" s="33"/>
      <c r="DZ981" s="33"/>
      <c r="EA981" s="33"/>
      <c r="EB981" s="33"/>
      <c r="EC981" s="33"/>
      <c r="ED981" s="33"/>
      <c r="EE981" s="33"/>
      <c r="EF981" s="33"/>
      <c r="EG981" s="33"/>
      <c r="EH981" s="33"/>
      <c r="EI981" s="33"/>
      <c r="EJ981" s="33"/>
      <c r="EK981" s="33"/>
      <c r="EL981" s="33"/>
      <c r="EM981" s="33"/>
      <c r="EN981" s="33"/>
      <c r="EO981" s="33"/>
      <c r="EP981" s="33"/>
      <c r="EQ981" s="33"/>
      <c r="ER981" s="33"/>
      <c r="ES981" s="33"/>
      <c r="ET981" s="33"/>
      <c r="EU981" s="33"/>
      <c r="EV981" s="33"/>
      <c r="EW981" s="33"/>
      <c r="EX981" s="33"/>
      <c r="EY981" s="33"/>
      <c r="EZ981" s="33"/>
      <c r="FA981" s="33"/>
      <c r="FB981" s="33"/>
      <c r="FC981" s="33"/>
      <c r="FD981" s="33"/>
      <c r="FE981" s="33"/>
      <c r="FF981" s="33"/>
      <c r="FG981" s="33"/>
      <c r="FH981" s="33"/>
      <c r="FI981" s="33"/>
      <c r="FJ981" s="33"/>
      <c r="FK981" s="33"/>
      <c r="FL981" s="33"/>
      <c r="FM981" s="33"/>
      <c r="FN981" s="33"/>
      <c r="FO981" s="33"/>
      <c r="FP981" s="33"/>
      <c r="FQ981" s="33"/>
      <c r="FR981" s="33"/>
      <c r="FS981" s="33"/>
      <c r="FT981" s="33"/>
      <c r="FU981" s="33"/>
      <c r="FV981" s="33"/>
      <c r="FW981" s="33"/>
      <c r="FX981" s="33"/>
      <c r="FY981" s="33"/>
    </row>
    <row r="982" spans="1:181" ht="15.75" customHeight="1" x14ac:dyDescent="0.25">
      <c r="A982" s="25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3"/>
      <c r="BL982" s="33"/>
      <c r="BM982" s="33"/>
      <c r="BN982" s="33"/>
      <c r="BO982" s="33"/>
      <c r="BP982" s="33"/>
      <c r="BQ982" s="33"/>
      <c r="BR982" s="33"/>
      <c r="BS982" s="33"/>
      <c r="BT982" s="33"/>
      <c r="BU982" s="33"/>
      <c r="BV982" s="33"/>
      <c r="BW982" s="33"/>
      <c r="BX982" s="33"/>
      <c r="BY982" s="33"/>
      <c r="BZ982" s="33"/>
      <c r="CA982" s="33"/>
      <c r="CB982" s="33"/>
      <c r="CC982" s="33"/>
      <c r="CD982" s="33"/>
      <c r="CE982" s="33"/>
      <c r="CF982" s="33"/>
      <c r="CG982" s="33"/>
      <c r="CH982" s="33"/>
      <c r="CI982" s="33"/>
      <c r="CJ982" s="33"/>
      <c r="CK982" s="33"/>
      <c r="CL982" s="33"/>
      <c r="CM982" s="33"/>
      <c r="CN982" s="33"/>
      <c r="CO982" s="33"/>
      <c r="CP982" s="33"/>
      <c r="CQ982" s="33"/>
      <c r="CR982" s="33"/>
      <c r="CS982" s="33"/>
      <c r="CT982" s="33"/>
      <c r="CU982" s="33"/>
      <c r="CV982" s="33"/>
      <c r="CW982" s="33"/>
      <c r="CX982" s="33"/>
      <c r="CY982" s="33"/>
      <c r="CZ982" s="33"/>
      <c r="DA982" s="33"/>
      <c r="DB982" s="33"/>
      <c r="DC982" s="33"/>
      <c r="DD982" s="33"/>
      <c r="DE982" s="33"/>
      <c r="DF982" s="33"/>
      <c r="DG982" s="33"/>
      <c r="DH982" s="33"/>
      <c r="DI982" s="33"/>
      <c r="DJ982" s="33"/>
      <c r="DK982" s="33"/>
      <c r="DL982" s="33"/>
      <c r="DM982" s="33"/>
      <c r="DN982" s="33"/>
      <c r="DO982" s="33"/>
      <c r="DP982" s="33"/>
      <c r="DQ982" s="33"/>
      <c r="DR982" s="33"/>
      <c r="DS982" s="33"/>
      <c r="DT982" s="33"/>
      <c r="DU982" s="33"/>
      <c r="DV982" s="33"/>
      <c r="DW982" s="33"/>
      <c r="DX982" s="33"/>
      <c r="DY982" s="33"/>
      <c r="DZ982" s="33"/>
      <c r="EA982" s="33"/>
      <c r="EB982" s="33"/>
      <c r="EC982" s="33"/>
      <c r="ED982" s="33"/>
      <c r="EE982" s="33"/>
      <c r="EF982" s="33"/>
      <c r="EG982" s="33"/>
      <c r="EH982" s="33"/>
      <c r="EI982" s="33"/>
      <c r="EJ982" s="33"/>
      <c r="EK982" s="33"/>
      <c r="EL982" s="33"/>
      <c r="EM982" s="33"/>
      <c r="EN982" s="33"/>
      <c r="EO982" s="33"/>
      <c r="EP982" s="33"/>
      <c r="EQ982" s="33"/>
      <c r="ER982" s="33"/>
      <c r="ES982" s="33"/>
      <c r="ET982" s="33"/>
      <c r="EU982" s="33"/>
      <c r="EV982" s="33"/>
      <c r="EW982" s="33"/>
      <c r="EX982" s="33"/>
      <c r="EY982" s="33"/>
      <c r="EZ982" s="33"/>
      <c r="FA982" s="33"/>
      <c r="FB982" s="33"/>
      <c r="FC982" s="33"/>
      <c r="FD982" s="33"/>
      <c r="FE982" s="33"/>
      <c r="FF982" s="33"/>
      <c r="FG982" s="33"/>
      <c r="FH982" s="33"/>
      <c r="FI982" s="33"/>
      <c r="FJ982" s="33"/>
      <c r="FK982" s="33"/>
      <c r="FL982" s="33"/>
      <c r="FM982" s="33"/>
      <c r="FN982" s="33"/>
      <c r="FO982" s="33"/>
      <c r="FP982" s="33"/>
      <c r="FQ982" s="33"/>
      <c r="FR982" s="33"/>
      <c r="FS982" s="33"/>
      <c r="FT982" s="33"/>
      <c r="FU982" s="33"/>
      <c r="FV982" s="33"/>
      <c r="FW982" s="33"/>
      <c r="FX982" s="33"/>
      <c r="FY982" s="33"/>
    </row>
    <row r="983" spans="1:181" ht="15.75" customHeight="1" x14ac:dyDescent="0.25">
      <c r="A983" s="25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3"/>
      <c r="BL983" s="33"/>
      <c r="BM983" s="33"/>
      <c r="BN983" s="33"/>
      <c r="BO983" s="33"/>
      <c r="BP983" s="33"/>
      <c r="BQ983" s="33"/>
      <c r="BR983" s="33"/>
      <c r="BS983" s="33"/>
      <c r="BT983" s="33"/>
      <c r="BU983" s="33"/>
      <c r="BV983" s="33"/>
      <c r="BW983" s="33"/>
      <c r="BX983" s="33"/>
      <c r="BY983" s="33"/>
      <c r="BZ983" s="33"/>
      <c r="CA983" s="33"/>
      <c r="CB983" s="33"/>
      <c r="CC983" s="33"/>
      <c r="CD983" s="33"/>
      <c r="CE983" s="33"/>
      <c r="CF983" s="33"/>
      <c r="CG983" s="33"/>
      <c r="CH983" s="33"/>
      <c r="CI983" s="33"/>
      <c r="CJ983" s="33"/>
      <c r="CK983" s="33"/>
      <c r="CL983" s="33"/>
      <c r="CM983" s="33"/>
      <c r="CN983" s="33"/>
      <c r="CO983" s="33"/>
      <c r="CP983" s="33"/>
      <c r="CQ983" s="33"/>
      <c r="CR983" s="33"/>
      <c r="CS983" s="33"/>
      <c r="CT983" s="33"/>
      <c r="CU983" s="33"/>
      <c r="CV983" s="33"/>
      <c r="CW983" s="33"/>
      <c r="CX983" s="33"/>
      <c r="CY983" s="33"/>
      <c r="CZ983" s="33"/>
      <c r="DA983" s="33"/>
      <c r="DB983" s="33"/>
      <c r="DC983" s="33"/>
      <c r="DD983" s="33"/>
      <c r="DE983" s="33"/>
      <c r="DF983" s="33"/>
      <c r="DG983" s="33"/>
      <c r="DH983" s="33"/>
      <c r="DI983" s="33"/>
      <c r="DJ983" s="33"/>
      <c r="DK983" s="33"/>
      <c r="DL983" s="33"/>
      <c r="DM983" s="33"/>
      <c r="DN983" s="33"/>
      <c r="DO983" s="33"/>
      <c r="DP983" s="33"/>
      <c r="DQ983" s="33"/>
      <c r="DR983" s="33"/>
      <c r="DS983" s="33"/>
      <c r="DT983" s="33"/>
      <c r="DU983" s="33"/>
      <c r="DV983" s="33"/>
      <c r="DW983" s="33"/>
      <c r="DX983" s="33"/>
      <c r="DY983" s="33"/>
      <c r="DZ983" s="33"/>
      <c r="EA983" s="33"/>
      <c r="EB983" s="33"/>
      <c r="EC983" s="33"/>
      <c r="ED983" s="33"/>
      <c r="EE983" s="33"/>
      <c r="EF983" s="33"/>
      <c r="EG983" s="33"/>
      <c r="EH983" s="33"/>
      <c r="EI983" s="33"/>
      <c r="EJ983" s="33"/>
      <c r="EK983" s="33"/>
      <c r="EL983" s="33"/>
      <c r="EM983" s="33"/>
      <c r="EN983" s="33"/>
      <c r="EO983" s="33"/>
      <c r="EP983" s="33"/>
      <c r="EQ983" s="33"/>
      <c r="ER983" s="33"/>
      <c r="ES983" s="33"/>
      <c r="ET983" s="33"/>
      <c r="EU983" s="33"/>
      <c r="EV983" s="33"/>
      <c r="EW983" s="33"/>
      <c r="EX983" s="33"/>
      <c r="EY983" s="33"/>
      <c r="EZ983" s="33"/>
      <c r="FA983" s="33"/>
      <c r="FB983" s="33"/>
      <c r="FC983" s="33"/>
      <c r="FD983" s="33"/>
      <c r="FE983" s="33"/>
      <c r="FF983" s="33"/>
      <c r="FG983" s="33"/>
      <c r="FH983" s="33"/>
      <c r="FI983" s="33"/>
      <c r="FJ983" s="33"/>
      <c r="FK983" s="33"/>
      <c r="FL983" s="33"/>
      <c r="FM983" s="33"/>
      <c r="FN983" s="33"/>
      <c r="FO983" s="33"/>
      <c r="FP983" s="33"/>
      <c r="FQ983" s="33"/>
      <c r="FR983" s="33"/>
      <c r="FS983" s="33"/>
      <c r="FT983" s="33"/>
      <c r="FU983" s="33"/>
      <c r="FV983" s="33"/>
      <c r="FW983" s="33"/>
      <c r="FX983" s="33"/>
      <c r="FY983" s="33"/>
    </row>
    <row r="984" spans="1:181" ht="15.75" customHeight="1" x14ac:dyDescent="0.25">
      <c r="A984" s="25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3"/>
      <c r="BL984" s="33"/>
      <c r="BM984" s="33"/>
      <c r="BN984" s="33"/>
      <c r="BO984" s="33"/>
      <c r="BP984" s="33"/>
      <c r="BQ984" s="33"/>
      <c r="BR984" s="33"/>
      <c r="BS984" s="33"/>
      <c r="BT984" s="33"/>
      <c r="BU984" s="33"/>
      <c r="BV984" s="33"/>
      <c r="BW984" s="33"/>
      <c r="BX984" s="33"/>
      <c r="BY984" s="33"/>
      <c r="BZ984" s="33"/>
      <c r="CA984" s="33"/>
      <c r="CB984" s="33"/>
      <c r="CC984" s="33"/>
      <c r="CD984" s="33"/>
      <c r="CE984" s="33"/>
      <c r="CF984" s="33"/>
      <c r="CG984" s="33"/>
      <c r="CH984" s="33"/>
      <c r="CI984" s="33"/>
      <c r="CJ984" s="33"/>
      <c r="CK984" s="33"/>
      <c r="CL984" s="33"/>
      <c r="CM984" s="33"/>
      <c r="CN984" s="33"/>
      <c r="CO984" s="33"/>
      <c r="CP984" s="33"/>
      <c r="CQ984" s="33"/>
      <c r="CR984" s="33"/>
      <c r="CS984" s="33"/>
      <c r="CT984" s="33"/>
      <c r="CU984" s="33"/>
      <c r="CV984" s="33"/>
      <c r="CW984" s="33"/>
      <c r="CX984" s="33"/>
      <c r="CY984" s="33"/>
      <c r="CZ984" s="33"/>
      <c r="DA984" s="33"/>
      <c r="DB984" s="33"/>
      <c r="DC984" s="33"/>
      <c r="DD984" s="33"/>
      <c r="DE984" s="33"/>
      <c r="DF984" s="33"/>
      <c r="DG984" s="33"/>
      <c r="DH984" s="33"/>
      <c r="DI984" s="33"/>
      <c r="DJ984" s="33"/>
      <c r="DK984" s="33"/>
      <c r="DL984" s="33"/>
      <c r="DM984" s="33"/>
      <c r="DN984" s="33"/>
      <c r="DO984" s="33"/>
      <c r="DP984" s="33"/>
      <c r="DQ984" s="33"/>
      <c r="DR984" s="33"/>
      <c r="DS984" s="33"/>
      <c r="DT984" s="33"/>
      <c r="DU984" s="33"/>
      <c r="DV984" s="33"/>
      <c r="DW984" s="33"/>
      <c r="DX984" s="33"/>
      <c r="DY984" s="33"/>
      <c r="DZ984" s="33"/>
      <c r="EA984" s="33"/>
      <c r="EB984" s="33"/>
      <c r="EC984" s="33"/>
      <c r="ED984" s="33"/>
      <c r="EE984" s="33"/>
      <c r="EF984" s="33"/>
      <c r="EG984" s="33"/>
      <c r="EH984" s="33"/>
      <c r="EI984" s="33"/>
      <c r="EJ984" s="33"/>
      <c r="EK984" s="33"/>
      <c r="EL984" s="33"/>
      <c r="EM984" s="33"/>
      <c r="EN984" s="33"/>
      <c r="EO984" s="33"/>
      <c r="EP984" s="33"/>
      <c r="EQ984" s="33"/>
      <c r="ER984" s="33"/>
      <c r="ES984" s="33"/>
      <c r="ET984" s="33"/>
      <c r="EU984" s="33"/>
      <c r="EV984" s="33"/>
      <c r="EW984" s="33"/>
      <c r="EX984" s="33"/>
      <c r="EY984" s="33"/>
      <c r="EZ984" s="33"/>
      <c r="FA984" s="33"/>
      <c r="FB984" s="33"/>
      <c r="FC984" s="33"/>
      <c r="FD984" s="33"/>
      <c r="FE984" s="33"/>
      <c r="FF984" s="33"/>
      <c r="FG984" s="33"/>
      <c r="FH984" s="33"/>
      <c r="FI984" s="33"/>
      <c r="FJ984" s="33"/>
      <c r="FK984" s="33"/>
      <c r="FL984" s="33"/>
      <c r="FM984" s="33"/>
      <c r="FN984" s="33"/>
      <c r="FO984" s="33"/>
      <c r="FP984" s="33"/>
      <c r="FQ984" s="33"/>
      <c r="FR984" s="33"/>
      <c r="FS984" s="33"/>
      <c r="FT984" s="33"/>
      <c r="FU984" s="33"/>
      <c r="FV984" s="33"/>
      <c r="FW984" s="33"/>
      <c r="FX984" s="33"/>
      <c r="FY984" s="33"/>
    </row>
    <row r="985" spans="1:181" ht="15.75" customHeight="1" x14ac:dyDescent="0.25">
      <c r="A985" s="25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33"/>
      <c r="BU985" s="33"/>
      <c r="BV985" s="33"/>
      <c r="BW985" s="33"/>
      <c r="BX985" s="33"/>
      <c r="BY985" s="33"/>
      <c r="BZ985" s="33"/>
      <c r="CA985" s="33"/>
      <c r="CB985" s="33"/>
      <c r="CC985" s="33"/>
      <c r="CD985" s="33"/>
      <c r="CE985" s="33"/>
      <c r="CF985" s="33"/>
      <c r="CG985" s="33"/>
      <c r="CH985" s="33"/>
      <c r="CI985" s="33"/>
      <c r="CJ985" s="33"/>
      <c r="CK985" s="33"/>
      <c r="CL985" s="33"/>
      <c r="CM985" s="33"/>
      <c r="CN985" s="33"/>
      <c r="CO985" s="33"/>
      <c r="CP985" s="33"/>
      <c r="CQ985" s="33"/>
      <c r="CR985" s="33"/>
      <c r="CS985" s="33"/>
      <c r="CT985" s="33"/>
      <c r="CU985" s="33"/>
      <c r="CV985" s="33"/>
      <c r="CW985" s="33"/>
      <c r="CX985" s="33"/>
      <c r="CY985" s="33"/>
      <c r="CZ985" s="33"/>
      <c r="DA985" s="33"/>
      <c r="DB985" s="33"/>
      <c r="DC985" s="33"/>
      <c r="DD985" s="33"/>
      <c r="DE985" s="33"/>
      <c r="DF985" s="33"/>
      <c r="DG985" s="33"/>
      <c r="DH985" s="33"/>
      <c r="DI985" s="33"/>
      <c r="DJ985" s="33"/>
      <c r="DK985" s="33"/>
      <c r="DL985" s="33"/>
      <c r="DM985" s="33"/>
      <c r="DN985" s="33"/>
      <c r="DO985" s="33"/>
      <c r="DP985" s="33"/>
      <c r="DQ985" s="33"/>
      <c r="DR985" s="33"/>
      <c r="DS985" s="33"/>
      <c r="DT985" s="33"/>
      <c r="DU985" s="33"/>
      <c r="DV985" s="33"/>
      <c r="DW985" s="33"/>
      <c r="DX985" s="33"/>
      <c r="DY985" s="33"/>
      <c r="DZ985" s="33"/>
      <c r="EA985" s="33"/>
      <c r="EB985" s="33"/>
      <c r="EC985" s="33"/>
      <c r="ED985" s="33"/>
      <c r="EE985" s="33"/>
      <c r="EF985" s="33"/>
      <c r="EG985" s="33"/>
      <c r="EH985" s="33"/>
      <c r="EI985" s="33"/>
      <c r="EJ985" s="33"/>
      <c r="EK985" s="33"/>
      <c r="EL985" s="33"/>
      <c r="EM985" s="33"/>
      <c r="EN985" s="33"/>
      <c r="EO985" s="33"/>
      <c r="EP985" s="33"/>
      <c r="EQ985" s="33"/>
      <c r="ER985" s="33"/>
      <c r="ES985" s="33"/>
      <c r="ET985" s="33"/>
      <c r="EU985" s="33"/>
      <c r="EV985" s="33"/>
      <c r="EW985" s="33"/>
      <c r="EX985" s="33"/>
      <c r="EY985" s="33"/>
      <c r="EZ985" s="33"/>
      <c r="FA985" s="33"/>
      <c r="FB985" s="33"/>
      <c r="FC985" s="33"/>
      <c r="FD985" s="33"/>
      <c r="FE985" s="33"/>
      <c r="FF985" s="33"/>
      <c r="FG985" s="33"/>
      <c r="FH985" s="33"/>
      <c r="FI985" s="33"/>
      <c r="FJ985" s="33"/>
      <c r="FK985" s="33"/>
      <c r="FL985" s="33"/>
      <c r="FM985" s="33"/>
      <c r="FN985" s="33"/>
      <c r="FO985" s="33"/>
      <c r="FP985" s="33"/>
      <c r="FQ985" s="33"/>
      <c r="FR985" s="33"/>
      <c r="FS985" s="33"/>
      <c r="FT985" s="33"/>
      <c r="FU985" s="33"/>
      <c r="FV985" s="33"/>
      <c r="FW985" s="33"/>
      <c r="FX985" s="33"/>
      <c r="FY985" s="33"/>
    </row>
    <row r="986" spans="1:181" ht="15.75" customHeight="1" x14ac:dyDescent="0.25">
      <c r="A986" s="25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33"/>
      <c r="BU986" s="33"/>
      <c r="BV986" s="33"/>
      <c r="BW986" s="33"/>
      <c r="BX986" s="33"/>
      <c r="BY986" s="33"/>
      <c r="BZ986" s="33"/>
      <c r="CA986" s="33"/>
      <c r="CB986" s="33"/>
      <c r="CC986" s="33"/>
      <c r="CD986" s="33"/>
      <c r="CE986" s="33"/>
      <c r="CF986" s="33"/>
      <c r="CG986" s="33"/>
      <c r="CH986" s="33"/>
      <c r="CI986" s="33"/>
      <c r="CJ986" s="33"/>
      <c r="CK986" s="33"/>
      <c r="CL986" s="33"/>
      <c r="CM986" s="33"/>
      <c r="CN986" s="33"/>
      <c r="CO986" s="33"/>
      <c r="CP986" s="33"/>
      <c r="CQ986" s="33"/>
      <c r="CR986" s="33"/>
      <c r="CS986" s="33"/>
      <c r="CT986" s="33"/>
      <c r="CU986" s="33"/>
      <c r="CV986" s="33"/>
      <c r="CW986" s="33"/>
      <c r="CX986" s="33"/>
      <c r="CY986" s="33"/>
      <c r="CZ986" s="33"/>
      <c r="DA986" s="33"/>
      <c r="DB986" s="33"/>
      <c r="DC986" s="33"/>
      <c r="DD986" s="33"/>
      <c r="DE986" s="33"/>
      <c r="DF986" s="33"/>
      <c r="DG986" s="33"/>
      <c r="DH986" s="33"/>
      <c r="DI986" s="33"/>
      <c r="DJ986" s="33"/>
      <c r="DK986" s="33"/>
      <c r="DL986" s="33"/>
      <c r="DM986" s="33"/>
      <c r="DN986" s="33"/>
      <c r="DO986" s="33"/>
      <c r="DP986" s="33"/>
      <c r="DQ986" s="33"/>
      <c r="DR986" s="33"/>
      <c r="DS986" s="33"/>
      <c r="DT986" s="33"/>
      <c r="DU986" s="33"/>
      <c r="DV986" s="33"/>
      <c r="DW986" s="33"/>
      <c r="DX986" s="33"/>
      <c r="DY986" s="33"/>
      <c r="DZ986" s="33"/>
      <c r="EA986" s="33"/>
      <c r="EB986" s="33"/>
      <c r="EC986" s="33"/>
      <c r="ED986" s="33"/>
      <c r="EE986" s="33"/>
      <c r="EF986" s="33"/>
      <c r="EG986" s="33"/>
      <c r="EH986" s="33"/>
      <c r="EI986" s="33"/>
      <c r="EJ986" s="33"/>
      <c r="EK986" s="33"/>
      <c r="EL986" s="33"/>
      <c r="EM986" s="33"/>
      <c r="EN986" s="33"/>
      <c r="EO986" s="33"/>
      <c r="EP986" s="33"/>
      <c r="EQ986" s="33"/>
      <c r="ER986" s="33"/>
      <c r="ES986" s="33"/>
      <c r="ET986" s="33"/>
      <c r="EU986" s="33"/>
      <c r="EV986" s="33"/>
      <c r="EW986" s="33"/>
      <c r="EX986" s="33"/>
      <c r="EY986" s="33"/>
      <c r="EZ986" s="33"/>
      <c r="FA986" s="33"/>
      <c r="FB986" s="33"/>
      <c r="FC986" s="33"/>
      <c r="FD986" s="33"/>
      <c r="FE986" s="33"/>
      <c r="FF986" s="33"/>
      <c r="FG986" s="33"/>
      <c r="FH986" s="33"/>
      <c r="FI986" s="33"/>
      <c r="FJ986" s="33"/>
      <c r="FK986" s="33"/>
      <c r="FL986" s="33"/>
      <c r="FM986" s="33"/>
      <c r="FN986" s="33"/>
      <c r="FO986" s="33"/>
      <c r="FP986" s="33"/>
      <c r="FQ986" s="33"/>
      <c r="FR986" s="33"/>
      <c r="FS986" s="33"/>
      <c r="FT986" s="33"/>
      <c r="FU986" s="33"/>
      <c r="FV986" s="33"/>
      <c r="FW986" s="33"/>
      <c r="FX986" s="33"/>
      <c r="FY986" s="33"/>
    </row>
    <row r="987" spans="1:181" ht="15.75" customHeight="1" x14ac:dyDescent="0.25">
      <c r="A987" s="25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33"/>
      <c r="BU987" s="33"/>
      <c r="BV987" s="33"/>
      <c r="BW987" s="33"/>
      <c r="BX987" s="33"/>
      <c r="BY987" s="33"/>
      <c r="BZ987" s="33"/>
      <c r="CA987" s="33"/>
      <c r="CB987" s="33"/>
      <c r="CC987" s="33"/>
      <c r="CD987" s="33"/>
      <c r="CE987" s="33"/>
      <c r="CF987" s="33"/>
      <c r="CG987" s="33"/>
      <c r="CH987" s="33"/>
      <c r="CI987" s="33"/>
      <c r="CJ987" s="33"/>
      <c r="CK987" s="33"/>
      <c r="CL987" s="33"/>
      <c r="CM987" s="33"/>
      <c r="CN987" s="33"/>
      <c r="CO987" s="33"/>
      <c r="CP987" s="33"/>
      <c r="CQ987" s="33"/>
      <c r="CR987" s="33"/>
      <c r="CS987" s="33"/>
      <c r="CT987" s="33"/>
      <c r="CU987" s="33"/>
      <c r="CV987" s="33"/>
      <c r="CW987" s="33"/>
      <c r="CX987" s="33"/>
      <c r="CY987" s="33"/>
      <c r="CZ987" s="33"/>
      <c r="DA987" s="33"/>
      <c r="DB987" s="33"/>
      <c r="DC987" s="33"/>
      <c r="DD987" s="33"/>
      <c r="DE987" s="33"/>
      <c r="DF987" s="33"/>
      <c r="DG987" s="33"/>
      <c r="DH987" s="33"/>
      <c r="DI987" s="33"/>
      <c r="DJ987" s="33"/>
      <c r="DK987" s="33"/>
      <c r="DL987" s="33"/>
      <c r="DM987" s="33"/>
      <c r="DN987" s="33"/>
      <c r="DO987" s="33"/>
      <c r="DP987" s="33"/>
      <c r="DQ987" s="33"/>
      <c r="DR987" s="33"/>
      <c r="DS987" s="33"/>
      <c r="DT987" s="33"/>
      <c r="DU987" s="33"/>
      <c r="DV987" s="33"/>
      <c r="DW987" s="33"/>
      <c r="DX987" s="33"/>
      <c r="DY987" s="33"/>
      <c r="DZ987" s="33"/>
      <c r="EA987" s="33"/>
      <c r="EB987" s="33"/>
      <c r="EC987" s="33"/>
      <c r="ED987" s="33"/>
      <c r="EE987" s="33"/>
      <c r="EF987" s="33"/>
      <c r="EG987" s="33"/>
      <c r="EH987" s="33"/>
      <c r="EI987" s="33"/>
      <c r="EJ987" s="33"/>
      <c r="EK987" s="33"/>
      <c r="EL987" s="33"/>
      <c r="EM987" s="33"/>
      <c r="EN987" s="33"/>
      <c r="EO987" s="33"/>
      <c r="EP987" s="33"/>
      <c r="EQ987" s="33"/>
      <c r="ER987" s="33"/>
      <c r="ES987" s="33"/>
      <c r="ET987" s="33"/>
      <c r="EU987" s="33"/>
      <c r="EV987" s="33"/>
      <c r="EW987" s="33"/>
      <c r="EX987" s="33"/>
      <c r="EY987" s="33"/>
      <c r="EZ987" s="33"/>
      <c r="FA987" s="33"/>
      <c r="FB987" s="33"/>
      <c r="FC987" s="33"/>
      <c r="FD987" s="33"/>
      <c r="FE987" s="33"/>
      <c r="FF987" s="33"/>
      <c r="FG987" s="33"/>
      <c r="FH987" s="33"/>
      <c r="FI987" s="33"/>
      <c r="FJ987" s="33"/>
      <c r="FK987" s="33"/>
      <c r="FL987" s="33"/>
      <c r="FM987" s="33"/>
      <c r="FN987" s="33"/>
      <c r="FO987" s="33"/>
      <c r="FP987" s="33"/>
      <c r="FQ987" s="33"/>
      <c r="FR987" s="33"/>
      <c r="FS987" s="33"/>
      <c r="FT987" s="33"/>
      <c r="FU987" s="33"/>
      <c r="FV987" s="33"/>
      <c r="FW987" s="33"/>
      <c r="FX987" s="33"/>
      <c r="FY987" s="33"/>
    </row>
    <row r="988" spans="1:181" ht="15.75" customHeight="1" x14ac:dyDescent="0.25">
      <c r="A988" s="25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  <c r="CH988" s="33"/>
      <c r="CI988" s="33"/>
      <c r="CJ988" s="33"/>
      <c r="CK988" s="33"/>
      <c r="CL988" s="33"/>
      <c r="CM988" s="33"/>
      <c r="CN988" s="33"/>
      <c r="CO988" s="33"/>
      <c r="CP988" s="33"/>
      <c r="CQ988" s="33"/>
      <c r="CR988" s="33"/>
      <c r="CS988" s="33"/>
      <c r="CT988" s="33"/>
      <c r="CU988" s="33"/>
      <c r="CV988" s="33"/>
      <c r="CW988" s="33"/>
      <c r="CX988" s="33"/>
      <c r="CY988" s="33"/>
      <c r="CZ988" s="33"/>
      <c r="DA988" s="33"/>
      <c r="DB988" s="33"/>
      <c r="DC988" s="33"/>
      <c r="DD988" s="33"/>
      <c r="DE988" s="33"/>
      <c r="DF988" s="33"/>
      <c r="DG988" s="33"/>
      <c r="DH988" s="33"/>
      <c r="DI988" s="33"/>
      <c r="DJ988" s="33"/>
      <c r="DK988" s="33"/>
      <c r="DL988" s="33"/>
      <c r="DM988" s="33"/>
      <c r="DN988" s="33"/>
      <c r="DO988" s="33"/>
      <c r="DP988" s="33"/>
      <c r="DQ988" s="33"/>
      <c r="DR988" s="33"/>
      <c r="DS988" s="33"/>
      <c r="DT988" s="33"/>
      <c r="DU988" s="33"/>
      <c r="DV988" s="33"/>
      <c r="DW988" s="33"/>
      <c r="DX988" s="33"/>
      <c r="DY988" s="33"/>
      <c r="DZ988" s="33"/>
      <c r="EA988" s="33"/>
      <c r="EB988" s="33"/>
      <c r="EC988" s="33"/>
      <c r="ED988" s="33"/>
      <c r="EE988" s="33"/>
      <c r="EF988" s="33"/>
      <c r="EG988" s="33"/>
      <c r="EH988" s="33"/>
      <c r="EI988" s="33"/>
      <c r="EJ988" s="33"/>
      <c r="EK988" s="33"/>
      <c r="EL988" s="33"/>
      <c r="EM988" s="33"/>
      <c r="EN988" s="33"/>
      <c r="EO988" s="33"/>
      <c r="EP988" s="33"/>
      <c r="EQ988" s="33"/>
      <c r="ER988" s="33"/>
      <c r="ES988" s="33"/>
      <c r="ET988" s="33"/>
      <c r="EU988" s="33"/>
      <c r="EV988" s="33"/>
      <c r="EW988" s="33"/>
      <c r="EX988" s="33"/>
      <c r="EY988" s="33"/>
      <c r="EZ988" s="33"/>
      <c r="FA988" s="33"/>
      <c r="FB988" s="33"/>
      <c r="FC988" s="33"/>
      <c r="FD988" s="33"/>
      <c r="FE988" s="33"/>
      <c r="FF988" s="33"/>
      <c r="FG988" s="33"/>
      <c r="FH988" s="33"/>
      <c r="FI988" s="33"/>
      <c r="FJ988" s="33"/>
      <c r="FK988" s="33"/>
      <c r="FL988" s="33"/>
      <c r="FM988" s="33"/>
      <c r="FN988" s="33"/>
      <c r="FO988" s="33"/>
      <c r="FP988" s="33"/>
      <c r="FQ988" s="33"/>
      <c r="FR988" s="33"/>
      <c r="FS988" s="33"/>
      <c r="FT988" s="33"/>
      <c r="FU988" s="33"/>
      <c r="FV988" s="33"/>
      <c r="FW988" s="33"/>
      <c r="FX988" s="33"/>
      <c r="FY988" s="33"/>
    </row>
    <row r="989" spans="1:181" ht="15.75" customHeight="1" x14ac:dyDescent="0.25">
      <c r="A989" s="25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3"/>
      <c r="BL989" s="33"/>
      <c r="BM989" s="33"/>
      <c r="BN989" s="33"/>
      <c r="BO989" s="33"/>
      <c r="BP989" s="33"/>
      <c r="BQ989" s="33"/>
      <c r="BR989" s="33"/>
      <c r="BS989" s="33"/>
      <c r="BT989" s="33"/>
      <c r="BU989" s="33"/>
      <c r="BV989" s="33"/>
      <c r="BW989" s="33"/>
      <c r="BX989" s="33"/>
      <c r="BY989" s="33"/>
      <c r="BZ989" s="33"/>
      <c r="CA989" s="33"/>
      <c r="CB989" s="33"/>
      <c r="CC989" s="33"/>
      <c r="CD989" s="33"/>
      <c r="CE989" s="33"/>
      <c r="CF989" s="33"/>
      <c r="CG989" s="33"/>
      <c r="CH989" s="33"/>
      <c r="CI989" s="33"/>
      <c r="CJ989" s="33"/>
      <c r="CK989" s="33"/>
      <c r="CL989" s="33"/>
      <c r="CM989" s="33"/>
      <c r="CN989" s="33"/>
      <c r="CO989" s="33"/>
      <c r="CP989" s="33"/>
      <c r="CQ989" s="33"/>
      <c r="CR989" s="33"/>
      <c r="CS989" s="33"/>
      <c r="CT989" s="33"/>
      <c r="CU989" s="33"/>
      <c r="CV989" s="33"/>
      <c r="CW989" s="33"/>
      <c r="CX989" s="33"/>
      <c r="CY989" s="33"/>
      <c r="CZ989" s="33"/>
      <c r="DA989" s="33"/>
      <c r="DB989" s="33"/>
      <c r="DC989" s="33"/>
      <c r="DD989" s="33"/>
      <c r="DE989" s="33"/>
      <c r="DF989" s="33"/>
      <c r="DG989" s="33"/>
      <c r="DH989" s="33"/>
      <c r="DI989" s="33"/>
      <c r="DJ989" s="33"/>
      <c r="DK989" s="33"/>
      <c r="DL989" s="33"/>
      <c r="DM989" s="33"/>
      <c r="DN989" s="33"/>
      <c r="DO989" s="33"/>
      <c r="DP989" s="33"/>
      <c r="DQ989" s="33"/>
      <c r="DR989" s="33"/>
      <c r="DS989" s="33"/>
      <c r="DT989" s="33"/>
      <c r="DU989" s="33"/>
      <c r="DV989" s="33"/>
      <c r="DW989" s="33"/>
      <c r="DX989" s="33"/>
      <c r="DY989" s="33"/>
      <c r="DZ989" s="33"/>
      <c r="EA989" s="33"/>
      <c r="EB989" s="33"/>
      <c r="EC989" s="33"/>
      <c r="ED989" s="33"/>
      <c r="EE989" s="33"/>
      <c r="EF989" s="33"/>
      <c r="EG989" s="33"/>
      <c r="EH989" s="33"/>
      <c r="EI989" s="33"/>
      <c r="EJ989" s="33"/>
      <c r="EK989" s="33"/>
      <c r="EL989" s="33"/>
      <c r="EM989" s="33"/>
      <c r="EN989" s="33"/>
      <c r="EO989" s="33"/>
      <c r="EP989" s="33"/>
      <c r="EQ989" s="33"/>
      <c r="ER989" s="33"/>
      <c r="ES989" s="33"/>
      <c r="ET989" s="33"/>
      <c r="EU989" s="33"/>
      <c r="EV989" s="33"/>
      <c r="EW989" s="33"/>
      <c r="EX989" s="33"/>
      <c r="EY989" s="33"/>
      <c r="EZ989" s="33"/>
      <c r="FA989" s="33"/>
      <c r="FB989" s="33"/>
      <c r="FC989" s="33"/>
      <c r="FD989" s="33"/>
      <c r="FE989" s="33"/>
      <c r="FF989" s="33"/>
      <c r="FG989" s="33"/>
      <c r="FH989" s="33"/>
      <c r="FI989" s="33"/>
      <c r="FJ989" s="33"/>
      <c r="FK989" s="33"/>
      <c r="FL989" s="33"/>
      <c r="FM989" s="33"/>
      <c r="FN989" s="33"/>
      <c r="FO989" s="33"/>
      <c r="FP989" s="33"/>
      <c r="FQ989" s="33"/>
      <c r="FR989" s="33"/>
      <c r="FS989" s="33"/>
      <c r="FT989" s="33"/>
      <c r="FU989" s="33"/>
      <c r="FV989" s="33"/>
      <c r="FW989" s="33"/>
      <c r="FX989" s="33"/>
      <c r="FY989" s="33"/>
    </row>
    <row r="990" spans="1:181" ht="15.75" customHeight="1" x14ac:dyDescent="0.25">
      <c r="A990" s="25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3"/>
      <c r="BL990" s="33"/>
      <c r="BM990" s="33"/>
      <c r="BN990" s="33"/>
      <c r="BO990" s="33"/>
      <c r="BP990" s="33"/>
      <c r="BQ990" s="33"/>
      <c r="BR990" s="33"/>
      <c r="BS990" s="33"/>
      <c r="BT990" s="33"/>
      <c r="BU990" s="33"/>
      <c r="BV990" s="33"/>
      <c r="BW990" s="33"/>
      <c r="BX990" s="33"/>
      <c r="BY990" s="33"/>
      <c r="BZ990" s="33"/>
      <c r="CA990" s="33"/>
      <c r="CB990" s="33"/>
      <c r="CC990" s="33"/>
      <c r="CD990" s="33"/>
      <c r="CE990" s="33"/>
      <c r="CF990" s="33"/>
      <c r="CG990" s="33"/>
      <c r="CH990" s="33"/>
      <c r="CI990" s="33"/>
      <c r="CJ990" s="33"/>
      <c r="CK990" s="33"/>
      <c r="CL990" s="33"/>
      <c r="CM990" s="33"/>
      <c r="CN990" s="33"/>
      <c r="CO990" s="33"/>
      <c r="CP990" s="33"/>
      <c r="CQ990" s="33"/>
      <c r="CR990" s="33"/>
      <c r="CS990" s="33"/>
      <c r="CT990" s="33"/>
      <c r="CU990" s="33"/>
      <c r="CV990" s="33"/>
      <c r="CW990" s="33"/>
      <c r="CX990" s="33"/>
      <c r="CY990" s="33"/>
      <c r="CZ990" s="33"/>
      <c r="DA990" s="33"/>
      <c r="DB990" s="33"/>
      <c r="DC990" s="33"/>
      <c r="DD990" s="33"/>
      <c r="DE990" s="33"/>
      <c r="DF990" s="33"/>
      <c r="DG990" s="33"/>
      <c r="DH990" s="33"/>
      <c r="DI990" s="33"/>
      <c r="DJ990" s="33"/>
      <c r="DK990" s="33"/>
      <c r="DL990" s="33"/>
      <c r="DM990" s="33"/>
      <c r="DN990" s="33"/>
      <c r="DO990" s="33"/>
      <c r="DP990" s="33"/>
      <c r="DQ990" s="33"/>
      <c r="DR990" s="33"/>
      <c r="DS990" s="33"/>
      <c r="DT990" s="33"/>
      <c r="DU990" s="33"/>
      <c r="DV990" s="33"/>
      <c r="DW990" s="33"/>
      <c r="DX990" s="33"/>
      <c r="DY990" s="33"/>
      <c r="DZ990" s="33"/>
      <c r="EA990" s="33"/>
      <c r="EB990" s="33"/>
      <c r="EC990" s="33"/>
      <c r="ED990" s="33"/>
      <c r="EE990" s="33"/>
      <c r="EF990" s="33"/>
      <c r="EG990" s="33"/>
      <c r="EH990" s="33"/>
      <c r="EI990" s="33"/>
      <c r="EJ990" s="33"/>
      <c r="EK990" s="33"/>
      <c r="EL990" s="33"/>
      <c r="EM990" s="33"/>
      <c r="EN990" s="33"/>
      <c r="EO990" s="33"/>
      <c r="EP990" s="33"/>
      <c r="EQ990" s="33"/>
      <c r="ER990" s="33"/>
      <c r="ES990" s="33"/>
      <c r="ET990" s="33"/>
      <c r="EU990" s="33"/>
      <c r="EV990" s="33"/>
      <c r="EW990" s="33"/>
      <c r="EX990" s="33"/>
      <c r="EY990" s="33"/>
      <c r="EZ990" s="33"/>
      <c r="FA990" s="33"/>
      <c r="FB990" s="33"/>
      <c r="FC990" s="33"/>
      <c r="FD990" s="33"/>
      <c r="FE990" s="33"/>
      <c r="FF990" s="33"/>
      <c r="FG990" s="33"/>
      <c r="FH990" s="33"/>
      <c r="FI990" s="33"/>
      <c r="FJ990" s="33"/>
      <c r="FK990" s="33"/>
      <c r="FL990" s="33"/>
      <c r="FM990" s="33"/>
      <c r="FN990" s="33"/>
      <c r="FO990" s="33"/>
      <c r="FP990" s="33"/>
      <c r="FQ990" s="33"/>
      <c r="FR990" s="33"/>
      <c r="FS990" s="33"/>
      <c r="FT990" s="33"/>
      <c r="FU990" s="33"/>
      <c r="FV990" s="33"/>
      <c r="FW990" s="33"/>
      <c r="FX990" s="33"/>
      <c r="FY990" s="33"/>
    </row>
    <row r="991" spans="1:181" ht="15.75" customHeight="1" x14ac:dyDescent="0.25">
      <c r="A991" s="25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  <c r="BD991" s="33"/>
      <c r="BE991" s="33"/>
      <c r="BF991" s="33"/>
      <c r="BG991" s="33"/>
      <c r="BH991" s="33"/>
      <c r="BI991" s="33"/>
      <c r="BJ991" s="33"/>
      <c r="BK991" s="33"/>
      <c r="BL991" s="33"/>
      <c r="BM991" s="33"/>
      <c r="BN991" s="33"/>
      <c r="BO991" s="33"/>
      <c r="BP991" s="33"/>
      <c r="BQ991" s="33"/>
      <c r="BR991" s="33"/>
      <c r="BS991" s="33"/>
      <c r="BT991" s="33"/>
      <c r="BU991" s="33"/>
      <c r="BV991" s="33"/>
      <c r="BW991" s="33"/>
      <c r="BX991" s="33"/>
      <c r="BY991" s="33"/>
      <c r="BZ991" s="33"/>
      <c r="CA991" s="33"/>
      <c r="CB991" s="33"/>
      <c r="CC991" s="33"/>
      <c r="CD991" s="33"/>
      <c r="CE991" s="33"/>
      <c r="CF991" s="33"/>
      <c r="CG991" s="33"/>
      <c r="CH991" s="33"/>
      <c r="CI991" s="33"/>
      <c r="CJ991" s="33"/>
      <c r="CK991" s="33"/>
      <c r="CL991" s="33"/>
      <c r="CM991" s="33"/>
      <c r="CN991" s="33"/>
      <c r="CO991" s="33"/>
      <c r="CP991" s="33"/>
      <c r="CQ991" s="33"/>
      <c r="CR991" s="33"/>
      <c r="CS991" s="33"/>
      <c r="CT991" s="33"/>
      <c r="CU991" s="33"/>
      <c r="CV991" s="33"/>
      <c r="CW991" s="33"/>
      <c r="CX991" s="33"/>
      <c r="CY991" s="33"/>
      <c r="CZ991" s="33"/>
      <c r="DA991" s="33"/>
      <c r="DB991" s="33"/>
      <c r="DC991" s="33"/>
      <c r="DD991" s="33"/>
      <c r="DE991" s="33"/>
      <c r="DF991" s="33"/>
      <c r="DG991" s="33"/>
      <c r="DH991" s="33"/>
      <c r="DI991" s="33"/>
      <c r="DJ991" s="33"/>
      <c r="DK991" s="33"/>
      <c r="DL991" s="33"/>
      <c r="DM991" s="33"/>
      <c r="DN991" s="33"/>
      <c r="DO991" s="33"/>
      <c r="DP991" s="33"/>
      <c r="DQ991" s="33"/>
      <c r="DR991" s="33"/>
      <c r="DS991" s="33"/>
      <c r="DT991" s="33"/>
      <c r="DU991" s="33"/>
      <c r="DV991" s="33"/>
      <c r="DW991" s="33"/>
      <c r="DX991" s="33"/>
      <c r="DY991" s="33"/>
      <c r="DZ991" s="33"/>
      <c r="EA991" s="33"/>
      <c r="EB991" s="33"/>
      <c r="EC991" s="33"/>
      <c r="ED991" s="33"/>
      <c r="EE991" s="33"/>
      <c r="EF991" s="33"/>
      <c r="EG991" s="33"/>
      <c r="EH991" s="33"/>
      <c r="EI991" s="33"/>
      <c r="EJ991" s="33"/>
      <c r="EK991" s="33"/>
      <c r="EL991" s="33"/>
      <c r="EM991" s="33"/>
      <c r="EN991" s="33"/>
      <c r="EO991" s="33"/>
      <c r="EP991" s="33"/>
      <c r="EQ991" s="33"/>
      <c r="ER991" s="33"/>
      <c r="ES991" s="33"/>
      <c r="ET991" s="33"/>
      <c r="EU991" s="33"/>
      <c r="EV991" s="33"/>
      <c r="EW991" s="33"/>
      <c r="EX991" s="33"/>
      <c r="EY991" s="33"/>
      <c r="EZ991" s="33"/>
      <c r="FA991" s="33"/>
      <c r="FB991" s="33"/>
      <c r="FC991" s="33"/>
      <c r="FD991" s="33"/>
      <c r="FE991" s="33"/>
      <c r="FF991" s="33"/>
      <c r="FG991" s="33"/>
      <c r="FH991" s="33"/>
      <c r="FI991" s="33"/>
      <c r="FJ991" s="33"/>
      <c r="FK991" s="33"/>
      <c r="FL991" s="33"/>
      <c r="FM991" s="33"/>
      <c r="FN991" s="33"/>
      <c r="FO991" s="33"/>
      <c r="FP991" s="33"/>
      <c r="FQ991" s="33"/>
      <c r="FR991" s="33"/>
      <c r="FS991" s="33"/>
      <c r="FT991" s="33"/>
      <c r="FU991" s="33"/>
      <c r="FV991" s="33"/>
      <c r="FW991" s="33"/>
      <c r="FX991" s="33"/>
      <c r="FY991" s="33"/>
    </row>
    <row r="992" spans="1:181" ht="15.75" customHeight="1" x14ac:dyDescent="0.25">
      <c r="A992" s="25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3"/>
      <c r="BL992" s="33"/>
      <c r="BM992" s="33"/>
      <c r="BN992" s="33"/>
      <c r="BO992" s="33"/>
      <c r="BP992" s="33"/>
      <c r="BQ992" s="33"/>
      <c r="BR992" s="33"/>
      <c r="BS992" s="33"/>
      <c r="BT992" s="33"/>
      <c r="BU992" s="33"/>
      <c r="BV992" s="33"/>
      <c r="BW992" s="33"/>
      <c r="BX992" s="33"/>
      <c r="BY992" s="33"/>
      <c r="BZ992" s="33"/>
      <c r="CA992" s="33"/>
      <c r="CB992" s="33"/>
      <c r="CC992" s="33"/>
      <c r="CD992" s="33"/>
      <c r="CE992" s="33"/>
      <c r="CF992" s="33"/>
      <c r="CG992" s="33"/>
      <c r="CH992" s="33"/>
      <c r="CI992" s="33"/>
      <c r="CJ992" s="33"/>
      <c r="CK992" s="33"/>
      <c r="CL992" s="33"/>
      <c r="CM992" s="33"/>
      <c r="CN992" s="33"/>
      <c r="CO992" s="33"/>
      <c r="CP992" s="33"/>
      <c r="CQ992" s="33"/>
      <c r="CR992" s="33"/>
      <c r="CS992" s="33"/>
      <c r="CT992" s="33"/>
      <c r="CU992" s="33"/>
      <c r="CV992" s="33"/>
      <c r="CW992" s="33"/>
      <c r="CX992" s="33"/>
      <c r="CY992" s="33"/>
      <c r="CZ992" s="33"/>
      <c r="DA992" s="33"/>
      <c r="DB992" s="33"/>
      <c r="DC992" s="33"/>
      <c r="DD992" s="33"/>
      <c r="DE992" s="33"/>
      <c r="DF992" s="33"/>
      <c r="DG992" s="33"/>
      <c r="DH992" s="33"/>
      <c r="DI992" s="33"/>
      <c r="DJ992" s="33"/>
      <c r="DK992" s="33"/>
      <c r="DL992" s="33"/>
      <c r="DM992" s="33"/>
      <c r="DN992" s="33"/>
      <c r="DO992" s="33"/>
      <c r="DP992" s="33"/>
      <c r="DQ992" s="33"/>
      <c r="DR992" s="33"/>
      <c r="DS992" s="33"/>
      <c r="DT992" s="33"/>
      <c r="DU992" s="33"/>
      <c r="DV992" s="33"/>
      <c r="DW992" s="33"/>
      <c r="DX992" s="33"/>
      <c r="DY992" s="33"/>
      <c r="DZ992" s="33"/>
      <c r="EA992" s="33"/>
      <c r="EB992" s="33"/>
      <c r="EC992" s="33"/>
      <c r="ED992" s="33"/>
      <c r="EE992" s="33"/>
      <c r="EF992" s="33"/>
      <c r="EG992" s="33"/>
      <c r="EH992" s="33"/>
      <c r="EI992" s="33"/>
      <c r="EJ992" s="33"/>
      <c r="EK992" s="33"/>
      <c r="EL992" s="33"/>
      <c r="EM992" s="33"/>
      <c r="EN992" s="33"/>
      <c r="EO992" s="33"/>
      <c r="EP992" s="33"/>
      <c r="EQ992" s="33"/>
      <c r="ER992" s="33"/>
      <c r="ES992" s="33"/>
      <c r="ET992" s="33"/>
      <c r="EU992" s="33"/>
      <c r="EV992" s="33"/>
      <c r="EW992" s="33"/>
      <c r="EX992" s="33"/>
      <c r="EY992" s="33"/>
      <c r="EZ992" s="33"/>
      <c r="FA992" s="33"/>
      <c r="FB992" s="33"/>
      <c r="FC992" s="33"/>
      <c r="FD992" s="33"/>
      <c r="FE992" s="33"/>
      <c r="FF992" s="33"/>
      <c r="FG992" s="33"/>
      <c r="FH992" s="33"/>
      <c r="FI992" s="33"/>
      <c r="FJ992" s="33"/>
      <c r="FK992" s="33"/>
      <c r="FL992" s="33"/>
      <c r="FM992" s="33"/>
      <c r="FN992" s="33"/>
      <c r="FO992" s="33"/>
      <c r="FP992" s="33"/>
      <c r="FQ992" s="33"/>
      <c r="FR992" s="33"/>
      <c r="FS992" s="33"/>
      <c r="FT992" s="33"/>
      <c r="FU992" s="33"/>
      <c r="FV992" s="33"/>
      <c r="FW992" s="33"/>
      <c r="FX992" s="33"/>
      <c r="FY992" s="33"/>
    </row>
    <row r="993" spans="1:181" ht="15.75" customHeight="1" x14ac:dyDescent="0.25">
      <c r="A993" s="25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  <c r="CE993" s="33"/>
      <c r="CF993" s="33"/>
      <c r="CG993" s="33"/>
      <c r="CH993" s="33"/>
      <c r="CI993" s="33"/>
      <c r="CJ993" s="33"/>
      <c r="CK993" s="33"/>
      <c r="CL993" s="33"/>
      <c r="CM993" s="33"/>
      <c r="CN993" s="33"/>
      <c r="CO993" s="33"/>
      <c r="CP993" s="33"/>
      <c r="CQ993" s="33"/>
      <c r="CR993" s="33"/>
      <c r="CS993" s="33"/>
      <c r="CT993" s="33"/>
      <c r="CU993" s="33"/>
      <c r="CV993" s="33"/>
      <c r="CW993" s="33"/>
      <c r="CX993" s="33"/>
      <c r="CY993" s="33"/>
      <c r="CZ993" s="33"/>
      <c r="DA993" s="33"/>
      <c r="DB993" s="33"/>
      <c r="DC993" s="33"/>
      <c r="DD993" s="33"/>
      <c r="DE993" s="33"/>
      <c r="DF993" s="33"/>
      <c r="DG993" s="33"/>
      <c r="DH993" s="33"/>
      <c r="DI993" s="33"/>
      <c r="DJ993" s="33"/>
      <c r="DK993" s="33"/>
      <c r="DL993" s="33"/>
      <c r="DM993" s="33"/>
      <c r="DN993" s="33"/>
      <c r="DO993" s="33"/>
      <c r="DP993" s="33"/>
      <c r="DQ993" s="33"/>
      <c r="DR993" s="33"/>
      <c r="DS993" s="33"/>
      <c r="DT993" s="33"/>
      <c r="DU993" s="33"/>
      <c r="DV993" s="33"/>
      <c r="DW993" s="33"/>
      <c r="DX993" s="33"/>
      <c r="DY993" s="33"/>
      <c r="DZ993" s="33"/>
      <c r="EA993" s="33"/>
      <c r="EB993" s="33"/>
      <c r="EC993" s="33"/>
      <c r="ED993" s="33"/>
      <c r="EE993" s="33"/>
      <c r="EF993" s="33"/>
      <c r="EG993" s="33"/>
      <c r="EH993" s="33"/>
      <c r="EI993" s="33"/>
      <c r="EJ993" s="33"/>
      <c r="EK993" s="33"/>
      <c r="EL993" s="33"/>
      <c r="EM993" s="33"/>
      <c r="EN993" s="33"/>
      <c r="EO993" s="33"/>
      <c r="EP993" s="33"/>
      <c r="EQ993" s="33"/>
      <c r="ER993" s="33"/>
      <c r="ES993" s="33"/>
      <c r="ET993" s="33"/>
      <c r="EU993" s="33"/>
      <c r="EV993" s="33"/>
      <c r="EW993" s="33"/>
      <c r="EX993" s="33"/>
      <c r="EY993" s="33"/>
      <c r="EZ993" s="33"/>
      <c r="FA993" s="33"/>
      <c r="FB993" s="33"/>
      <c r="FC993" s="33"/>
      <c r="FD993" s="33"/>
      <c r="FE993" s="33"/>
      <c r="FF993" s="33"/>
      <c r="FG993" s="33"/>
      <c r="FH993" s="33"/>
      <c r="FI993" s="33"/>
      <c r="FJ993" s="33"/>
      <c r="FK993" s="33"/>
      <c r="FL993" s="33"/>
      <c r="FM993" s="33"/>
      <c r="FN993" s="33"/>
      <c r="FO993" s="33"/>
      <c r="FP993" s="33"/>
      <c r="FQ993" s="33"/>
      <c r="FR993" s="33"/>
      <c r="FS993" s="33"/>
      <c r="FT993" s="33"/>
      <c r="FU993" s="33"/>
      <c r="FV993" s="33"/>
      <c r="FW993" s="33"/>
      <c r="FX993" s="33"/>
      <c r="FY993" s="33"/>
    </row>
    <row r="994" spans="1:181" ht="15.75" customHeight="1" x14ac:dyDescent="0.25">
      <c r="A994" s="25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  <c r="BD994" s="33"/>
      <c r="BE994" s="33"/>
      <c r="BF994" s="33"/>
      <c r="BG994" s="33"/>
      <c r="BH994" s="33"/>
      <c r="BI994" s="33"/>
      <c r="BJ994" s="33"/>
      <c r="BK994" s="33"/>
      <c r="BL994" s="33"/>
      <c r="BM994" s="33"/>
      <c r="BN994" s="33"/>
      <c r="BO994" s="33"/>
      <c r="BP994" s="33"/>
      <c r="BQ994" s="33"/>
      <c r="BR994" s="33"/>
      <c r="BS994" s="33"/>
      <c r="BT994" s="33"/>
      <c r="BU994" s="33"/>
      <c r="BV994" s="33"/>
      <c r="BW994" s="33"/>
      <c r="BX994" s="33"/>
      <c r="BY994" s="33"/>
      <c r="BZ994" s="33"/>
      <c r="CA994" s="33"/>
      <c r="CB994" s="33"/>
      <c r="CC994" s="33"/>
      <c r="CD994" s="33"/>
      <c r="CE994" s="33"/>
      <c r="CF994" s="33"/>
      <c r="CG994" s="33"/>
      <c r="CH994" s="33"/>
      <c r="CI994" s="33"/>
      <c r="CJ994" s="33"/>
      <c r="CK994" s="33"/>
      <c r="CL994" s="33"/>
      <c r="CM994" s="33"/>
      <c r="CN994" s="33"/>
      <c r="CO994" s="33"/>
      <c r="CP994" s="33"/>
      <c r="CQ994" s="33"/>
      <c r="CR994" s="33"/>
      <c r="CS994" s="33"/>
      <c r="CT994" s="33"/>
      <c r="CU994" s="33"/>
      <c r="CV994" s="33"/>
      <c r="CW994" s="33"/>
      <c r="CX994" s="33"/>
      <c r="CY994" s="33"/>
      <c r="CZ994" s="33"/>
      <c r="DA994" s="33"/>
      <c r="DB994" s="33"/>
      <c r="DC994" s="33"/>
      <c r="DD994" s="33"/>
      <c r="DE994" s="33"/>
      <c r="DF994" s="33"/>
      <c r="DG994" s="33"/>
      <c r="DH994" s="33"/>
      <c r="DI994" s="33"/>
      <c r="DJ994" s="33"/>
      <c r="DK994" s="33"/>
      <c r="DL994" s="33"/>
      <c r="DM994" s="33"/>
      <c r="DN994" s="33"/>
      <c r="DO994" s="33"/>
      <c r="DP994" s="33"/>
      <c r="DQ994" s="33"/>
      <c r="DR994" s="33"/>
      <c r="DS994" s="33"/>
      <c r="DT994" s="33"/>
      <c r="DU994" s="33"/>
      <c r="DV994" s="33"/>
      <c r="DW994" s="33"/>
      <c r="DX994" s="33"/>
      <c r="DY994" s="33"/>
      <c r="DZ994" s="33"/>
      <c r="EA994" s="33"/>
      <c r="EB994" s="33"/>
      <c r="EC994" s="33"/>
      <c r="ED994" s="33"/>
      <c r="EE994" s="33"/>
      <c r="EF994" s="33"/>
      <c r="EG994" s="33"/>
      <c r="EH994" s="33"/>
      <c r="EI994" s="33"/>
      <c r="EJ994" s="33"/>
      <c r="EK994" s="33"/>
      <c r="EL994" s="33"/>
      <c r="EM994" s="33"/>
      <c r="EN994" s="33"/>
      <c r="EO994" s="33"/>
      <c r="EP994" s="33"/>
      <c r="EQ994" s="33"/>
      <c r="ER994" s="33"/>
      <c r="ES994" s="33"/>
      <c r="ET994" s="33"/>
      <c r="EU994" s="33"/>
      <c r="EV994" s="33"/>
      <c r="EW994" s="33"/>
      <c r="EX994" s="33"/>
      <c r="EY994" s="33"/>
      <c r="EZ994" s="33"/>
      <c r="FA994" s="33"/>
      <c r="FB994" s="33"/>
      <c r="FC994" s="33"/>
      <c r="FD994" s="33"/>
      <c r="FE994" s="33"/>
      <c r="FF994" s="33"/>
      <c r="FG994" s="33"/>
      <c r="FH994" s="33"/>
      <c r="FI994" s="33"/>
      <c r="FJ994" s="33"/>
      <c r="FK994" s="33"/>
      <c r="FL994" s="33"/>
      <c r="FM994" s="33"/>
      <c r="FN994" s="33"/>
      <c r="FO994" s="33"/>
      <c r="FP994" s="33"/>
      <c r="FQ994" s="33"/>
      <c r="FR994" s="33"/>
      <c r="FS994" s="33"/>
      <c r="FT994" s="33"/>
      <c r="FU994" s="33"/>
      <c r="FV994" s="33"/>
      <c r="FW994" s="33"/>
      <c r="FX994" s="33"/>
      <c r="FY994" s="33"/>
    </row>
    <row r="995" spans="1:181" ht="15.75" customHeight="1" x14ac:dyDescent="0.25">
      <c r="A995" s="25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  <c r="CE995" s="33"/>
      <c r="CF995" s="33"/>
      <c r="CG995" s="33"/>
      <c r="CH995" s="33"/>
      <c r="CI995" s="33"/>
      <c r="CJ995" s="33"/>
      <c r="CK995" s="33"/>
      <c r="CL995" s="33"/>
      <c r="CM995" s="33"/>
      <c r="CN995" s="33"/>
      <c r="CO995" s="33"/>
      <c r="CP995" s="33"/>
      <c r="CQ995" s="33"/>
      <c r="CR995" s="33"/>
      <c r="CS995" s="33"/>
      <c r="CT995" s="33"/>
      <c r="CU995" s="33"/>
      <c r="CV995" s="33"/>
      <c r="CW995" s="33"/>
      <c r="CX995" s="33"/>
      <c r="CY995" s="33"/>
      <c r="CZ995" s="33"/>
      <c r="DA995" s="33"/>
      <c r="DB995" s="33"/>
      <c r="DC995" s="33"/>
      <c r="DD995" s="33"/>
      <c r="DE995" s="33"/>
      <c r="DF995" s="33"/>
      <c r="DG995" s="33"/>
      <c r="DH995" s="33"/>
      <c r="DI995" s="33"/>
      <c r="DJ995" s="33"/>
      <c r="DK995" s="33"/>
      <c r="DL995" s="33"/>
      <c r="DM995" s="33"/>
      <c r="DN995" s="33"/>
      <c r="DO995" s="33"/>
      <c r="DP995" s="33"/>
      <c r="DQ995" s="33"/>
      <c r="DR995" s="33"/>
      <c r="DS995" s="33"/>
      <c r="DT995" s="33"/>
      <c r="DU995" s="33"/>
      <c r="DV995" s="33"/>
      <c r="DW995" s="33"/>
      <c r="DX995" s="33"/>
      <c r="DY995" s="33"/>
      <c r="DZ995" s="33"/>
      <c r="EA995" s="33"/>
      <c r="EB995" s="33"/>
      <c r="EC995" s="33"/>
      <c r="ED995" s="33"/>
      <c r="EE995" s="33"/>
      <c r="EF995" s="33"/>
      <c r="EG995" s="33"/>
      <c r="EH995" s="33"/>
      <c r="EI995" s="33"/>
      <c r="EJ995" s="33"/>
      <c r="EK995" s="33"/>
      <c r="EL995" s="33"/>
      <c r="EM995" s="33"/>
      <c r="EN995" s="33"/>
      <c r="EO995" s="33"/>
      <c r="EP995" s="33"/>
      <c r="EQ995" s="33"/>
      <c r="ER995" s="33"/>
      <c r="ES995" s="33"/>
      <c r="ET995" s="33"/>
      <c r="EU995" s="33"/>
      <c r="EV995" s="33"/>
      <c r="EW995" s="33"/>
      <c r="EX995" s="33"/>
      <c r="EY995" s="33"/>
      <c r="EZ995" s="33"/>
      <c r="FA995" s="33"/>
      <c r="FB995" s="33"/>
      <c r="FC995" s="33"/>
      <c r="FD995" s="33"/>
      <c r="FE995" s="33"/>
      <c r="FF995" s="33"/>
      <c r="FG995" s="33"/>
      <c r="FH995" s="33"/>
      <c r="FI995" s="33"/>
      <c r="FJ995" s="33"/>
      <c r="FK995" s="33"/>
      <c r="FL995" s="33"/>
      <c r="FM995" s="33"/>
      <c r="FN995" s="33"/>
      <c r="FO995" s="33"/>
      <c r="FP995" s="33"/>
      <c r="FQ995" s="33"/>
      <c r="FR995" s="33"/>
      <c r="FS995" s="33"/>
      <c r="FT995" s="33"/>
      <c r="FU995" s="33"/>
      <c r="FV995" s="33"/>
      <c r="FW995" s="33"/>
      <c r="FX995" s="33"/>
      <c r="FY995" s="33"/>
    </row>
    <row r="996" spans="1:181" ht="15.75" customHeight="1" x14ac:dyDescent="0.25">
      <c r="A996" s="25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  <c r="BD996" s="33"/>
      <c r="BE996" s="33"/>
      <c r="BF996" s="33"/>
      <c r="BG996" s="33"/>
      <c r="BH996" s="33"/>
      <c r="BI996" s="33"/>
      <c r="BJ996" s="33"/>
      <c r="BK996" s="33"/>
      <c r="BL996" s="33"/>
      <c r="BM996" s="33"/>
      <c r="BN996" s="33"/>
      <c r="BO996" s="33"/>
      <c r="BP996" s="33"/>
      <c r="BQ996" s="33"/>
      <c r="BR996" s="33"/>
      <c r="BS996" s="33"/>
      <c r="BT996" s="33"/>
      <c r="BU996" s="33"/>
      <c r="BV996" s="33"/>
      <c r="BW996" s="33"/>
      <c r="BX996" s="33"/>
      <c r="BY996" s="33"/>
      <c r="BZ996" s="33"/>
      <c r="CA996" s="33"/>
      <c r="CB996" s="33"/>
      <c r="CC996" s="33"/>
      <c r="CD996" s="33"/>
      <c r="CE996" s="33"/>
      <c r="CF996" s="33"/>
      <c r="CG996" s="33"/>
      <c r="CH996" s="33"/>
      <c r="CI996" s="33"/>
      <c r="CJ996" s="33"/>
      <c r="CK996" s="33"/>
      <c r="CL996" s="33"/>
      <c r="CM996" s="33"/>
      <c r="CN996" s="33"/>
      <c r="CO996" s="33"/>
      <c r="CP996" s="33"/>
      <c r="CQ996" s="33"/>
      <c r="CR996" s="33"/>
      <c r="CS996" s="33"/>
      <c r="CT996" s="33"/>
      <c r="CU996" s="33"/>
      <c r="CV996" s="33"/>
      <c r="CW996" s="33"/>
      <c r="CX996" s="33"/>
      <c r="CY996" s="33"/>
      <c r="CZ996" s="33"/>
      <c r="DA996" s="33"/>
      <c r="DB996" s="33"/>
      <c r="DC996" s="33"/>
      <c r="DD996" s="33"/>
      <c r="DE996" s="33"/>
      <c r="DF996" s="33"/>
      <c r="DG996" s="33"/>
      <c r="DH996" s="33"/>
      <c r="DI996" s="33"/>
      <c r="DJ996" s="33"/>
      <c r="DK996" s="33"/>
      <c r="DL996" s="33"/>
      <c r="DM996" s="33"/>
      <c r="DN996" s="33"/>
      <c r="DO996" s="33"/>
      <c r="DP996" s="33"/>
      <c r="DQ996" s="33"/>
      <c r="DR996" s="33"/>
      <c r="DS996" s="33"/>
      <c r="DT996" s="33"/>
      <c r="DU996" s="33"/>
      <c r="DV996" s="33"/>
      <c r="DW996" s="33"/>
      <c r="DX996" s="33"/>
      <c r="DY996" s="33"/>
      <c r="DZ996" s="33"/>
      <c r="EA996" s="33"/>
      <c r="EB996" s="33"/>
      <c r="EC996" s="33"/>
      <c r="ED996" s="33"/>
      <c r="EE996" s="33"/>
      <c r="EF996" s="33"/>
      <c r="EG996" s="33"/>
      <c r="EH996" s="33"/>
      <c r="EI996" s="33"/>
      <c r="EJ996" s="33"/>
      <c r="EK996" s="33"/>
      <c r="EL996" s="33"/>
      <c r="EM996" s="33"/>
      <c r="EN996" s="33"/>
      <c r="EO996" s="33"/>
      <c r="EP996" s="33"/>
      <c r="EQ996" s="33"/>
      <c r="ER996" s="33"/>
      <c r="ES996" s="33"/>
      <c r="ET996" s="33"/>
      <c r="EU996" s="33"/>
      <c r="EV996" s="33"/>
      <c r="EW996" s="33"/>
      <c r="EX996" s="33"/>
      <c r="EY996" s="33"/>
      <c r="EZ996" s="33"/>
      <c r="FA996" s="33"/>
      <c r="FB996" s="33"/>
      <c r="FC996" s="33"/>
      <c r="FD996" s="33"/>
      <c r="FE996" s="33"/>
      <c r="FF996" s="33"/>
      <c r="FG996" s="33"/>
      <c r="FH996" s="33"/>
      <c r="FI996" s="33"/>
      <c r="FJ996" s="33"/>
      <c r="FK996" s="33"/>
      <c r="FL996" s="33"/>
      <c r="FM996" s="33"/>
      <c r="FN996" s="33"/>
      <c r="FO996" s="33"/>
      <c r="FP996" s="33"/>
      <c r="FQ996" s="33"/>
      <c r="FR996" s="33"/>
      <c r="FS996" s="33"/>
      <c r="FT996" s="33"/>
      <c r="FU996" s="33"/>
      <c r="FV996" s="33"/>
      <c r="FW996" s="33"/>
      <c r="FX996" s="33"/>
      <c r="FY996" s="33"/>
    </row>
    <row r="997" spans="1:181" ht="15.75" customHeight="1" x14ac:dyDescent="0.25">
      <c r="A997" s="25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3"/>
      <c r="BL997" s="33"/>
      <c r="BM997" s="33"/>
      <c r="BN997" s="33"/>
      <c r="BO997" s="33"/>
      <c r="BP997" s="33"/>
      <c r="BQ997" s="33"/>
      <c r="BR997" s="33"/>
      <c r="BS997" s="33"/>
      <c r="BT997" s="33"/>
      <c r="BU997" s="33"/>
      <c r="BV997" s="33"/>
      <c r="BW997" s="33"/>
      <c r="BX997" s="33"/>
      <c r="BY997" s="33"/>
      <c r="BZ997" s="33"/>
      <c r="CA997" s="33"/>
      <c r="CB997" s="33"/>
      <c r="CC997" s="33"/>
      <c r="CD997" s="33"/>
      <c r="CE997" s="33"/>
      <c r="CF997" s="33"/>
      <c r="CG997" s="33"/>
      <c r="CH997" s="33"/>
      <c r="CI997" s="33"/>
      <c r="CJ997" s="33"/>
      <c r="CK997" s="33"/>
      <c r="CL997" s="33"/>
      <c r="CM997" s="33"/>
      <c r="CN997" s="33"/>
      <c r="CO997" s="33"/>
      <c r="CP997" s="33"/>
      <c r="CQ997" s="33"/>
      <c r="CR997" s="33"/>
      <c r="CS997" s="33"/>
      <c r="CT997" s="33"/>
      <c r="CU997" s="33"/>
      <c r="CV997" s="33"/>
      <c r="CW997" s="33"/>
      <c r="CX997" s="33"/>
      <c r="CY997" s="33"/>
      <c r="CZ997" s="33"/>
      <c r="DA997" s="33"/>
      <c r="DB997" s="33"/>
      <c r="DC997" s="33"/>
      <c r="DD997" s="33"/>
      <c r="DE997" s="33"/>
      <c r="DF997" s="33"/>
      <c r="DG997" s="33"/>
      <c r="DH997" s="33"/>
      <c r="DI997" s="33"/>
      <c r="DJ997" s="33"/>
      <c r="DK997" s="33"/>
      <c r="DL997" s="33"/>
      <c r="DM997" s="33"/>
      <c r="DN997" s="33"/>
      <c r="DO997" s="33"/>
      <c r="DP997" s="33"/>
      <c r="DQ997" s="33"/>
      <c r="DR997" s="33"/>
      <c r="DS997" s="33"/>
      <c r="DT997" s="33"/>
      <c r="DU997" s="33"/>
      <c r="DV997" s="33"/>
      <c r="DW997" s="33"/>
      <c r="DX997" s="33"/>
      <c r="DY997" s="33"/>
      <c r="DZ997" s="33"/>
      <c r="EA997" s="33"/>
      <c r="EB997" s="33"/>
      <c r="EC997" s="33"/>
      <c r="ED997" s="33"/>
      <c r="EE997" s="33"/>
      <c r="EF997" s="33"/>
      <c r="EG997" s="33"/>
      <c r="EH997" s="33"/>
      <c r="EI997" s="33"/>
      <c r="EJ997" s="33"/>
      <c r="EK997" s="33"/>
      <c r="EL997" s="33"/>
      <c r="EM997" s="33"/>
      <c r="EN997" s="33"/>
      <c r="EO997" s="33"/>
      <c r="EP997" s="33"/>
      <c r="EQ997" s="33"/>
      <c r="ER997" s="33"/>
      <c r="ES997" s="33"/>
      <c r="ET997" s="33"/>
      <c r="EU997" s="33"/>
      <c r="EV997" s="33"/>
      <c r="EW997" s="33"/>
      <c r="EX997" s="33"/>
      <c r="EY997" s="33"/>
      <c r="EZ997" s="33"/>
      <c r="FA997" s="33"/>
      <c r="FB997" s="33"/>
      <c r="FC997" s="33"/>
      <c r="FD997" s="33"/>
      <c r="FE997" s="33"/>
      <c r="FF997" s="33"/>
      <c r="FG997" s="33"/>
      <c r="FH997" s="33"/>
      <c r="FI997" s="33"/>
      <c r="FJ997" s="33"/>
      <c r="FK997" s="33"/>
      <c r="FL997" s="33"/>
      <c r="FM997" s="33"/>
      <c r="FN997" s="33"/>
      <c r="FO997" s="33"/>
      <c r="FP997" s="33"/>
      <c r="FQ997" s="33"/>
      <c r="FR997" s="33"/>
      <c r="FS997" s="33"/>
      <c r="FT997" s="33"/>
      <c r="FU997" s="33"/>
      <c r="FV997" s="33"/>
      <c r="FW997" s="33"/>
      <c r="FX997" s="33"/>
      <c r="FY997" s="33"/>
    </row>
    <row r="998" spans="1:181" ht="15.75" customHeight="1" x14ac:dyDescent="0.25">
      <c r="A998" s="25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3"/>
      <c r="BL998" s="33"/>
      <c r="BM998" s="33"/>
      <c r="BN998" s="33"/>
      <c r="BO998" s="33"/>
      <c r="BP998" s="33"/>
      <c r="BQ998" s="33"/>
      <c r="BR998" s="33"/>
      <c r="BS998" s="33"/>
      <c r="BT998" s="33"/>
      <c r="BU998" s="33"/>
      <c r="BV998" s="33"/>
      <c r="BW998" s="33"/>
      <c r="BX998" s="33"/>
      <c r="BY998" s="33"/>
      <c r="BZ998" s="33"/>
      <c r="CA998" s="33"/>
      <c r="CB998" s="33"/>
      <c r="CC998" s="33"/>
      <c r="CD998" s="33"/>
      <c r="CE998" s="33"/>
      <c r="CF998" s="33"/>
      <c r="CG998" s="33"/>
      <c r="CH998" s="33"/>
      <c r="CI998" s="33"/>
      <c r="CJ998" s="33"/>
      <c r="CK998" s="33"/>
      <c r="CL998" s="33"/>
      <c r="CM998" s="33"/>
      <c r="CN998" s="33"/>
      <c r="CO998" s="33"/>
      <c r="CP998" s="33"/>
      <c r="CQ998" s="33"/>
      <c r="CR998" s="33"/>
      <c r="CS998" s="33"/>
      <c r="CT998" s="33"/>
      <c r="CU998" s="33"/>
      <c r="CV998" s="33"/>
      <c r="CW998" s="33"/>
      <c r="CX998" s="33"/>
      <c r="CY998" s="33"/>
      <c r="CZ998" s="33"/>
      <c r="DA998" s="33"/>
      <c r="DB998" s="33"/>
      <c r="DC998" s="33"/>
      <c r="DD998" s="33"/>
      <c r="DE998" s="33"/>
      <c r="DF998" s="33"/>
      <c r="DG998" s="33"/>
      <c r="DH998" s="33"/>
      <c r="DI998" s="33"/>
      <c r="DJ998" s="33"/>
      <c r="DK998" s="33"/>
      <c r="DL998" s="33"/>
      <c r="DM998" s="33"/>
      <c r="DN998" s="33"/>
      <c r="DO998" s="33"/>
      <c r="DP998" s="33"/>
      <c r="DQ998" s="33"/>
      <c r="DR998" s="33"/>
      <c r="DS998" s="33"/>
      <c r="DT998" s="33"/>
      <c r="DU998" s="33"/>
      <c r="DV998" s="33"/>
      <c r="DW998" s="33"/>
      <c r="DX998" s="33"/>
      <c r="DY998" s="33"/>
      <c r="DZ998" s="33"/>
      <c r="EA998" s="33"/>
      <c r="EB998" s="33"/>
      <c r="EC998" s="33"/>
      <c r="ED998" s="33"/>
      <c r="EE998" s="33"/>
      <c r="EF998" s="33"/>
      <c r="EG998" s="33"/>
      <c r="EH998" s="33"/>
      <c r="EI998" s="33"/>
      <c r="EJ998" s="33"/>
      <c r="EK998" s="33"/>
      <c r="EL998" s="33"/>
      <c r="EM998" s="33"/>
      <c r="EN998" s="33"/>
      <c r="EO998" s="33"/>
      <c r="EP998" s="33"/>
      <c r="EQ998" s="33"/>
      <c r="ER998" s="33"/>
      <c r="ES998" s="33"/>
      <c r="ET998" s="33"/>
      <c r="EU998" s="33"/>
      <c r="EV998" s="33"/>
      <c r="EW998" s="33"/>
      <c r="EX998" s="33"/>
      <c r="EY998" s="33"/>
      <c r="EZ998" s="33"/>
      <c r="FA998" s="33"/>
      <c r="FB998" s="33"/>
      <c r="FC998" s="33"/>
      <c r="FD998" s="33"/>
      <c r="FE998" s="33"/>
      <c r="FF998" s="33"/>
      <c r="FG998" s="33"/>
      <c r="FH998" s="33"/>
      <c r="FI998" s="33"/>
      <c r="FJ998" s="33"/>
      <c r="FK998" s="33"/>
      <c r="FL998" s="33"/>
      <c r="FM998" s="33"/>
      <c r="FN998" s="33"/>
      <c r="FO998" s="33"/>
      <c r="FP998" s="33"/>
      <c r="FQ998" s="33"/>
      <c r="FR998" s="33"/>
      <c r="FS998" s="33"/>
      <c r="FT998" s="33"/>
      <c r="FU998" s="33"/>
      <c r="FV998" s="33"/>
      <c r="FW998" s="33"/>
      <c r="FX998" s="33"/>
      <c r="FY998" s="33"/>
    </row>
    <row r="999" spans="1:181" ht="15.75" customHeight="1" x14ac:dyDescent="0.25">
      <c r="A999" s="25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  <c r="BT999" s="33"/>
      <c r="BU999" s="33"/>
      <c r="BV999" s="33"/>
      <c r="BW999" s="33"/>
      <c r="BX999" s="33"/>
      <c r="BY999" s="33"/>
      <c r="BZ999" s="33"/>
      <c r="CA999" s="33"/>
      <c r="CB999" s="33"/>
      <c r="CC999" s="33"/>
      <c r="CD999" s="33"/>
      <c r="CE999" s="33"/>
      <c r="CF999" s="33"/>
      <c r="CG999" s="33"/>
      <c r="CH999" s="33"/>
      <c r="CI999" s="33"/>
      <c r="CJ999" s="33"/>
      <c r="CK999" s="33"/>
      <c r="CL999" s="33"/>
      <c r="CM999" s="33"/>
      <c r="CN999" s="33"/>
      <c r="CO999" s="33"/>
      <c r="CP999" s="33"/>
      <c r="CQ999" s="33"/>
      <c r="CR999" s="33"/>
      <c r="CS999" s="33"/>
      <c r="CT999" s="33"/>
      <c r="CU999" s="33"/>
      <c r="CV999" s="33"/>
      <c r="CW999" s="33"/>
      <c r="CX999" s="33"/>
      <c r="CY999" s="33"/>
      <c r="CZ999" s="33"/>
      <c r="DA999" s="33"/>
      <c r="DB999" s="33"/>
      <c r="DC999" s="33"/>
      <c r="DD999" s="33"/>
      <c r="DE999" s="33"/>
      <c r="DF999" s="33"/>
      <c r="DG999" s="33"/>
      <c r="DH999" s="33"/>
      <c r="DI999" s="33"/>
      <c r="DJ999" s="33"/>
      <c r="DK999" s="33"/>
      <c r="DL999" s="33"/>
      <c r="DM999" s="33"/>
      <c r="DN999" s="33"/>
      <c r="DO999" s="33"/>
      <c r="DP999" s="33"/>
      <c r="DQ999" s="33"/>
      <c r="DR999" s="33"/>
      <c r="DS999" s="33"/>
      <c r="DT999" s="33"/>
      <c r="DU999" s="33"/>
      <c r="DV999" s="33"/>
      <c r="DW999" s="33"/>
      <c r="DX999" s="33"/>
      <c r="DY999" s="33"/>
      <c r="DZ999" s="33"/>
      <c r="EA999" s="33"/>
      <c r="EB999" s="33"/>
      <c r="EC999" s="33"/>
      <c r="ED999" s="33"/>
      <c r="EE999" s="33"/>
      <c r="EF999" s="33"/>
      <c r="EG999" s="33"/>
      <c r="EH999" s="33"/>
      <c r="EI999" s="33"/>
      <c r="EJ999" s="33"/>
      <c r="EK999" s="33"/>
      <c r="EL999" s="33"/>
      <c r="EM999" s="33"/>
      <c r="EN999" s="33"/>
      <c r="EO999" s="33"/>
      <c r="EP999" s="33"/>
      <c r="EQ999" s="33"/>
      <c r="ER999" s="33"/>
      <c r="ES999" s="33"/>
      <c r="ET999" s="33"/>
      <c r="EU999" s="33"/>
      <c r="EV999" s="33"/>
      <c r="EW999" s="33"/>
      <c r="EX999" s="33"/>
      <c r="EY999" s="33"/>
      <c r="EZ999" s="33"/>
      <c r="FA999" s="33"/>
      <c r="FB999" s="33"/>
      <c r="FC999" s="33"/>
      <c r="FD999" s="33"/>
      <c r="FE999" s="33"/>
      <c r="FF999" s="33"/>
      <c r="FG999" s="33"/>
      <c r="FH999" s="33"/>
      <c r="FI999" s="33"/>
      <c r="FJ999" s="33"/>
      <c r="FK999" s="33"/>
      <c r="FL999" s="33"/>
      <c r="FM999" s="33"/>
      <c r="FN999" s="33"/>
      <c r="FO999" s="33"/>
      <c r="FP999" s="33"/>
      <c r="FQ999" s="33"/>
      <c r="FR999" s="33"/>
      <c r="FS999" s="33"/>
      <c r="FT999" s="33"/>
      <c r="FU999" s="33"/>
      <c r="FV999" s="33"/>
      <c r="FW999" s="33"/>
      <c r="FX999" s="33"/>
      <c r="FY999" s="33"/>
    </row>
    <row r="1000" spans="1:181" ht="15.75" customHeight="1" x14ac:dyDescent="0.25">
      <c r="A1000" s="25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  <c r="CE1000" s="33"/>
      <c r="CF1000" s="33"/>
      <c r="CG1000" s="33"/>
      <c r="CH1000" s="33"/>
      <c r="CI1000" s="33"/>
      <c r="CJ1000" s="33"/>
      <c r="CK1000" s="33"/>
      <c r="CL1000" s="33"/>
      <c r="CM1000" s="33"/>
      <c r="CN1000" s="33"/>
      <c r="CO1000" s="33"/>
      <c r="CP1000" s="33"/>
      <c r="CQ1000" s="33"/>
      <c r="CR1000" s="33"/>
      <c r="CS1000" s="33"/>
      <c r="CT1000" s="33"/>
      <c r="CU1000" s="33"/>
      <c r="CV1000" s="33"/>
      <c r="CW1000" s="33"/>
      <c r="CX1000" s="33"/>
      <c r="CY1000" s="33"/>
      <c r="CZ1000" s="33"/>
      <c r="DA1000" s="33"/>
      <c r="DB1000" s="33"/>
      <c r="DC1000" s="33"/>
      <c r="DD1000" s="33"/>
      <c r="DE1000" s="33"/>
      <c r="DF1000" s="33"/>
      <c r="DG1000" s="33"/>
      <c r="DH1000" s="33"/>
      <c r="DI1000" s="33"/>
      <c r="DJ1000" s="33"/>
      <c r="DK1000" s="33"/>
      <c r="DL1000" s="33"/>
      <c r="DM1000" s="33"/>
      <c r="DN1000" s="33"/>
      <c r="DO1000" s="33"/>
      <c r="DP1000" s="33"/>
      <c r="DQ1000" s="33"/>
      <c r="DR1000" s="33"/>
      <c r="DS1000" s="33"/>
      <c r="DT1000" s="33"/>
      <c r="DU1000" s="33"/>
      <c r="DV1000" s="33"/>
      <c r="DW1000" s="33"/>
      <c r="DX1000" s="33"/>
      <c r="DY1000" s="33"/>
      <c r="DZ1000" s="33"/>
      <c r="EA1000" s="33"/>
      <c r="EB1000" s="33"/>
      <c r="EC1000" s="33"/>
      <c r="ED1000" s="33"/>
      <c r="EE1000" s="33"/>
      <c r="EF1000" s="33"/>
      <c r="EG1000" s="33"/>
      <c r="EH1000" s="33"/>
      <c r="EI1000" s="33"/>
      <c r="EJ1000" s="33"/>
      <c r="EK1000" s="33"/>
      <c r="EL1000" s="33"/>
      <c r="EM1000" s="33"/>
      <c r="EN1000" s="33"/>
      <c r="EO1000" s="33"/>
      <c r="EP1000" s="33"/>
      <c r="EQ1000" s="33"/>
      <c r="ER1000" s="33"/>
      <c r="ES1000" s="33"/>
      <c r="ET1000" s="33"/>
      <c r="EU1000" s="33"/>
      <c r="EV1000" s="33"/>
      <c r="EW1000" s="33"/>
      <c r="EX1000" s="33"/>
      <c r="EY1000" s="33"/>
      <c r="EZ1000" s="33"/>
      <c r="FA1000" s="33"/>
      <c r="FB1000" s="33"/>
      <c r="FC1000" s="33"/>
      <c r="FD1000" s="33"/>
      <c r="FE1000" s="33"/>
      <c r="FF1000" s="33"/>
      <c r="FG1000" s="33"/>
      <c r="FH1000" s="33"/>
      <c r="FI1000" s="33"/>
      <c r="FJ1000" s="33"/>
      <c r="FK1000" s="33"/>
      <c r="FL1000" s="33"/>
      <c r="FM1000" s="33"/>
      <c r="FN1000" s="33"/>
      <c r="FO1000" s="33"/>
      <c r="FP1000" s="33"/>
      <c r="FQ1000" s="33"/>
      <c r="FR1000" s="33"/>
      <c r="FS1000" s="33"/>
      <c r="FT1000" s="33"/>
      <c r="FU1000" s="33"/>
      <c r="FV1000" s="33"/>
      <c r="FW1000" s="33"/>
      <c r="FX1000" s="33"/>
      <c r="FY1000" s="33"/>
    </row>
    <row r="1001" spans="1:181" ht="15.75" customHeight="1" x14ac:dyDescent="0.25">
      <c r="A1001" s="25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  <c r="BD1001" s="33"/>
      <c r="BE1001" s="33"/>
      <c r="BF1001" s="33"/>
      <c r="BG1001" s="33"/>
      <c r="BH1001" s="33"/>
      <c r="BI1001" s="33"/>
      <c r="BJ1001" s="33"/>
      <c r="BK1001" s="33"/>
      <c r="BL1001" s="33"/>
      <c r="BM1001" s="33"/>
      <c r="BN1001" s="33"/>
      <c r="BO1001" s="33"/>
      <c r="BP1001" s="33"/>
      <c r="BQ1001" s="33"/>
      <c r="BR1001" s="33"/>
      <c r="BS1001" s="33"/>
      <c r="BT1001" s="33"/>
      <c r="BU1001" s="33"/>
      <c r="BV1001" s="33"/>
      <c r="BW1001" s="33"/>
      <c r="BX1001" s="33"/>
      <c r="BY1001" s="33"/>
      <c r="BZ1001" s="33"/>
      <c r="CA1001" s="33"/>
      <c r="CB1001" s="33"/>
      <c r="CC1001" s="33"/>
      <c r="CD1001" s="33"/>
      <c r="CE1001" s="33"/>
      <c r="CF1001" s="33"/>
      <c r="CG1001" s="33"/>
      <c r="CH1001" s="33"/>
      <c r="CI1001" s="33"/>
      <c r="CJ1001" s="33"/>
      <c r="CK1001" s="33"/>
      <c r="CL1001" s="33"/>
      <c r="CM1001" s="33"/>
      <c r="CN1001" s="33"/>
      <c r="CO1001" s="33"/>
      <c r="CP1001" s="33"/>
      <c r="CQ1001" s="33"/>
      <c r="CR1001" s="33"/>
      <c r="CS1001" s="33"/>
      <c r="CT1001" s="33"/>
      <c r="CU1001" s="33"/>
      <c r="CV1001" s="33"/>
      <c r="CW1001" s="33"/>
      <c r="CX1001" s="33"/>
      <c r="CY1001" s="33"/>
      <c r="CZ1001" s="33"/>
      <c r="DA1001" s="33"/>
      <c r="DB1001" s="33"/>
      <c r="DC1001" s="33"/>
      <c r="DD1001" s="33"/>
      <c r="DE1001" s="33"/>
      <c r="DF1001" s="33"/>
      <c r="DG1001" s="33"/>
      <c r="DH1001" s="33"/>
      <c r="DI1001" s="33"/>
      <c r="DJ1001" s="33"/>
      <c r="DK1001" s="33"/>
      <c r="DL1001" s="33"/>
      <c r="DM1001" s="33"/>
      <c r="DN1001" s="33"/>
      <c r="DO1001" s="33"/>
      <c r="DP1001" s="33"/>
      <c r="DQ1001" s="33"/>
      <c r="DR1001" s="33"/>
      <c r="DS1001" s="33"/>
      <c r="DT1001" s="33"/>
      <c r="DU1001" s="33"/>
      <c r="DV1001" s="33"/>
      <c r="DW1001" s="33"/>
      <c r="DX1001" s="33"/>
      <c r="DY1001" s="33"/>
      <c r="DZ1001" s="33"/>
      <c r="EA1001" s="33"/>
      <c r="EB1001" s="33"/>
      <c r="EC1001" s="33"/>
      <c r="ED1001" s="33"/>
      <c r="EE1001" s="33"/>
      <c r="EF1001" s="33"/>
      <c r="EG1001" s="33"/>
      <c r="EH1001" s="33"/>
      <c r="EI1001" s="33"/>
      <c r="EJ1001" s="33"/>
      <c r="EK1001" s="33"/>
      <c r="EL1001" s="33"/>
      <c r="EM1001" s="33"/>
      <c r="EN1001" s="33"/>
      <c r="EO1001" s="33"/>
      <c r="EP1001" s="33"/>
      <c r="EQ1001" s="33"/>
      <c r="ER1001" s="33"/>
      <c r="ES1001" s="33"/>
      <c r="ET1001" s="33"/>
      <c r="EU1001" s="33"/>
      <c r="EV1001" s="33"/>
      <c r="EW1001" s="33"/>
      <c r="EX1001" s="33"/>
      <c r="EY1001" s="33"/>
      <c r="EZ1001" s="33"/>
      <c r="FA1001" s="33"/>
      <c r="FB1001" s="33"/>
      <c r="FC1001" s="33"/>
      <c r="FD1001" s="33"/>
      <c r="FE1001" s="33"/>
      <c r="FF1001" s="33"/>
      <c r="FG1001" s="33"/>
      <c r="FH1001" s="33"/>
      <c r="FI1001" s="33"/>
      <c r="FJ1001" s="33"/>
      <c r="FK1001" s="33"/>
      <c r="FL1001" s="33"/>
      <c r="FM1001" s="33"/>
      <c r="FN1001" s="33"/>
      <c r="FO1001" s="33"/>
      <c r="FP1001" s="33"/>
      <c r="FQ1001" s="33"/>
      <c r="FR1001" s="33"/>
      <c r="FS1001" s="33"/>
      <c r="FT1001" s="33"/>
      <c r="FU1001" s="33"/>
      <c r="FV1001" s="33"/>
      <c r="FW1001" s="33"/>
      <c r="FX1001" s="33"/>
      <c r="FY1001" s="33"/>
    </row>
    <row r="1002" spans="1:181" ht="15.75" customHeight="1" x14ac:dyDescent="0.25">
      <c r="A1002" s="25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  <c r="BC1002" s="33"/>
      <c r="BD1002" s="33"/>
      <c r="BE1002" s="33"/>
      <c r="BF1002" s="33"/>
      <c r="BG1002" s="33"/>
      <c r="BH1002" s="33"/>
      <c r="BI1002" s="33"/>
      <c r="BJ1002" s="33"/>
      <c r="BK1002" s="33"/>
      <c r="BL1002" s="33"/>
      <c r="BM1002" s="33"/>
      <c r="BN1002" s="33"/>
      <c r="BO1002" s="33"/>
      <c r="BP1002" s="33"/>
      <c r="BQ1002" s="33"/>
      <c r="BR1002" s="33"/>
      <c r="BS1002" s="33"/>
      <c r="BT1002" s="33"/>
      <c r="BU1002" s="33"/>
      <c r="BV1002" s="33"/>
      <c r="BW1002" s="33"/>
      <c r="BX1002" s="33"/>
      <c r="BY1002" s="33"/>
      <c r="BZ1002" s="33"/>
      <c r="CA1002" s="33"/>
      <c r="CB1002" s="33"/>
      <c r="CC1002" s="33"/>
      <c r="CD1002" s="33"/>
      <c r="CE1002" s="33"/>
      <c r="CF1002" s="33"/>
      <c r="CG1002" s="33"/>
      <c r="CH1002" s="33"/>
      <c r="CI1002" s="33"/>
      <c r="CJ1002" s="33"/>
      <c r="CK1002" s="33"/>
      <c r="CL1002" s="33"/>
      <c r="CM1002" s="33"/>
      <c r="CN1002" s="33"/>
      <c r="CO1002" s="33"/>
      <c r="CP1002" s="33"/>
      <c r="CQ1002" s="33"/>
      <c r="CR1002" s="33"/>
      <c r="CS1002" s="33"/>
      <c r="CT1002" s="33"/>
      <c r="CU1002" s="33"/>
      <c r="CV1002" s="33"/>
      <c r="CW1002" s="33"/>
      <c r="CX1002" s="33"/>
      <c r="CY1002" s="33"/>
      <c r="CZ1002" s="33"/>
      <c r="DA1002" s="33"/>
      <c r="DB1002" s="33"/>
      <c r="DC1002" s="33"/>
      <c r="DD1002" s="33"/>
      <c r="DE1002" s="33"/>
      <c r="DF1002" s="33"/>
      <c r="DG1002" s="33"/>
      <c r="DH1002" s="33"/>
      <c r="DI1002" s="33"/>
      <c r="DJ1002" s="33"/>
      <c r="DK1002" s="33"/>
      <c r="DL1002" s="33"/>
      <c r="DM1002" s="33"/>
      <c r="DN1002" s="33"/>
      <c r="DO1002" s="33"/>
      <c r="DP1002" s="33"/>
      <c r="DQ1002" s="33"/>
      <c r="DR1002" s="33"/>
      <c r="DS1002" s="33"/>
      <c r="DT1002" s="33"/>
      <c r="DU1002" s="33"/>
      <c r="DV1002" s="33"/>
      <c r="DW1002" s="33"/>
      <c r="DX1002" s="33"/>
      <c r="DY1002" s="33"/>
      <c r="DZ1002" s="33"/>
      <c r="EA1002" s="33"/>
      <c r="EB1002" s="33"/>
      <c r="EC1002" s="33"/>
      <c r="ED1002" s="33"/>
      <c r="EE1002" s="33"/>
      <c r="EF1002" s="33"/>
      <c r="EG1002" s="33"/>
      <c r="EH1002" s="33"/>
      <c r="EI1002" s="33"/>
      <c r="EJ1002" s="33"/>
      <c r="EK1002" s="33"/>
      <c r="EL1002" s="33"/>
      <c r="EM1002" s="33"/>
      <c r="EN1002" s="33"/>
      <c r="EO1002" s="33"/>
      <c r="EP1002" s="33"/>
      <c r="EQ1002" s="33"/>
      <c r="ER1002" s="33"/>
      <c r="ES1002" s="33"/>
      <c r="ET1002" s="33"/>
      <c r="EU1002" s="33"/>
      <c r="EV1002" s="33"/>
      <c r="EW1002" s="33"/>
      <c r="EX1002" s="33"/>
      <c r="EY1002" s="33"/>
      <c r="EZ1002" s="33"/>
      <c r="FA1002" s="33"/>
      <c r="FB1002" s="33"/>
      <c r="FC1002" s="33"/>
      <c r="FD1002" s="33"/>
      <c r="FE1002" s="33"/>
      <c r="FF1002" s="33"/>
      <c r="FG1002" s="33"/>
      <c r="FH1002" s="33"/>
      <c r="FI1002" s="33"/>
      <c r="FJ1002" s="33"/>
      <c r="FK1002" s="33"/>
      <c r="FL1002" s="33"/>
      <c r="FM1002" s="33"/>
      <c r="FN1002" s="33"/>
      <c r="FO1002" s="33"/>
      <c r="FP1002" s="33"/>
      <c r="FQ1002" s="33"/>
      <c r="FR1002" s="33"/>
      <c r="FS1002" s="33"/>
      <c r="FT1002" s="33"/>
      <c r="FU1002" s="33"/>
      <c r="FV1002" s="33"/>
      <c r="FW1002" s="33"/>
      <c r="FX1002" s="33"/>
      <c r="FY1002" s="33"/>
    </row>
    <row r="1003" spans="1:181" ht="15.75" customHeight="1" x14ac:dyDescent="0.25">
      <c r="A1003" s="25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  <c r="BC1003" s="33"/>
      <c r="BD1003" s="33"/>
      <c r="BE1003" s="33"/>
      <c r="BF1003" s="33"/>
      <c r="BG1003" s="33"/>
      <c r="BH1003" s="33"/>
      <c r="BI1003" s="33"/>
      <c r="BJ1003" s="33"/>
      <c r="BK1003" s="33"/>
      <c r="BL1003" s="33"/>
      <c r="BM1003" s="33"/>
      <c r="BN1003" s="33"/>
      <c r="BO1003" s="33"/>
      <c r="BP1003" s="33"/>
      <c r="BQ1003" s="33"/>
      <c r="BR1003" s="33"/>
      <c r="BS1003" s="33"/>
      <c r="BT1003" s="33"/>
      <c r="BU1003" s="33"/>
      <c r="BV1003" s="33"/>
      <c r="BW1003" s="33"/>
      <c r="BX1003" s="33"/>
      <c r="BY1003" s="33"/>
      <c r="BZ1003" s="33"/>
      <c r="CA1003" s="33"/>
      <c r="CB1003" s="33"/>
      <c r="CC1003" s="33"/>
      <c r="CD1003" s="33"/>
      <c r="CE1003" s="33"/>
      <c r="CF1003" s="33"/>
      <c r="CG1003" s="33"/>
      <c r="CH1003" s="33"/>
      <c r="CI1003" s="33"/>
      <c r="CJ1003" s="33"/>
      <c r="CK1003" s="33"/>
      <c r="CL1003" s="33"/>
      <c r="CM1003" s="33"/>
      <c r="CN1003" s="33"/>
      <c r="CO1003" s="33"/>
      <c r="CP1003" s="33"/>
      <c r="CQ1003" s="33"/>
      <c r="CR1003" s="33"/>
      <c r="CS1003" s="33"/>
      <c r="CT1003" s="33"/>
      <c r="CU1003" s="33"/>
      <c r="CV1003" s="33"/>
      <c r="CW1003" s="33"/>
      <c r="CX1003" s="33"/>
      <c r="CY1003" s="33"/>
      <c r="CZ1003" s="33"/>
      <c r="DA1003" s="33"/>
      <c r="DB1003" s="33"/>
      <c r="DC1003" s="33"/>
      <c r="DD1003" s="33"/>
      <c r="DE1003" s="33"/>
      <c r="DF1003" s="33"/>
      <c r="DG1003" s="33"/>
      <c r="DH1003" s="33"/>
      <c r="DI1003" s="33"/>
      <c r="DJ1003" s="33"/>
      <c r="DK1003" s="33"/>
      <c r="DL1003" s="33"/>
      <c r="DM1003" s="33"/>
      <c r="DN1003" s="33"/>
      <c r="DO1003" s="33"/>
      <c r="DP1003" s="33"/>
      <c r="DQ1003" s="33"/>
      <c r="DR1003" s="33"/>
      <c r="DS1003" s="33"/>
      <c r="DT1003" s="33"/>
      <c r="DU1003" s="33"/>
      <c r="DV1003" s="33"/>
      <c r="DW1003" s="33"/>
      <c r="DX1003" s="33"/>
      <c r="DY1003" s="33"/>
      <c r="DZ1003" s="33"/>
      <c r="EA1003" s="33"/>
      <c r="EB1003" s="33"/>
      <c r="EC1003" s="33"/>
      <c r="ED1003" s="33"/>
      <c r="EE1003" s="33"/>
      <c r="EF1003" s="33"/>
      <c r="EG1003" s="33"/>
      <c r="EH1003" s="33"/>
      <c r="EI1003" s="33"/>
      <c r="EJ1003" s="33"/>
      <c r="EK1003" s="33"/>
      <c r="EL1003" s="33"/>
      <c r="EM1003" s="33"/>
      <c r="EN1003" s="33"/>
      <c r="EO1003" s="33"/>
      <c r="EP1003" s="33"/>
      <c r="EQ1003" s="33"/>
      <c r="ER1003" s="33"/>
      <c r="ES1003" s="33"/>
      <c r="ET1003" s="33"/>
      <c r="EU1003" s="33"/>
      <c r="EV1003" s="33"/>
      <c r="EW1003" s="33"/>
      <c r="EX1003" s="33"/>
      <c r="EY1003" s="33"/>
      <c r="EZ1003" s="33"/>
      <c r="FA1003" s="33"/>
      <c r="FB1003" s="33"/>
      <c r="FC1003" s="33"/>
      <c r="FD1003" s="33"/>
      <c r="FE1003" s="33"/>
      <c r="FF1003" s="33"/>
      <c r="FG1003" s="33"/>
      <c r="FH1003" s="33"/>
      <c r="FI1003" s="33"/>
      <c r="FJ1003" s="33"/>
      <c r="FK1003" s="33"/>
      <c r="FL1003" s="33"/>
      <c r="FM1003" s="33"/>
      <c r="FN1003" s="33"/>
      <c r="FO1003" s="33"/>
      <c r="FP1003" s="33"/>
      <c r="FQ1003" s="33"/>
      <c r="FR1003" s="33"/>
      <c r="FS1003" s="33"/>
      <c r="FT1003" s="33"/>
      <c r="FU1003" s="33"/>
      <c r="FV1003" s="33"/>
      <c r="FW1003" s="33"/>
      <c r="FX1003" s="33"/>
      <c r="FY1003" s="33"/>
    </row>
    <row r="1004" spans="1:181" ht="15.75" customHeight="1" x14ac:dyDescent="0.25">
      <c r="A1004" s="25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  <c r="BD1004" s="33"/>
      <c r="BE1004" s="33"/>
      <c r="BF1004" s="33"/>
      <c r="BG1004" s="33"/>
      <c r="BH1004" s="33"/>
      <c r="BI1004" s="33"/>
      <c r="BJ1004" s="33"/>
      <c r="BK1004" s="33"/>
      <c r="BL1004" s="33"/>
      <c r="BM1004" s="33"/>
      <c r="BN1004" s="33"/>
      <c r="BO1004" s="33"/>
      <c r="BP1004" s="33"/>
      <c r="BQ1004" s="33"/>
      <c r="BR1004" s="33"/>
      <c r="BS1004" s="33"/>
      <c r="BT1004" s="33"/>
      <c r="BU1004" s="33"/>
      <c r="BV1004" s="33"/>
      <c r="BW1004" s="33"/>
      <c r="BX1004" s="33"/>
      <c r="BY1004" s="33"/>
      <c r="BZ1004" s="33"/>
      <c r="CA1004" s="33"/>
      <c r="CB1004" s="33"/>
      <c r="CC1004" s="33"/>
      <c r="CD1004" s="33"/>
      <c r="CE1004" s="33"/>
      <c r="CF1004" s="33"/>
      <c r="CG1004" s="33"/>
      <c r="CH1004" s="33"/>
      <c r="CI1004" s="33"/>
      <c r="CJ1004" s="33"/>
      <c r="CK1004" s="33"/>
      <c r="CL1004" s="33"/>
      <c r="CM1004" s="33"/>
      <c r="CN1004" s="33"/>
      <c r="CO1004" s="33"/>
      <c r="CP1004" s="33"/>
      <c r="CQ1004" s="33"/>
      <c r="CR1004" s="33"/>
      <c r="CS1004" s="33"/>
      <c r="CT1004" s="33"/>
      <c r="CU1004" s="33"/>
      <c r="CV1004" s="33"/>
      <c r="CW1004" s="33"/>
      <c r="CX1004" s="33"/>
      <c r="CY1004" s="33"/>
      <c r="CZ1004" s="33"/>
      <c r="DA1004" s="33"/>
      <c r="DB1004" s="33"/>
      <c r="DC1004" s="33"/>
      <c r="DD1004" s="33"/>
      <c r="DE1004" s="33"/>
      <c r="DF1004" s="33"/>
      <c r="DG1004" s="33"/>
      <c r="DH1004" s="33"/>
      <c r="DI1004" s="33"/>
      <c r="DJ1004" s="33"/>
      <c r="DK1004" s="33"/>
      <c r="DL1004" s="33"/>
      <c r="DM1004" s="33"/>
      <c r="DN1004" s="33"/>
      <c r="DO1004" s="33"/>
      <c r="DP1004" s="33"/>
      <c r="DQ1004" s="33"/>
      <c r="DR1004" s="33"/>
      <c r="DS1004" s="33"/>
      <c r="DT1004" s="33"/>
      <c r="DU1004" s="33"/>
      <c r="DV1004" s="33"/>
      <c r="DW1004" s="33"/>
      <c r="DX1004" s="33"/>
      <c r="DY1004" s="33"/>
      <c r="DZ1004" s="33"/>
      <c r="EA1004" s="33"/>
      <c r="EB1004" s="33"/>
      <c r="EC1004" s="33"/>
      <c r="ED1004" s="33"/>
      <c r="EE1004" s="33"/>
      <c r="EF1004" s="33"/>
      <c r="EG1004" s="33"/>
      <c r="EH1004" s="33"/>
      <c r="EI1004" s="33"/>
      <c r="EJ1004" s="33"/>
      <c r="EK1004" s="33"/>
      <c r="EL1004" s="33"/>
      <c r="EM1004" s="33"/>
      <c r="EN1004" s="33"/>
      <c r="EO1004" s="33"/>
      <c r="EP1004" s="33"/>
      <c r="EQ1004" s="33"/>
      <c r="ER1004" s="33"/>
      <c r="ES1004" s="33"/>
      <c r="ET1004" s="33"/>
      <c r="EU1004" s="33"/>
      <c r="EV1004" s="33"/>
      <c r="EW1004" s="33"/>
      <c r="EX1004" s="33"/>
      <c r="EY1004" s="33"/>
      <c r="EZ1004" s="33"/>
      <c r="FA1004" s="33"/>
      <c r="FB1004" s="33"/>
      <c r="FC1004" s="33"/>
      <c r="FD1004" s="33"/>
      <c r="FE1004" s="33"/>
      <c r="FF1004" s="33"/>
      <c r="FG1004" s="33"/>
      <c r="FH1004" s="33"/>
      <c r="FI1004" s="33"/>
      <c r="FJ1004" s="33"/>
      <c r="FK1004" s="33"/>
      <c r="FL1004" s="33"/>
      <c r="FM1004" s="33"/>
      <c r="FN1004" s="33"/>
      <c r="FO1004" s="33"/>
      <c r="FP1004" s="33"/>
      <c r="FQ1004" s="33"/>
      <c r="FR1004" s="33"/>
      <c r="FS1004" s="33"/>
      <c r="FT1004" s="33"/>
      <c r="FU1004" s="33"/>
      <c r="FV1004" s="33"/>
      <c r="FW1004" s="33"/>
      <c r="FX1004" s="33"/>
      <c r="FY1004" s="33"/>
    </row>
    <row r="1005" spans="1:181" ht="15.75" customHeight="1" x14ac:dyDescent="0.25">
      <c r="A1005" s="25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  <c r="AZ1005" s="33"/>
      <c r="BA1005" s="33"/>
      <c r="BB1005" s="33"/>
      <c r="BC1005" s="33"/>
      <c r="BD1005" s="33"/>
      <c r="BE1005" s="33"/>
      <c r="BF1005" s="33"/>
      <c r="BG1005" s="33"/>
      <c r="BH1005" s="33"/>
      <c r="BI1005" s="33"/>
      <c r="BJ1005" s="33"/>
      <c r="BK1005" s="33"/>
      <c r="BL1005" s="33"/>
      <c r="BM1005" s="33"/>
      <c r="BN1005" s="33"/>
      <c r="BO1005" s="33"/>
      <c r="BP1005" s="33"/>
      <c r="BQ1005" s="33"/>
      <c r="BR1005" s="33"/>
      <c r="BS1005" s="33"/>
      <c r="BT1005" s="33"/>
      <c r="BU1005" s="33"/>
      <c r="BV1005" s="33"/>
      <c r="BW1005" s="33"/>
      <c r="BX1005" s="33"/>
      <c r="BY1005" s="33"/>
      <c r="BZ1005" s="33"/>
      <c r="CA1005" s="33"/>
      <c r="CB1005" s="33"/>
      <c r="CC1005" s="33"/>
      <c r="CD1005" s="33"/>
      <c r="CE1005" s="33"/>
      <c r="CF1005" s="33"/>
      <c r="CG1005" s="33"/>
      <c r="CH1005" s="33"/>
      <c r="CI1005" s="33"/>
      <c r="CJ1005" s="33"/>
      <c r="CK1005" s="33"/>
      <c r="CL1005" s="33"/>
      <c r="CM1005" s="33"/>
      <c r="CN1005" s="33"/>
      <c r="CO1005" s="33"/>
      <c r="CP1005" s="33"/>
      <c r="CQ1005" s="33"/>
      <c r="CR1005" s="33"/>
      <c r="CS1005" s="33"/>
      <c r="CT1005" s="33"/>
      <c r="CU1005" s="33"/>
      <c r="CV1005" s="33"/>
      <c r="CW1005" s="33"/>
      <c r="CX1005" s="33"/>
      <c r="CY1005" s="33"/>
      <c r="CZ1005" s="33"/>
      <c r="DA1005" s="33"/>
      <c r="DB1005" s="33"/>
      <c r="DC1005" s="33"/>
      <c r="DD1005" s="33"/>
      <c r="DE1005" s="33"/>
      <c r="DF1005" s="33"/>
      <c r="DG1005" s="33"/>
      <c r="DH1005" s="33"/>
      <c r="DI1005" s="33"/>
      <c r="DJ1005" s="33"/>
      <c r="DK1005" s="33"/>
      <c r="DL1005" s="33"/>
      <c r="DM1005" s="33"/>
      <c r="DN1005" s="33"/>
      <c r="DO1005" s="33"/>
      <c r="DP1005" s="33"/>
      <c r="DQ1005" s="33"/>
      <c r="DR1005" s="33"/>
      <c r="DS1005" s="33"/>
      <c r="DT1005" s="33"/>
      <c r="DU1005" s="33"/>
      <c r="DV1005" s="33"/>
      <c r="DW1005" s="33"/>
      <c r="DX1005" s="33"/>
      <c r="DY1005" s="33"/>
      <c r="DZ1005" s="33"/>
      <c r="EA1005" s="33"/>
      <c r="EB1005" s="33"/>
      <c r="EC1005" s="33"/>
      <c r="ED1005" s="33"/>
      <c r="EE1005" s="33"/>
      <c r="EF1005" s="33"/>
      <c r="EG1005" s="33"/>
      <c r="EH1005" s="33"/>
      <c r="EI1005" s="33"/>
      <c r="EJ1005" s="33"/>
      <c r="EK1005" s="33"/>
      <c r="EL1005" s="33"/>
      <c r="EM1005" s="33"/>
      <c r="EN1005" s="33"/>
      <c r="EO1005" s="33"/>
      <c r="EP1005" s="33"/>
      <c r="EQ1005" s="33"/>
      <c r="ER1005" s="33"/>
      <c r="ES1005" s="33"/>
      <c r="ET1005" s="33"/>
      <c r="EU1005" s="33"/>
      <c r="EV1005" s="33"/>
      <c r="EW1005" s="33"/>
      <c r="EX1005" s="33"/>
      <c r="EY1005" s="33"/>
      <c r="EZ1005" s="33"/>
      <c r="FA1005" s="33"/>
      <c r="FB1005" s="33"/>
      <c r="FC1005" s="33"/>
      <c r="FD1005" s="33"/>
      <c r="FE1005" s="33"/>
      <c r="FF1005" s="33"/>
      <c r="FG1005" s="33"/>
      <c r="FH1005" s="33"/>
      <c r="FI1005" s="33"/>
      <c r="FJ1005" s="33"/>
      <c r="FK1005" s="33"/>
      <c r="FL1005" s="33"/>
      <c r="FM1005" s="33"/>
      <c r="FN1005" s="33"/>
      <c r="FO1005" s="33"/>
      <c r="FP1005" s="33"/>
      <c r="FQ1005" s="33"/>
      <c r="FR1005" s="33"/>
      <c r="FS1005" s="33"/>
      <c r="FT1005" s="33"/>
      <c r="FU1005" s="33"/>
      <c r="FV1005" s="33"/>
      <c r="FW1005" s="33"/>
      <c r="FX1005" s="33"/>
      <c r="FY1005" s="33"/>
    </row>
    <row r="1006" spans="1:181" ht="15.75" customHeight="1" x14ac:dyDescent="0.25">
      <c r="A1006" s="25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  <c r="BM1006" s="33"/>
      <c r="BN1006" s="33"/>
      <c r="BO1006" s="33"/>
      <c r="BP1006" s="33"/>
      <c r="BQ1006" s="33"/>
      <c r="BR1006" s="33"/>
      <c r="BS1006" s="33"/>
      <c r="BT1006" s="33"/>
      <c r="BU1006" s="33"/>
      <c r="BV1006" s="33"/>
      <c r="BW1006" s="33"/>
      <c r="BX1006" s="33"/>
      <c r="BY1006" s="33"/>
      <c r="BZ1006" s="33"/>
      <c r="CA1006" s="33"/>
      <c r="CB1006" s="33"/>
      <c r="CC1006" s="33"/>
      <c r="CD1006" s="33"/>
      <c r="CE1006" s="33"/>
      <c r="CF1006" s="33"/>
      <c r="CG1006" s="33"/>
      <c r="CH1006" s="33"/>
      <c r="CI1006" s="33"/>
      <c r="CJ1006" s="33"/>
      <c r="CK1006" s="33"/>
      <c r="CL1006" s="33"/>
      <c r="CM1006" s="33"/>
      <c r="CN1006" s="33"/>
      <c r="CO1006" s="33"/>
      <c r="CP1006" s="33"/>
      <c r="CQ1006" s="33"/>
      <c r="CR1006" s="33"/>
      <c r="CS1006" s="33"/>
      <c r="CT1006" s="33"/>
      <c r="CU1006" s="33"/>
      <c r="CV1006" s="33"/>
      <c r="CW1006" s="33"/>
      <c r="CX1006" s="33"/>
      <c r="CY1006" s="33"/>
      <c r="CZ1006" s="33"/>
      <c r="DA1006" s="33"/>
      <c r="DB1006" s="33"/>
      <c r="DC1006" s="33"/>
      <c r="DD1006" s="33"/>
      <c r="DE1006" s="33"/>
      <c r="DF1006" s="33"/>
      <c r="DG1006" s="33"/>
      <c r="DH1006" s="33"/>
      <c r="DI1006" s="33"/>
      <c r="DJ1006" s="33"/>
      <c r="DK1006" s="33"/>
      <c r="DL1006" s="33"/>
      <c r="DM1006" s="33"/>
      <c r="DN1006" s="33"/>
      <c r="DO1006" s="33"/>
      <c r="DP1006" s="33"/>
      <c r="DQ1006" s="33"/>
      <c r="DR1006" s="33"/>
      <c r="DS1006" s="33"/>
      <c r="DT1006" s="33"/>
      <c r="DU1006" s="33"/>
      <c r="DV1006" s="33"/>
      <c r="DW1006" s="33"/>
      <c r="DX1006" s="33"/>
      <c r="DY1006" s="33"/>
      <c r="DZ1006" s="33"/>
      <c r="EA1006" s="33"/>
      <c r="EB1006" s="33"/>
      <c r="EC1006" s="33"/>
      <c r="ED1006" s="33"/>
      <c r="EE1006" s="33"/>
      <c r="EF1006" s="33"/>
      <c r="EG1006" s="33"/>
      <c r="EH1006" s="33"/>
      <c r="EI1006" s="33"/>
      <c r="EJ1006" s="33"/>
      <c r="EK1006" s="33"/>
      <c r="EL1006" s="33"/>
      <c r="EM1006" s="33"/>
      <c r="EN1006" s="33"/>
      <c r="EO1006" s="33"/>
      <c r="EP1006" s="33"/>
      <c r="EQ1006" s="33"/>
      <c r="ER1006" s="33"/>
      <c r="ES1006" s="33"/>
      <c r="ET1006" s="33"/>
      <c r="EU1006" s="33"/>
      <c r="EV1006" s="33"/>
      <c r="EW1006" s="33"/>
      <c r="EX1006" s="33"/>
      <c r="EY1006" s="33"/>
      <c r="EZ1006" s="33"/>
      <c r="FA1006" s="33"/>
      <c r="FB1006" s="33"/>
      <c r="FC1006" s="33"/>
      <c r="FD1006" s="33"/>
      <c r="FE1006" s="33"/>
      <c r="FF1006" s="33"/>
      <c r="FG1006" s="33"/>
      <c r="FH1006" s="33"/>
      <c r="FI1006" s="33"/>
      <c r="FJ1006" s="33"/>
      <c r="FK1006" s="33"/>
      <c r="FL1006" s="33"/>
      <c r="FM1006" s="33"/>
      <c r="FN1006" s="33"/>
      <c r="FO1006" s="33"/>
      <c r="FP1006" s="33"/>
      <c r="FQ1006" s="33"/>
      <c r="FR1006" s="33"/>
      <c r="FS1006" s="33"/>
      <c r="FT1006" s="33"/>
      <c r="FU1006" s="33"/>
      <c r="FV1006" s="33"/>
      <c r="FW1006" s="33"/>
      <c r="FX1006" s="33"/>
      <c r="FY1006" s="33"/>
    </row>
    <row r="1007" spans="1:181" ht="15.75" customHeight="1" x14ac:dyDescent="0.25">
      <c r="A1007" s="25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  <c r="BT1007" s="33"/>
      <c r="BU1007" s="33"/>
      <c r="BV1007" s="33"/>
      <c r="BW1007" s="33"/>
      <c r="BX1007" s="33"/>
      <c r="BY1007" s="33"/>
      <c r="BZ1007" s="33"/>
      <c r="CA1007" s="33"/>
      <c r="CB1007" s="33"/>
      <c r="CC1007" s="33"/>
      <c r="CD1007" s="33"/>
      <c r="CE1007" s="33"/>
      <c r="CF1007" s="33"/>
      <c r="CG1007" s="33"/>
      <c r="CH1007" s="33"/>
      <c r="CI1007" s="33"/>
      <c r="CJ1007" s="33"/>
      <c r="CK1007" s="33"/>
      <c r="CL1007" s="33"/>
      <c r="CM1007" s="33"/>
      <c r="CN1007" s="33"/>
      <c r="CO1007" s="33"/>
      <c r="CP1007" s="33"/>
      <c r="CQ1007" s="33"/>
      <c r="CR1007" s="33"/>
      <c r="CS1007" s="33"/>
      <c r="CT1007" s="33"/>
      <c r="CU1007" s="33"/>
      <c r="CV1007" s="33"/>
      <c r="CW1007" s="33"/>
      <c r="CX1007" s="33"/>
      <c r="CY1007" s="33"/>
      <c r="CZ1007" s="33"/>
      <c r="DA1007" s="33"/>
      <c r="DB1007" s="33"/>
      <c r="DC1007" s="33"/>
      <c r="DD1007" s="33"/>
      <c r="DE1007" s="33"/>
      <c r="DF1007" s="33"/>
      <c r="DG1007" s="33"/>
      <c r="DH1007" s="33"/>
      <c r="DI1007" s="33"/>
      <c r="DJ1007" s="33"/>
      <c r="DK1007" s="33"/>
      <c r="DL1007" s="33"/>
      <c r="DM1007" s="33"/>
      <c r="DN1007" s="33"/>
      <c r="DO1007" s="33"/>
      <c r="DP1007" s="33"/>
      <c r="DQ1007" s="33"/>
      <c r="DR1007" s="33"/>
      <c r="DS1007" s="33"/>
      <c r="DT1007" s="33"/>
      <c r="DU1007" s="33"/>
      <c r="DV1007" s="33"/>
      <c r="DW1007" s="33"/>
      <c r="DX1007" s="33"/>
      <c r="DY1007" s="33"/>
      <c r="DZ1007" s="33"/>
      <c r="EA1007" s="33"/>
      <c r="EB1007" s="33"/>
      <c r="EC1007" s="33"/>
      <c r="ED1007" s="33"/>
      <c r="EE1007" s="33"/>
      <c r="EF1007" s="33"/>
      <c r="EG1007" s="33"/>
      <c r="EH1007" s="33"/>
      <c r="EI1007" s="33"/>
      <c r="EJ1007" s="33"/>
      <c r="EK1007" s="33"/>
      <c r="EL1007" s="33"/>
      <c r="EM1007" s="33"/>
      <c r="EN1007" s="33"/>
      <c r="EO1007" s="33"/>
      <c r="EP1007" s="33"/>
      <c r="EQ1007" s="33"/>
      <c r="ER1007" s="33"/>
      <c r="ES1007" s="33"/>
      <c r="ET1007" s="33"/>
      <c r="EU1007" s="33"/>
      <c r="EV1007" s="33"/>
      <c r="EW1007" s="33"/>
      <c r="EX1007" s="33"/>
      <c r="EY1007" s="33"/>
      <c r="EZ1007" s="33"/>
      <c r="FA1007" s="33"/>
      <c r="FB1007" s="33"/>
      <c r="FC1007" s="33"/>
      <c r="FD1007" s="33"/>
      <c r="FE1007" s="33"/>
      <c r="FF1007" s="33"/>
      <c r="FG1007" s="33"/>
      <c r="FH1007" s="33"/>
      <c r="FI1007" s="33"/>
      <c r="FJ1007" s="33"/>
      <c r="FK1007" s="33"/>
      <c r="FL1007" s="33"/>
      <c r="FM1007" s="33"/>
      <c r="FN1007" s="33"/>
      <c r="FO1007" s="33"/>
      <c r="FP1007" s="33"/>
      <c r="FQ1007" s="33"/>
      <c r="FR1007" s="33"/>
      <c r="FS1007" s="33"/>
      <c r="FT1007" s="33"/>
      <c r="FU1007" s="33"/>
      <c r="FV1007" s="33"/>
      <c r="FW1007" s="33"/>
      <c r="FX1007" s="33"/>
      <c r="FY1007" s="33"/>
    </row>
    <row r="1008" spans="1:181" ht="15.75" customHeight="1" x14ac:dyDescent="0.25">
      <c r="A1008" s="25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  <c r="BT1008" s="33"/>
      <c r="BU1008" s="33"/>
      <c r="BV1008" s="33"/>
      <c r="BW1008" s="33"/>
      <c r="BX1008" s="33"/>
      <c r="BY1008" s="33"/>
      <c r="BZ1008" s="33"/>
      <c r="CA1008" s="33"/>
      <c r="CB1008" s="33"/>
      <c r="CC1008" s="33"/>
      <c r="CD1008" s="33"/>
      <c r="CE1008" s="33"/>
      <c r="CF1008" s="33"/>
      <c r="CG1008" s="33"/>
      <c r="CH1008" s="33"/>
      <c r="CI1008" s="33"/>
      <c r="CJ1008" s="33"/>
      <c r="CK1008" s="33"/>
      <c r="CL1008" s="33"/>
      <c r="CM1008" s="33"/>
      <c r="CN1008" s="33"/>
      <c r="CO1008" s="33"/>
      <c r="CP1008" s="33"/>
      <c r="CQ1008" s="33"/>
      <c r="CR1008" s="33"/>
      <c r="CS1008" s="33"/>
      <c r="CT1008" s="33"/>
      <c r="CU1008" s="33"/>
      <c r="CV1008" s="33"/>
      <c r="CW1008" s="33"/>
      <c r="CX1008" s="33"/>
      <c r="CY1008" s="33"/>
      <c r="CZ1008" s="33"/>
      <c r="DA1008" s="33"/>
      <c r="DB1008" s="33"/>
      <c r="DC1008" s="33"/>
      <c r="DD1008" s="33"/>
      <c r="DE1008" s="33"/>
      <c r="DF1008" s="33"/>
      <c r="DG1008" s="33"/>
      <c r="DH1008" s="33"/>
      <c r="DI1008" s="33"/>
      <c r="DJ1008" s="33"/>
      <c r="DK1008" s="33"/>
      <c r="DL1008" s="33"/>
      <c r="DM1008" s="33"/>
      <c r="DN1008" s="33"/>
      <c r="DO1008" s="33"/>
      <c r="DP1008" s="33"/>
      <c r="DQ1008" s="33"/>
      <c r="DR1008" s="33"/>
      <c r="DS1008" s="33"/>
      <c r="DT1008" s="33"/>
      <c r="DU1008" s="33"/>
      <c r="DV1008" s="33"/>
      <c r="DW1008" s="33"/>
      <c r="DX1008" s="33"/>
      <c r="DY1008" s="33"/>
      <c r="DZ1008" s="33"/>
      <c r="EA1008" s="33"/>
      <c r="EB1008" s="33"/>
      <c r="EC1008" s="33"/>
      <c r="ED1008" s="33"/>
      <c r="EE1008" s="33"/>
      <c r="EF1008" s="33"/>
      <c r="EG1008" s="33"/>
      <c r="EH1008" s="33"/>
      <c r="EI1008" s="33"/>
      <c r="EJ1008" s="33"/>
      <c r="EK1008" s="33"/>
      <c r="EL1008" s="33"/>
      <c r="EM1008" s="33"/>
      <c r="EN1008" s="33"/>
      <c r="EO1008" s="33"/>
      <c r="EP1008" s="33"/>
      <c r="EQ1008" s="33"/>
      <c r="ER1008" s="33"/>
      <c r="ES1008" s="33"/>
      <c r="ET1008" s="33"/>
      <c r="EU1008" s="33"/>
      <c r="EV1008" s="33"/>
      <c r="EW1008" s="33"/>
      <c r="EX1008" s="33"/>
      <c r="EY1008" s="33"/>
      <c r="EZ1008" s="33"/>
      <c r="FA1008" s="33"/>
      <c r="FB1008" s="33"/>
      <c r="FC1008" s="33"/>
      <c r="FD1008" s="33"/>
      <c r="FE1008" s="33"/>
      <c r="FF1008" s="33"/>
      <c r="FG1008" s="33"/>
      <c r="FH1008" s="33"/>
      <c r="FI1008" s="33"/>
      <c r="FJ1008" s="33"/>
      <c r="FK1008" s="33"/>
      <c r="FL1008" s="33"/>
      <c r="FM1008" s="33"/>
      <c r="FN1008" s="33"/>
      <c r="FO1008" s="33"/>
      <c r="FP1008" s="33"/>
      <c r="FQ1008" s="33"/>
      <c r="FR1008" s="33"/>
      <c r="FS1008" s="33"/>
      <c r="FT1008" s="33"/>
      <c r="FU1008" s="33"/>
      <c r="FV1008" s="33"/>
      <c r="FW1008" s="33"/>
      <c r="FX1008" s="33"/>
      <c r="FY1008" s="33"/>
    </row>
    <row r="1009" spans="1:181" ht="15.75" customHeight="1" x14ac:dyDescent="0.25">
      <c r="A1009" s="25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  <c r="BT1009" s="33"/>
      <c r="BU1009" s="33"/>
      <c r="BV1009" s="33"/>
      <c r="BW1009" s="33"/>
      <c r="BX1009" s="33"/>
      <c r="BY1009" s="33"/>
      <c r="BZ1009" s="33"/>
      <c r="CA1009" s="33"/>
      <c r="CB1009" s="33"/>
      <c r="CC1009" s="33"/>
      <c r="CD1009" s="33"/>
      <c r="CE1009" s="33"/>
      <c r="CF1009" s="33"/>
      <c r="CG1009" s="33"/>
      <c r="CH1009" s="33"/>
      <c r="CI1009" s="33"/>
      <c r="CJ1009" s="33"/>
      <c r="CK1009" s="33"/>
      <c r="CL1009" s="33"/>
      <c r="CM1009" s="33"/>
      <c r="CN1009" s="33"/>
      <c r="CO1009" s="33"/>
      <c r="CP1009" s="33"/>
      <c r="CQ1009" s="33"/>
      <c r="CR1009" s="33"/>
      <c r="CS1009" s="33"/>
      <c r="CT1009" s="33"/>
      <c r="CU1009" s="33"/>
      <c r="CV1009" s="33"/>
      <c r="CW1009" s="33"/>
      <c r="CX1009" s="33"/>
      <c r="CY1009" s="33"/>
      <c r="CZ1009" s="33"/>
      <c r="DA1009" s="33"/>
      <c r="DB1009" s="33"/>
      <c r="DC1009" s="33"/>
      <c r="DD1009" s="33"/>
      <c r="DE1009" s="33"/>
      <c r="DF1009" s="33"/>
      <c r="DG1009" s="33"/>
      <c r="DH1009" s="33"/>
      <c r="DI1009" s="33"/>
      <c r="DJ1009" s="33"/>
      <c r="DK1009" s="33"/>
      <c r="DL1009" s="33"/>
      <c r="DM1009" s="33"/>
      <c r="DN1009" s="33"/>
      <c r="DO1009" s="33"/>
      <c r="DP1009" s="33"/>
      <c r="DQ1009" s="33"/>
      <c r="DR1009" s="33"/>
      <c r="DS1009" s="33"/>
      <c r="DT1009" s="33"/>
      <c r="DU1009" s="33"/>
      <c r="DV1009" s="33"/>
      <c r="DW1009" s="33"/>
      <c r="DX1009" s="33"/>
      <c r="DY1009" s="33"/>
      <c r="DZ1009" s="33"/>
      <c r="EA1009" s="33"/>
      <c r="EB1009" s="33"/>
      <c r="EC1009" s="33"/>
      <c r="ED1009" s="33"/>
      <c r="EE1009" s="33"/>
      <c r="EF1009" s="33"/>
      <c r="EG1009" s="33"/>
      <c r="EH1009" s="33"/>
      <c r="EI1009" s="33"/>
      <c r="EJ1009" s="33"/>
      <c r="EK1009" s="33"/>
      <c r="EL1009" s="33"/>
      <c r="EM1009" s="33"/>
      <c r="EN1009" s="33"/>
      <c r="EO1009" s="33"/>
      <c r="EP1009" s="33"/>
      <c r="EQ1009" s="33"/>
      <c r="ER1009" s="33"/>
      <c r="ES1009" s="33"/>
      <c r="ET1009" s="33"/>
      <c r="EU1009" s="33"/>
      <c r="EV1009" s="33"/>
      <c r="EW1009" s="33"/>
      <c r="EX1009" s="33"/>
      <c r="EY1009" s="33"/>
      <c r="EZ1009" s="33"/>
      <c r="FA1009" s="33"/>
      <c r="FB1009" s="33"/>
      <c r="FC1009" s="33"/>
      <c r="FD1009" s="33"/>
      <c r="FE1009" s="33"/>
      <c r="FF1009" s="33"/>
      <c r="FG1009" s="33"/>
      <c r="FH1009" s="33"/>
      <c r="FI1009" s="33"/>
      <c r="FJ1009" s="33"/>
      <c r="FK1009" s="33"/>
      <c r="FL1009" s="33"/>
      <c r="FM1009" s="33"/>
      <c r="FN1009" s="33"/>
      <c r="FO1009" s="33"/>
      <c r="FP1009" s="33"/>
      <c r="FQ1009" s="33"/>
      <c r="FR1009" s="33"/>
      <c r="FS1009" s="33"/>
      <c r="FT1009" s="33"/>
      <c r="FU1009" s="33"/>
      <c r="FV1009" s="33"/>
      <c r="FW1009" s="33"/>
      <c r="FX1009" s="33"/>
      <c r="FY1009" s="33"/>
    </row>
    <row r="1010" spans="1:181" ht="15.75" customHeight="1" x14ac:dyDescent="0.25">
      <c r="A1010" s="25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  <c r="BT1010" s="33"/>
      <c r="BU1010" s="33"/>
      <c r="BV1010" s="33"/>
      <c r="BW1010" s="33"/>
      <c r="BX1010" s="33"/>
      <c r="BY1010" s="33"/>
      <c r="BZ1010" s="33"/>
      <c r="CA1010" s="33"/>
      <c r="CB1010" s="33"/>
      <c r="CC1010" s="33"/>
      <c r="CD1010" s="33"/>
      <c r="CE1010" s="33"/>
      <c r="CF1010" s="33"/>
      <c r="CG1010" s="33"/>
      <c r="CH1010" s="33"/>
      <c r="CI1010" s="33"/>
      <c r="CJ1010" s="33"/>
      <c r="CK1010" s="33"/>
      <c r="CL1010" s="33"/>
      <c r="CM1010" s="33"/>
      <c r="CN1010" s="33"/>
      <c r="CO1010" s="33"/>
      <c r="CP1010" s="33"/>
      <c r="CQ1010" s="33"/>
      <c r="CR1010" s="33"/>
      <c r="CS1010" s="33"/>
      <c r="CT1010" s="33"/>
      <c r="CU1010" s="33"/>
      <c r="CV1010" s="33"/>
      <c r="CW1010" s="33"/>
      <c r="CX1010" s="33"/>
      <c r="CY1010" s="33"/>
      <c r="CZ1010" s="33"/>
      <c r="DA1010" s="33"/>
      <c r="DB1010" s="33"/>
      <c r="DC1010" s="33"/>
      <c r="DD1010" s="33"/>
      <c r="DE1010" s="33"/>
      <c r="DF1010" s="33"/>
      <c r="DG1010" s="33"/>
      <c r="DH1010" s="33"/>
      <c r="DI1010" s="33"/>
      <c r="DJ1010" s="33"/>
      <c r="DK1010" s="33"/>
      <c r="DL1010" s="33"/>
      <c r="DM1010" s="33"/>
      <c r="DN1010" s="33"/>
      <c r="DO1010" s="33"/>
      <c r="DP1010" s="33"/>
      <c r="DQ1010" s="33"/>
      <c r="DR1010" s="33"/>
      <c r="DS1010" s="33"/>
      <c r="DT1010" s="33"/>
      <c r="DU1010" s="33"/>
      <c r="DV1010" s="33"/>
      <c r="DW1010" s="33"/>
      <c r="DX1010" s="33"/>
      <c r="DY1010" s="33"/>
      <c r="DZ1010" s="33"/>
      <c r="EA1010" s="33"/>
      <c r="EB1010" s="33"/>
      <c r="EC1010" s="33"/>
      <c r="ED1010" s="33"/>
      <c r="EE1010" s="33"/>
      <c r="EF1010" s="33"/>
      <c r="EG1010" s="33"/>
      <c r="EH1010" s="33"/>
      <c r="EI1010" s="33"/>
      <c r="EJ1010" s="33"/>
      <c r="EK1010" s="33"/>
      <c r="EL1010" s="33"/>
      <c r="EM1010" s="33"/>
      <c r="EN1010" s="33"/>
      <c r="EO1010" s="33"/>
      <c r="EP1010" s="33"/>
      <c r="EQ1010" s="33"/>
      <c r="ER1010" s="33"/>
      <c r="ES1010" s="33"/>
      <c r="ET1010" s="33"/>
      <c r="EU1010" s="33"/>
      <c r="EV1010" s="33"/>
      <c r="EW1010" s="33"/>
      <c r="EX1010" s="33"/>
      <c r="EY1010" s="33"/>
      <c r="EZ1010" s="33"/>
      <c r="FA1010" s="33"/>
      <c r="FB1010" s="33"/>
      <c r="FC1010" s="33"/>
      <c r="FD1010" s="33"/>
      <c r="FE1010" s="33"/>
      <c r="FF1010" s="33"/>
      <c r="FG1010" s="33"/>
      <c r="FH1010" s="33"/>
      <c r="FI1010" s="33"/>
      <c r="FJ1010" s="33"/>
      <c r="FK1010" s="33"/>
      <c r="FL1010" s="33"/>
      <c r="FM1010" s="33"/>
      <c r="FN1010" s="33"/>
      <c r="FO1010" s="33"/>
      <c r="FP1010" s="33"/>
      <c r="FQ1010" s="33"/>
      <c r="FR1010" s="33"/>
      <c r="FS1010" s="33"/>
      <c r="FT1010" s="33"/>
      <c r="FU1010" s="33"/>
      <c r="FV1010" s="33"/>
      <c r="FW1010" s="33"/>
      <c r="FX1010" s="33"/>
      <c r="FY1010" s="33"/>
    </row>
    <row r="1011" spans="1:181" ht="15.75" customHeight="1" x14ac:dyDescent="0.25">
      <c r="A1011" s="25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  <c r="BT1011" s="33"/>
      <c r="BU1011" s="33"/>
      <c r="BV1011" s="33"/>
      <c r="BW1011" s="33"/>
      <c r="BX1011" s="33"/>
      <c r="BY1011" s="33"/>
      <c r="BZ1011" s="33"/>
      <c r="CA1011" s="33"/>
      <c r="CB1011" s="33"/>
      <c r="CC1011" s="33"/>
      <c r="CD1011" s="33"/>
      <c r="CE1011" s="33"/>
      <c r="CF1011" s="33"/>
      <c r="CG1011" s="33"/>
      <c r="CH1011" s="33"/>
      <c r="CI1011" s="33"/>
      <c r="CJ1011" s="33"/>
      <c r="CK1011" s="33"/>
      <c r="CL1011" s="33"/>
      <c r="CM1011" s="33"/>
      <c r="CN1011" s="33"/>
      <c r="CO1011" s="33"/>
      <c r="CP1011" s="33"/>
      <c r="CQ1011" s="33"/>
      <c r="CR1011" s="33"/>
      <c r="CS1011" s="33"/>
      <c r="CT1011" s="33"/>
      <c r="CU1011" s="33"/>
      <c r="CV1011" s="33"/>
      <c r="CW1011" s="33"/>
      <c r="CX1011" s="33"/>
      <c r="CY1011" s="33"/>
      <c r="CZ1011" s="33"/>
      <c r="DA1011" s="33"/>
      <c r="DB1011" s="33"/>
      <c r="DC1011" s="33"/>
      <c r="DD1011" s="33"/>
      <c r="DE1011" s="33"/>
      <c r="DF1011" s="33"/>
      <c r="DG1011" s="33"/>
      <c r="DH1011" s="33"/>
      <c r="DI1011" s="33"/>
      <c r="DJ1011" s="33"/>
      <c r="DK1011" s="33"/>
      <c r="DL1011" s="33"/>
      <c r="DM1011" s="33"/>
      <c r="DN1011" s="33"/>
      <c r="DO1011" s="33"/>
      <c r="DP1011" s="33"/>
      <c r="DQ1011" s="33"/>
      <c r="DR1011" s="33"/>
      <c r="DS1011" s="33"/>
      <c r="DT1011" s="33"/>
      <c r="DU1011" s="33"/>
      <c r="DV1011" s="33"/>
      <c r="DW1011" s="33"/>
      <c r="DX1011" s="33"/>
      <c r="DY1011" s="33"/>
      <c r="DZ1011" s="33"/>
      <c r="EA1011" s="33"/>
      <c r="EB1011" s="33"/>
      <c r="EC1011" s="33"/>
      <c r="ED1011" s="33"/>
      <c r="EE1011" s="33"/>
      <c r="EF1011" s="33"/>
      <c r="EG1011" s="33"/>
      <c r="EH1011" s="33"/>
      <c r="EI1011" s="33"/>
      <c r="EJ1011" s="33"/>
      <c r="EK1011" s="33"/>
      <c r="EL1011" s="33"/>
      <c r="EM1011" s="33"/>
      <c r="EN1011" s="33"/>
      <c r="EO1011" s="33"/>
      <c r="EP1011" s="33"/>
      <c r="EQ1011" s="33"/>
      <c r="ER1011" s="33"/>
      <c r="ES1011" s="33"/>
      <c r="ET1011" s="33"/>
      <c r="EU1011" s="33"/>
      <c r="EV1011" s="33"/>
      <c r="EW1011" s="33"/>
      <c r="EX1011" s="33"/>
      <c r="EY1011" s="33"/>
      <c r="EZ1011" s="33"/>
      <c r="FA1011" s="33"/>
      <c r="FB1011" s="33"/>
      <c r="FC1011" s="33"/>
      <c r="FD1011" s="33"/>
      <c r="FE1011" s="33"/>
      <c r="FF1011" s="33"/>
      <c r="FG1011" s="33"/>
      <c r="FH1011" s="33"/>
      <c r="FI1011" s="33"/>
      <c r="FJ1011" s="33"/>
      <c r="FK1011" s="33"/>
      <c r="FL1011" s="33"/>
      <c r="FM1011" s="33"/>
      <c r="FN1011" s="33"/>
      <c r="FO1011" s="33"/>
      <c r="FP1011" s="33"/>
      <c r="FQ1011" s="33"/>
      <c r="FR1011" s="33"/>
      <c r="FS1011" s="33"/>
      <c r="FT1011" s="33"/>
      <c r="FU1011" s="33"/>
      <c r="FV1011" s="33"/>
      <c r="FW1011" s="33"/>
      <c r="FX1011" s="33"/>
      <c r="FY1011" s="33"/>
    </row>
    <row r="1012" spans="1:181" ht="15.75" customHeight="1" x14ac:dyDescent="0.25">
      <c r="A1012" s="25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  <c r="BT1012" s="33"/>
      <c r="BU1012" s="33"/>
      <c r="BV1012" s="33"/>
      <c r="BW1012" s="33"/>
      <c r="BX1012" s="33"/>
      <c r="BY1012" s="33"/>
      <c r="BZ1012" s="33"/>
      <c r="CA1012" s="33"/>
      <c r="CB1012" s="33"/>
      <c r="CC1012" s="33"/>
      <c r="CD1012" s="33"/>
      <c r="CE1012" s="33"/>
      <c r="CF1012" s="33"/>
      <c r="CG1012" s="33"/>
      <c r="CH1012" s="33"/>
      <c r="CI1012" s="33"/>
      <c r="CJ1012" s="33"/>
      <c r="CK1012" s="33"/>
      <c r="CL1012" s="33"/>
      <c r="CM1012" s="33"/>
      <c r="CN1012" s="33"/>
      <c r="CO1012" s="33"/>
      <c r="CP1012" s="33"/>
      <c r="CQ1012" s="33"/>
      <c r="CR1012" s="33"/>
      <c r="CS1012" s="33"/>
      <c r="CT1012" s="33"/>
      <c r="CU1012" s="33"/>
      <c r="CV1012" s="33"/>
      <c r="CW1012" s="33"/>
      <c r="CX1012" s="33"/>
      <c r="CY1012" s="33"/>
      <c r="CZ1012" s="33"/>
      <c r="DA1012" s="33"/>
      <c r="DB1012" s="33"/>
      <c r="DC1012" s="33"/>
      <c r="DD1012" s="33"/>
      <c r="DE1012" s="33"/>
      <c r="DF1012" s="33"/>
      <c r="DG1012" s="33"/>
      <c r="DH1012" s="33"/>
      <c r="DI1012" s="33"/>
      <c r="DJ1012" s="33"/>
      <c r="DK1012" s="33"/>
      <c r="DL1012" s="33"/>
      <c r="DM1012" s="33"/>
      <c r="DN1012" s="33"/>
      <c r="DO1012" s="33"/>
      <c r="DP1012" s="33"/>
      <c r="DQ1012" s="33"/>
      <c r="DR1012" s="33"/>
      <c r="DS1012" s="33"/>
      <c r="DT1012" s="33"/>
      <c r="DU1012" s="33"/>
      <c r="DV1012" s="33"/>
      <c r="DW1012" s="33"/>
      <c r="DX1012" s="33"/>
      <c r="DY1012" s="33"/>
      <c r="DZ1012" s="33"/>
      <c r="EA1012" s="33"/>
      <c r="EB1012" s="33"/>
      <c r="EC1012" s="33"/>
      <c r="ED1012" s="33"/>
      <c r="EE1012" s="33"/>
      <c r="EF1012" s="33"/>
      <c r="EG1012" s="33"/>
      <c r="EH1012" s="33"/>
      <c r="EI1012" s="33"/>
      <c r="EJ1012" s="33"/>
      <c r="EK1012" s="33"/>
      <c r="EL1012" s="33"/>
      <c r="EM1012" s="33"/>
      <c r="EN1012" s="33"/>
      <c r="EO1012" s="33"/>
      <c r="EP1012" s="33"/>
      <c r="EQ1012" s="33"/>
      <c r="ER1012" s="33"/>
      <c r="ES1012" s="33"/>
      <c r="ET1012" s="33"/>
      <c r="EU1012" s="33"/>
      <c r="EV1012" s="33"/>
      <c r="EW1012" s="33"/>
      <c r="EX1012" s="33"/>
      <c r="EY1012" s="33"/>
      <c r="EZ1012" s="33"/>
      <c r="FA1012" s="33"/>
      <c r="FB1012" s="33"/>
      <c r="FC1012" s="33"/>
      <c r="FD1012" s="33"/>
      <c r="FE1012" s="33"/>
      <c r="FF1012" s="33"/>
      <c r="FG1012" s="33"/>
      <c r="FH1012" s="33"/>
      <c r="FI1012" s="33"/>
      <c r="FJ1012" s="33"/>
      <c r="FK1012" s="33"/>
      <c r="FL1012" s="33"/>
      <c r="FM1012" s="33"/>
      <c r="FN1012" s="33"/>
      <c r="FO1012" s="33"/>
      <c r="FP1012" s="33"/>
      <c r="FQ1012" s="33"/>
      <c r="FR1012" s="33"/>
      <c r="FS1012" s="33"/>
      <c r="FT1012" s="33"/>
      <c r="FU1012" s="33"/>
      <c r="FV1012" s="33"/>
      <c r="FW1012" s="33"/>
      <c r="FX1012" s="33"/>
      <c r="FY1012" s="33"/>
    </row>
    <row r="1013" spans="1:181" ht="15.75" customHeight="1" x14ac:dyDescent="0.25">
      <c r="A1013" s="25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  <c r="BT1013" s="33"/>
      <c r="BU1013" s="33"/>
      <c r="BV1013" s="33"/>
      <c r="BW1013" s="33"/>
      <c r="BX1013" s="33"/>
      <c r="BY1013" s="33"/>
      <c r="BZ1013" s="33"/>
      <c r="CA1013" s="33"/>
      <c r="CB1013" s="33"/>
      <c r="CC1013" s="33"/>
      <c r="CD1013" s="33"/>
      <c r="CE1013" s="33"/>
      <c r="CF1013" s="33"/>
      <c r="CG1013" s="33"/>
      <c r="CH1013" s="33"/>
      <c r="CI1013" s="33"/>
      <c r="CJ1013" s="33"/>
      <c r="CK1013" s="33"/>
      <c r="CL1013" s="33"/>
      <c r="CM1013" s="33"/>
      <c r="CN1013" s="33"/>
      <c r="CO1013" s="33"/>
      <c r="CP1013" s="33"/>
      <c r="CQ1013" s="33"/>
      <c r="CR1013" s="33"/>
      <c r="CS1013" s="33"/>
      <c r="CT1013" s="33"/>
      <c r="CU1013" s="33"/>
      <c r="CV1013" s="33"/>
      <c r="CW1013" s="33"/>
      <c r="CX1013" s="33"/>
      <c r="CY1013" s="33"/>
      <c r="CZ1013" s="33"/>
      <c r="DA1013" s="33"/>
      <c r="DB1013" s="33"/>
      <c r="DC1013" s="33"/>
      <c r="DD1013" s="33"/>
      <c r="DE1013" s="33"/>
      <c r="DF1013" s="33"/>
      <c r="DG1013" s="33"/>
      <c r="DH1013" s="33"/>
      <c r="DI1013" s="33"/>
      <c r="DJ1013" s="33"/>
      <c r="DK1013" s="33"/>
      <c r="DL1013" s="33"/>
      <c r="DM1013" s="33"/>
      <c r="DN1013" s="33"/>
      <c r="DO1013" s="33"/>
      <c r="DP1013" s="33"/>
      <c r="DQ1013" s="33"/>
      <c r="DR1013" s="33"/>
      <c r="DS1013" s="33"/>
      <c r="DT1013" s="33"/>
      <c r="DU1013" s="33"/>
      <c r="DV1013" s="33"/>
      <c r="DW1013" s="33"/>
      <c r="DX1013" s="33"/>
      <c r="DY1013" s="33"/>
      <c r="DZ1013" s="33"/>
      <c r="EA1013" s="33"/>
      <c r="EB1013" s="33"/>
      <c r="EC1013" s="33"/>
      <c r="ED1013" s="33"/>
      <c r="EE1013" s="33"/>
      <c r="EF1013" s="33"/>
      <c r="EG1013" s="33"/>
      <c r="EH1013" s="33"/>
      <c r="EI1013" s="33"/>
      <c r="EJ1013" s="33"/>
      <c r="EK1013" s="33"/>
      <c r="EL1013" s="33"/>
      <c r="EM1013" s="33"/>
      <c r="EN1013" s="33"/>
      <c r="EO1013" s="33"/>
      <c r="EP1013" s="33"/>
      <c r="EQ1013" s="33"/>
      <c r="ER1013" s="33"/>
      <c r="ES1013" s="33"/>
      <c r="ET1013" s="33"/>
      <c r="EU1013" s="33"/>
      <c r="EV1013" s="33"/>
      <c r="EW1013" s="33"/>
      <c r="EX1013" s="33"/>
      <c r="EY1013" s="33"/>
      <c r="EZ1013" s="33"/>
      <c r="FA1013" s="33"/>
      <c r="FB1013" s="33"/>
      <c r="FC1013" s="33"/>
      <c r="FD1013" s="33"/>
      <c r="FE1013" s="33"/>
      <c r="FF1013" s="33"/>
      <c r="FG1013" s="33"/>
      <c r="FH1013" s="33"/>
      <c r="FI1013" s="33"/>
      <c r="FJ1013" s="33"/>
      <c r="FK1013" s="33"/>
      <c r="FL1013" s="33"/>
      <c r="FM1013" s="33"/>
      <c r="FN1013" s="33"/>
      <c r="FO1013" s="33"/>
      <c r="FP1013" s="33"/>
      <c r="FQ1013" s="33"/>
      <c r="FR1013" s="33"/>
      <c r="FS1013" s="33"/>
      <c r="FT1013" s="33"/>
      <c r="FU1013" s="33"/>
      <c r="FV1013" s="33"/>
      <c r="FW1013" s="33"/>
      <c r="FX1013" s="33"/>
      <c r="FY1013" s="33"/>
    </row>
    <row r="1014" spans="1:181" ht="15.75" customHeight="1" x14ac:dyDescent="0.25">
      <c r="A1014" s="25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  <c r="BT1014" s="33"/>
      <c r="BU1014" s="33"/>
      <c r="BV1014" s="33"/>
      <c r="BW1014" s="33"/>
      <c r="BX1014" s="33"/>
      <c r="BY1014" s="33"/>
      <c r="BZ1014" s="33"/>
      <c r="CA1014" s="33"/>
      <c r="CB1014" s="33"/>
      <c r="CC1014" s="33"/>
      <c r="CD1014" s="33"/>
      <c r="CE1014" s="33"/>
      <c r="CF1014" s="33"/>
      <c r="CG1014" s="33"/>
      <c r="CH1014" s="33"/>
      <c r="CI1014" s="33"/>
      <c r="CJ1014" s="33"/>
      <c r="CK1014" s="33"/>
      <c r="CL1014" s="33"/>
      <c r="CM1014" s="33"/>
      <c r="CN1014" s="33"/>
      <c r="CO1014" s="33"/>
      <c r="CP1014" s="33"/>
      <c r="CQ1014" s="33"/>
      <c r="CR1014" s="33"/>
      <c r="CS1014" s="33"/>
      <c r="CT1014" s="33"/>
      <c r="CU1014" s="33"/>
      <c r="CV1014" s="33"/>
      <c r="CW1014" s="33"/>
      <c r="CX1014" s="33"/>
      <c r="CY1014" s="33"/>
      <c r="CZ1014" s="33"/>
      <c r="DA1014" s="33"/>
      <c r="DB1014" s="33"/>
      <c r="DC1014" s="33"/>
      <c r="DD1014" s="33"/>
      <c r="DE1014" s="33"/>
      <c r="DF1014" s="33"/>
      <c r="DG1014" s="33"/>
      <c r="DH1014" s="33"/>
      <c r="DI1014" s="33"/>
      <c r="DJ1014" s="33"/>
      <c r="DK1014" s="33"/>
      <c r="DL1014" s="33"/>
      <c r="DM1014" s="33"/>
      <c r="DN1014" s="33"/>
      <c r="DO1014" s="33"/>
      <c r="DP1014" s="33"/>
      <c r="DQ1014" s="33"/>
      <c r="DR1014" s="33"/>
      <c r="DS1014" s="33"/>
      <c r="DT1014" s="33"/>
      <c r="DU1014" s="33"/>
      <c r="DV1014" s="33"/>
      <c r="DW1014" s="33"/>
      <c r="DX1014" s="33"/>
      <c r="DY1014" s="33"/>
      <c r="DZ1014" s="33"/>
      <c r="EA1014" s="33"/>
      <c r="EB1014" s="33"/>
      <c r="EC1014" s="33"/>
      <c r="ED1014" s="33"/>
      <c r="EE1014" s="33"/>
      <c r="EF1014" s="33"/>
      <c r="EG1014" s="33"/>
      <c r="EH1014" s="33"/>
      <c r="EI1014" s="33"/>
      <c r="EJ1014" s="33"/>
      <c r="EK1014" s="33"/>
      <c r="EL1014" s="33"/>
      <c r="EM1014" s="33"/>
      <c r="EN1014" s="33"/>
      <c r="EO1014" s="33"/>
      <c r="EP1014" s="33"/>
      <c r="EQ1014" s="33"/>
      <c r="ER1014" s="33"/>
      <c r="ES1014" s="33"/>
      <c r="ET1014" s="33"/>
      <c r="EU1014" s="33"/>
      <c r="EV1014" s="33"/>
      <c r="EW1014" s="33"/>
      <c r="EX1014" s="33"/>
      <c r="EY1014" s="33"/>
      <c r="EZ1014" s="33"/>
      <c r="FA1014" s="33"/>
      <c r="FB1014" s="33"/>
      <c r="FC1014" s="33"/>
      <c r="FD1014" s="33"/>
      <c r="FE1014" s="33"/>
      <c r="FF1014" s="33"/>
      <c r="FG1014" s="33"/>
      <c r="FH1014" s="33"/>
      <c r="FI1014" s="33"/>
      <c r="FJ1014" s="33"/>
      <c r="FK1014" s="33"/>
      <c r="FL1014" s="33"/>
      <c r="FM1014" s="33"/>
      <c r="FN1014" s="33"/>
      <c r="FO1014" s="33"/>
      <c r="FP1014" s="33"/>
      <c r="FQ1014" s="33"/>
      <c r="FR1014" s="33"/>
      <c r="FS1014" s="33"/>
      <c r="FT1014" s="33"/>
      <c r="FU1014" s="33"/>
      <c r="FV1014" s="33"/>
      <c r="FW1014" s="33"/>
      <c r="FX1014" s="33"/>
      <c r="FY1014" s="33"/>
    </row>
    <row r="1015" spans="1:181" ht="15.75" customHeight="1" x14ac:dyDescent="0.25">
      <c r="A1015" s="25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  <c r="BT1015" s="33"/>
      <c r="BU1015" s="33"/>
      <c r="BV1015" s="33"/>
      <c r="BW1015" s="33"/>
      <c r="BX1015" s="33"/>
      <c r="BY1015" s="33"/>
      <c r="BZ1015" s="33"/>
      <c r="CA1015" s="33"/>
      <c r="CB1015" s="33"/>
      <c r="CC1015" s="33"/>
      <c r="CD1015" s="33"/>
      <c r="CE1015" s="33"/>
      <c r="CF1015" s="33"/>
      <c r="CG1015" s="33"/>
      <c r="CH1015" s="33"/>
      <c r="CI1015" s="33"/>
      <c r="CJ1015" s="33"/>
      <c r="CK1015" s="33"/>
      <c r="CL1015" s="33"/>
      <c r="CM1015" s="33"/>
      <c r="CN1015" s="33"/>
      <c r="CO1015" s="33"/>
      <c r="CP1015" s="33"/>
      <c r="CQ1015" s="33"/>
      <c r="CR1015" s="33"/>
      <c r="CS1015" s="33"/>
      <c r="CT1015" s="33"/>
      <c r="CU1015" s="33"/>
      <c r="CV1015" s="33"/>
      <c r="CW1015" s="33"/>
      <c r="CX1015" s="33"/>
      <c r="CY1015" s="33"/>
      <c r="CZ1015" s="33"/>
      <c r="DA1015" s="33"/>
      <c r="DB1015" s="33"/>
      <c r="DC1015" s="33"/>
      <c r="DD1015" s="33"/>
      <c r="DE1015" s="33"/>
      <c r="DF1015" s="33"/>
      <c r="DG1015" s="33"/>
      <c r="DH1015" s="33"/>
      <c r="DI1015" s="33"/>
      <c r="DJ1015" s="33"/>
      <c r="DK1015" s="33"/>
      <c r="DL1015" s="33"/>
      <c r="DM1015" s="33"/>
      <c r="DN1015" s="33"/>
      <c r="DO1015" s="33"/>
      <c r="DP1015" s="33"/>
      <c r="DQ1015" s="33"/>
      <c r="DR1015" s="33"/>
      <c r="DS1015" s="33"/>
      <c r="DT1015" s="33"/>
      <c r="DU1015" s="33"/>
      <c r="DV1015" s="33"/>
      <c r="DW1015" s="33"/>
      <c r="DX1015" s="33"/>
      <c r="DY1015" s="33"/>
      <c r="DZ1015" s="33"/>
      <c r="EA1015" s="33"/>
      <c r="EB1015" s="33"/>
      <c r="EC1015" s="33"/>
      <c r="ED1015" s="33"/>
      <c r="EE1015" s="33"/>
      <c r="EF1015" s="33"/>
      <c r="EG1015" s="33"/>
      <c r="EH1015" s="33"/>
      <c r="EI1015" s="33"/>
      <c r="EJ1015" s="33"/>
      <c r="EK1015" s="33"/>
      <c r="EL1015" s="33"/>
      <c r="EM1015" s="33"/>
      <c r="EN1015" s="33"/>
      <c r="EO1015" s="33"/>
      <c r="EP1015" s="33"/>
      <c r="EQ1015" s="33"/>
      <c r="ER1015" s="33"/>
      <c r="ES1015" s="33"/>
      <c r="ET1015" s="33"/>
      <c r="EU1015" s="33"/>
      <c r="EV1015" s="33"/>
      <c r="EW1015" s="33"/>
      <c r="EX1015" s="33"/>
      <c r="EY1015" s="33"/>
      <c r="EZ1015" s="33"/>
      <c r="FA1015" s="33"/>
      <c r="FB1015" s="33"/>
      <c r="FC1015" s="33"/>
      <c r="FD1015" s="33"/>
      <c r="FE1015" s="33"/>
      <c r="FF1015" s="33"/>
      <c r="FG1015" s="33"/>
      <c r="FH1015" s="33"/>
      <c r="FI1015" s="33"/>
      <c r="FJ1015" s="33"/>
      <c r="FK1015" s="33"/>
      <c r="FL1015" s="33"/>
      <c r="FM1015" s="33"/>
      <c r="FN1015" s="33"/>
      <c r="FO1015" s="33"/>
      <c r="FP1015" s="33"/>
      <c r="FQ1015" s="33"/>
      <c r="FR1015" s="33"/>
      <c r="FS1015" s="33"/>
      <c r="FT1015" s="33"/>
      <c r="FU1015" s="33"/>
      <c r="FV1015" s="33"/>
      <c r="FW1015" s="33"/>
      <c r="FX1015" s="33"/>
      <c r="FY1015" s="33"/>
    </row>
    <row r="1016" spans="1:181" ht="15.75" customHeight="1" x14ac:dyDescent="0.25">
      <c r="A1016" s="25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  <c r="BT1016" s="33"/>
      <c r="BU1016" s="33"/>
      <c r="BV1016" s="33"/>
      <c r="BW1016" s="33"/>
      <c r="BX1016" s="33"/>
      <c r="BY1016" s="33"/>
      <c r="BZ1016" s="33"/>
      <c r="CA1016" s="33"/>
      <c r="CB1016" s="33"/>
      <c r="CC1016" s="33"/>
      <c r="CD1016" s="33"/>
      <c r="CE1016" s="33"/>
      <c r="CF1016" s="33"/>
      <c r="CG1016" s="33"/>
      <c r="CH1016" s="33"/>
      <c r="CI1016" s="33"/>
      <c r="CJ1016" s="33"/>
      <c r="CK1016" s="33"/>
      <c r="CL1016" s="33"/>
      <c r="CM1016" s="33"/>
      <c r="CN1016" s="33"/>
      <c r="CO1016" s="33"/>
      <c r="CP1016" s="33"/>
      <c r="CQ1016" s="33"/>
      <c r="CR1016" s="33"/>
      <c r="CS1016" s="33"/>
      <c r="CT1016" s="33"/>
      <c r="CU1016" s="33"/>
      <c r="CV1016" s="33"/>
      <c r="CW1016" s="33"/>
      <c r="CX1016" s="33"/>
      <c r="CY1016" s="33"/>
      <c r="CZ1016" s="33"/>
      <c r="DA1016" s="33"/>
      <c r="DB1016" s="33"/>
      <c r="DC1016" s="33"/>
      <c r="DD1016" s="33"/>
      <c r="DE1016" s="33"/>
      <c r="DF1016" s="33"/>
      <c r="DG1016" s="33"/>
      <c r="DH1016" s="33"/>
      <c r="DI1016" s="33"/>
      <c r="DJ1016" s="33"/>
      <c r="DK1016" s="33"/>
      <c r="DL1016" s="33"/>
      <c r="DM1016" s="33"/>
      <c r="DN1016" s="33"/>
      <c r="DO1016" s="33"/>
      <c r="DP1016" s="33"/>
      <c r="DQ1016" s="33"/>
      <c r="DR1016" s="33"/>
      <c r="DS1016" s="33"/>
      <c r="DT1016" s="33"/>
      <c r="DU1016" s="33"/>
      <c r="DV1016" s="33"/>
      <c r="DW1016" s="33"/>
      <c r="DX1016" s="33"/>
      <c r="DY1016" s="33"/>
      <c r="DZ1016" s="33"/>
      <c r="EA1016" s="33"/>
      <c r="EB1016" s="33"/>
      <c r="EC1016" s="33"/>
      <c r="ED1016" s="33"/>
      <c r="EE1016" s="33"/>
      <c r="EF1016" s="33"/>
      <c r="EG1016" s="33"/>
      <c r="EH1016" s="33"/>
      <c r="EI1016" s="33"/>
      <c r="EJ1016" s="33"/>
      <c r="EK1016" s="33"/>
      <c r="EL1016" s="33"/>
      <c r="EM1016" s="33"/>
      <c r="EN1016" s="33"/>
      <c r="EO1016" s="33"/>
      <c r="EP1016" s="33"/>
      <c r="EQ1016" s="33"/>
      <c r="ER1016" s="33"/>
      <c r="ES1016" s="33"/>
      <c r="ET1016" s="33"/>
      <c r="EU1016" s="33"/>
      <c r="EV1016" s="33"/>
      <c r="EW1016" s="33"/>
      <c r="EX1016" s="33"/>
      <c r="EY1016" s="33"/>
      <c r="EZ1016" s="33"/>
      <c r="FA1016" s="33"/>
      <c r="FB1016" s="33"/>
      <c r="FC1016" s="33"/>
      <c r="FD1016" s="33"/>
      <c r="FE1016" s="33"/>
      <c r="FF1016" s="33"/>
      <c r="FG1016" s="33"/>
      <c r="FH1016" s="33"/>
      <c r="FI1016" s="33"/>
      <c r="FJ1016" s="33"/>
      <c r="FK1016" s="33"/>
      <c r="FL1016" s="33"/>
      <c r="FM1016" s="33"/>
      <c r="FN1016" s="33"/>
      <c r="FO1016" s="33"/>
      <c r="FP1016" s="33"/>
      <c r="FQ1016" s="33"/>
      <c r="FR1016" s="33"/>
      <c r="FS1016" s="33"/>
      <c r="FT1016" s="33"/>
      <c r="FU1016" s="33"/>
      <c r="FV1016" s="33"/>
      <c r="FW1016" s="33"/>
      <c r="FX1016" s="33"/>
      <c r="FY1016" s="33"/>
    </row>
    <row r="1017" spans="1:181" ht="15.75" customHeight="1" x14ac:dyDescent="0.25">
      <c r="A1017" s="25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  <c r="BT1017" s="33"/>
      <c r="BU1017" s="33"/>
      <c r="BV1017" s="33"/>
      <c r="BW1017" s="33"/>
      <c r="BX1017" s="33"/>
      <c r="BY1017" s="33"/>
      <c r="BZ1017" s="33"/>
      <c r="CA1017" s="33"/>
      <c r="CB1017" s="33"/>
      <c r="CC1017" s="33"/>
      <c r="CD1017" s="33"/>
      <c r="CE1017" s="33"/>
      <c r="CF1017" s="33"/>
      <c r="CG1017" s="33"/>
      <c r="CH1017" s="33"/>
      <c r="CI1017" s="33"/>
      <c r="CJ1017" s="33"/>
      <c r="CK1017" s="33"/>
      <c r="CL1017" s="33"/>
      <c r="CM1017" s="33"/>
      <c r="CN1017" s="33"/>
      <c r="CO1017" s="33"/>
      <c r="CP1017" s="33"/>
      <c r="CQ1017" s="33"/>
      <c r="CR1017" s="33"/>
      <c r="CS1017" s="33"/>
      <c r="CT1017" s="33"/>
      <c r="CU1017" s="33"/>
      <c r="CV1017" s="33"/>
      <c r="CW1017" s="33"/>
      <c r="CX1017" s="33"/>
      <c r="CY1017" s="33"/>
      <c r="CZ1017" s="33"/>
      <c r="DA1017" s="33"/>
      <c r="DB1017" s="33"/>
      <c r="DC1017" s="33"/>
      <c r="DD1017" s="33"/>
      <c r="DE1017" s="33"/>
      <c r="DF1017" s="33"/>
      <c r="DG1017" s="33"/>
      <c r="DH1017" s="33"/>
      <c r="DI1017" s="33"/>
      <c r="DJ1017" s="33"/>
      <c r="DK1017" s="33"/>
      <c r="DL1017" s="33"/>
      <c r="DM1017" s="33"/>
      <c r="DN1017" s="33"/>
      <c r="DO1017" s="33"/>
      <c r="DP1017" s="33"/>
      <c r="DQ1017" s="33"/>
      <c r="DR1017" s="33"/>
      <c r="DS1017" s="33"/>
      <c r="DT1017" s="33"/>
      <c r="DU1017" s="33"/>
      <c r="DV1017" s="33"/>
      <c r="DW1017" s="33"/>
      <c r="DX1017" s="33"/>
      <c r="DY1017" s="33"/>
      <c r="DZ1017" s="33"/>
      <c r="EA1017" s="33"/>
      <c r="EB1017" s="33"/>
      <c r="EC1017" s="33"/>
      <c r="ED1017" s="33"/>
      <c r="EE1017" s="33"/>
      <c r="EF1017" s="33"/>
      <c r="EG1017" s="33"/>
      <c r="EH1017" s="33"/>
      <c r="EI1017" s="33"/>
      <c r="EJ1017" s="33"/>
      <c r="EK1017" s="33"/>
      <c r="EL1017" s="33"/>
      <c r="EM1017" s="33"/>
      <c r="EN1017" s="33"/>
      <c r="EO1017" s="33"/>
      <c r="EP1017" s="33"/>
      <c r="EQ1017" s="33"/>
      <c r="ER1017" s="33"/>
      <c r="ES1017" s="33"/>
      <c r="ET1017" s="33"/>
      <c r="EU1017" s="33"/>
      <c r="EV1017" s="33"/>
      <c r="EW1017" s="33"/>
      <c r="EX1017" s="33"/>
      <c r="EY1017" s="33"/>
      <c r="EZ1017" s="33"/>
      <c r="FA1017" s="33"/>
      <c r="FB1017" s="33"/>
      <c r="FC1017" s="33"/>
      <c r="FD1017" s="33"/>
      <c r="FE1017" s="33"/>
      <c r="FF1017" s="33"/>
      <c r="FG1017" s="33"/>
      <c r="FH1017" s="33"/>
      <c r="FI1017" s="33"/>
      <c r="FJ1017" s="33"/>
      <c r="FK1017" s="33"/>
      <c r="FL1017" s="33"/>
      <c r="FM1017" s="33"/>
      <c r="FN1017" s="33"/>
      <c r="FO1017" s="33"/>
      <c r="FP1017" s="33"/>
      <c r="FQ1017" s="33"/>
      <c r="FR1017" s="33"/>
      <c r="FS1017" s="33"/>
      <c r="FT1017" s="33"/>
      <c r="FU1017" s="33"/>
      <c r="FV1017" s="33"/>
      <c r="FW1017" s="33"/>
      <c r="FX1017" s="33"/>
      <c r="FY1017" s="33"/>
    </row>
    <row r="1018" spans="1:181" ht="15.75" customHeight="1" x14ac:dyDescent="0.25">
      <c r="A1018" s="25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  <c r="BT1018" s="33"/>
      <c r="BU1018" s="33"/>
      <c r="BV1018" s="33"/>
      <c r="BW1018" s="33"/>
      <c r="BX1018" s="33"/>
      <c r="BY1018" s="33"/>
      <c r="BZ1018" s="33"/>
      <c r="CA1018" s="33"/>
      <c r="CB1018" s="33"/>
      <c r="CC1018" s="33"/>
      <c r="CD1018" s="33"/>
      <c r="CE1018" s="33"/>
      <c r="CF1018" s="33"/>
      <c r="CG1018" s="33"/>
      <c r="CH1018" s="33"/>
      <c r="CI1018" s="33"/>
      <c r="CJ1018" s="33"/>
      <c r="CK1018" s="33"/>
      <c r="CL1018" s="33"/>
      <c r="CM1018" s="33"/>
      <c r="CN1018" s="33"/>
      <c r="CO1018" s="33"/>
      <c r="CP1018" s="33"/>
      <c r="CQ1018" s="33"/>
      <c r="CR1018" s="33"/>
      <c r="CS1018" s="33"/>
      <c r="CT1018" s="33"/>
      <c r="CU1018" s="33"/>
      <c r="CV1018" s="33"/>
      <c r="CW1018" s="33"/>
      <c r="CX1018" s="33"/>
      <c r="CY1018" s="33"/>
      <c r="CZ1018" s="33"/>
      <c r="DA1018" s="33"/>
      <c r="DB1018" s="33"/>
      <c r="DC1018" s="33"/>
      <c r="DD1018" s="33"/>
      <c r="DE1018" s="33"/>
      <c r="DF1018" s="33"/>
      <c r="DG1018" s="33"/>
      <c r="DH1018" s="33"/>
      <c r="DI1018" s="33"/>
      <c r="DJ1018" s="33"/>
      <c r="DK1018" s="33"/>
      <c r="DL1018" s="33"/>
      <c r="DM1018" s="33"/>
      <c r="DN1018" s="33"/>
      <c r="DO1018" s="33"/>
      <c r="DP1018" s="33"/>
      <c r="DQ1018" s="33"/>
      <c r="DR1018" s="33"/>
      <c r="DS1018" s="33"/>
      <c r="DT1018" s="33"/>
      <c r="DU1018" s="33"/>
      <c r="DV1018" s="33"/>
      <c r="DW1018" s="33"/>
      <c r="DX1018" s="33"/>
      <c r="DY1018" s="33"/>
      <c r="DZ1018" s="33"/>
      <c r="EA1018" s="33"/>
      <c r="EB1018" s="33"/>
      <c r="EC1018" s="33"/>
      <c r="ED1018" s="33"/>
      <c r="EE1018" s="33"/>
      <c r="EF1018" s="33"/>
      <c r="EG1018" s="33"/>
      <c r="EH1018" s="33"/>
      <c r="EI1018" s="33"/>
      <c r="EJ1018" s="33"/>
      <c r="EK1018" s="33"/>
      <c r="EL1018" s="33"/>
      <c r="EM1018" s="33"/>
      <c r="EN1018" s="33"/>
      <c r="EO1018" s="33"/>
      <c r="EP1018" s="33"/>
      <c r="EQ1018" s="33"/>
      <c r="ER1018" s="33"/>
      <c r="ES1018" s="33"/>
      <c r="ET1018" s="33"/>
      <c r="EU1018" s="33"/>
      <c r="EV1018" s="33"/>
      <c r="EW1018" s="33"/>
      <c r="EX1018" s="33"/>
      <c r="EY1018" s="33"/>
      <c r="EZ1018" s="33"/>
      <c r="FA1018" s="33"/>
      <c r="FB1018" s="33"/>
      <c r="FC1018" s="33"/>
      <c r="FD1018" s="33"/>
      <c r="FE1018" s="33"/>
      <c r="FF1018" s="33"/>
      <c r="FG1018" s="33"/>
      <c r="FH1018" s="33"/>
      <c r="FI1018" s="33"/>
      <c r="FJ1018" s="33"/>
      <c r="FK1018" s="33"/>
      <c r="FL1018" s="33"/>
      <c r="FM1018" s="33"/>
      <c r="FN1018" s="33"/>
      <c r="FO1018" s="33"/>
      <c r="FP1018" s="33"/>
      <c r="FQ1018" s="33"/>
      <c r="FR1018" s="33"/>
      <c r="FS1018" s="33"/>
      <c r="FT1018" s="33"/>
      <c r="FU1018" s="33"/>
      <c r="FV1018" s="33"/>
      <c r="FW1018" s="33"/>
      <c r="FX1018" s="33"/>
      <c r="FY1018" s="33"/>
    </row>
    <row r="1019" spans="1:181" ht="15.75" customHeight="1" x14ac:dyDescent="0.25">
      <c r="A1019" s="25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  <c r="BT1019" s="33"/>
      <c r="BU1019" s="33"/>
      <c r="BV1019" s="33"/>
      <c r="BW1019" s="33"/>
      <c r="BX1019" s="33"/>
      <c r="BY1019" s="33"/>
      <c r="BZ1019" s="33"/>
      <c r="CA1019" s="33"/>
      <c r="CB1019" s="33"/>
      <c r="CC1019" s="33"/>
      <c r="CD1019" s="33"/>
      <c r="CE1019" s="33"/>
      <c r="CF1019" s="33"/>
      <c r="CG1019" s="33"/>
      <c r="CH1019" s="33"/>
      <c r="CI1019" s="33"/>
      <c r="CJ1019" s="33"/>
      <c r="CK1019" s="33"/>
      <c r="CL1019" s="33"/>
      <c r="CM1019" s="33"/>
      <c r="CN1019" s="33"/>
      <c r="CO1019" s="33"/>
      <c r="CP1019" s="33"/>
      <c r="CQ1019" s="33"/>
      <c r="CR1019" s="33"/>
      <c r="CS1019" s="33"/>
      <c r="CT1019" s="33"/>
      <c r="CU1019" s="33"/>
      <c r="CV1019" s="33"/>
      <c r="CW1019" s="33"/>
      <c r="CX1019" s="33"/>
      <c r="CY1019" s="33"/>
      <c r="CZ1019" s="33"/>
      <c r="DA1019" s="33"/>
      <c r="DB1019" s="33"/>
      <c r="DC1019" s="33"/>
      <c r="DD1019" s="33"/>
      <c r="DE1019" s="33"/>
      <c r="DF1019" s="33"/>
      <c r="DG1019" s="33"/>
      <c r="DH1019" s="33"/>
      <c r="DI1019" s="33"/>
      <c r="DJ1019" s="33"/>
      <c r="DK1019" s="33"/>
      <c r="DL1019" s="33"/>
      <c r="DM1019" s="33"/>
      <c r="DN1019" s="33"/>
      <c r="DO1019" s="33"/>
      <c r="DP1019" s="33"/>
      <c r="DQ1019" s="33"/>
      <c r="DR1019" s="33"/>
      <c r="DS1019" s="33"/>
      <c r="DT1019" s="33"/>
      <c r="DU1019" s="33"/>
      <c r="DV1019" s="33"/>
      <c r="DW1019" s="33"/>
      <c r="DX1019" s="33"/>
      <c r="DY1019" s="33"/>
      <c r="DZ1019" s="33"/>
      <c r="EA1019" s="33"/>
      <c r="EB1019" s="33"/>
      <c r="EC1019" s="33"/>
      <c r="ED1019" s="33"/>
      <c r="EE1019" s="33"/>
      <c r="EF1019" s="33"/>
      <c r="EG1019" s="33"/>
      <c r="EH1019" s="33"/>
      <c r="EI1019" s="33"/>
      <c r="EJ1019" s="33"/>
      <c r="EK1019" s="33"/>
      <c r="EL1019" s="33"/>
      <c r="EM1019" s="33"/>
      <c r="EN1019" s="33"/>
      <c r="EO1019" s="33"/>
      <c r="EP1019" s="33"/>
      <c r="EQ1019" s="33"/>
      <c r="ER1019" s="33"/>
      <c r="ES1019" s="33"/>
      <c r="ET1019" s="33"/>
      <c r="EU1019" s="33"/>
      <c r="EV1019" s="33"/>
      <c r="EW1019" s="33"/>
      <c r="EX1019" s="33"/>
      <c r="EY1019" s="33"/>
      <c r="EZ1019" s="33"/>
      <c r="FA1019" s="33"/>
      <c r="FB1019" s="33"/>
      <c r="FC1019" s="33"/>
      <c r="FD1019" s="33"/>
      <c r="FE1019" s="33"/>
      <c r="FF1019" s="33"/>
      <c r="FG1019" s="33"/>
      <c r="FH1019" s="33"/>
      <c r="FI1019" s="33"/>
      <c r="FJ1019" s="33"/>
      <c r="FK1019" s="33"/>
      <c r="FL1019" s="33"/>
      <c r="FM1019" s="33"/>
      <c r="FN1019" s="33"/>
      <c r="FO1019" s="33"/>
      <c r="FP1019" s="33"/>
      <c r="FQ1019" s="33"/>
      <c r="FR1019" s="33"/>
      <c r="FS1019" s="33"/>
      <c r="FT1019" s="33"/>
      <c r="FU1019" s="33"/>
      <c r="FV1019" s="33"/>
      <c r="FW1019" s="33"/>
      <c r="FX1019" s="33"/>
      <c r="FY1019" s="33"/>
    </row>
    <row r="1020" spans="1:181" ht="15.75" customHeight="1" x14ac:dyDescent="0.25">
      <c r="A1020" s="25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  <c r="BT1020" s="33"/>
      <c r="BU1020" s="33"/>
      <c r="BV1020" s="33"/>
      <c r="BW1020" s="33"/>
      <c r="BX1020" s="33"/>
      <c r="BY1020" s="33"/>
      <c r="BZ1020" s="33"/>
      <c r="CA1020" s="33"/>
      <c r="CB1020" s="33"/>
      <c r="CC1020" s="33"/>
      <c r="CD1020" s="33"/>
      <c r="CE1020" s="33"/>
      <c r="CF1020" s="33"/>
      <c r="CG1020" s="33"/>
      <c r="CH1020" s="33"/>
      <c r="CI1020" s="33"/>
      <c r="CJ1020" s="33"/>
      <c r="CK1020" s="33"/>
      <c r="CL1020" s="33"/>
      <c r="CM1020" s="33"/>
      <c r="CN1020" s="33"/>
      <c r="CO1020" s="33"/>
      <c r="CP1020" s="33"/>
      <c r="CQ1020" s="33"/>
      <c r="CR1020" s="33"/>
      <c r="CS1020" s="33"/>
      <c r="CT1020" s="33"/>
      <c r="CU1020" s="33"/>
      <c r="CV1020" s="33"/>
      <c r="CW1020" s="33"/>
      <c r="CX1020" s="33"/>
      <c r="CY1020" s="33"/>
      <c r="CZ1020" s="33"/>
      <c r="DA1020" s="33"/>
      <c r="DB1020" s="33"/>
      <c r="DC1020" s="33"/>
      <c r="DD1020" s="33"/>
      <c r="DE1020" s="33"/>
      <c r="DF1020" s="33"/>
      <c r="DG1020" s="33"/>
      <c r="DH1020" s="33"/>
      <c r="DI1020" s="33"/>
      <c r="DJ1020" s="33"/>
      <c r="DK1020" s="33"/>
      <c r="DL1020" s="33"/>
      <c r="DM1020" s="33"/>
      <c r="DN1020" s="33"/>
      <c r="DO1020" s="33"/>
      <c r="DP1020" s="33"/>
      <c r="DQ1020" s="33"/>
      <c r="DR1020" s="33"/>
      <c r="DS1020" s="33"/>
      <c r="DT1020" s="33"/>
      <c r="DU1020" s="33"/>
      <c r="DV1020" s="33"/>
      <c r="DW1020" s="33"/>
      <c r="DX1020" s="33"/>
      <c r="DY1020" s="33"/>
      <c r="DZ1020" s="33"/>
      <c r="EA1020" s="33"/>
      <c r="EB1020" s="33"/>
      <c r="EC1020" s="33"/>
      <c r="ED1020" s="33"/>
      <c r="EE1020" s="33"/>
      <c r="EF1020" s="33"/>
      <c r="EG1020" s="33"/>
      <c r="EH1020" s="33"/>
      <c r="EI1020" s="33"/>
      <c r="EJ1020" s="33"/>
      <c r="EK1020" s="33"/>
      <c r="EL1020" s="33"/>
      <c r="EM1020" s="33"/>
      <c r="EN1020" s="33"/>
      <c r="EO1020" s="33"/>
      <c r="EP1020" s="33"/>
      <c r="EQ1020" s="33"/>
      <c r="ER1020" s="33"/>
      <c r="ES1020" s="33"/>
      <c r="ET1020" s="33"/>
      <c r="EU1020" s="33"/>
      <c r="EV1020" s="33"/>
      <c r="EW1020" s="33"/>
      <c r="EX1020" s="33"/>
      <c r="EY1020" s="33"/>
      <c r="EZ1020" s="33"/>
      <c r="FA1020" s="33"/>
      <c r="FB1020" s="33"/>
      <c r="FC1020" s="33"/>
      <c r="FD1020" s="33"/>
      <c r="FE1020" s="33"/>
      <c r="FF1020" s="33"/>
      <c r="FG1020" s="33"/>
      <c r="FH1020" s="33"/>
      <c r="FI1020" s="33"/>
      <c r="FJ1020" s="33"/>
      <c r="FK1020" s="33"/>
      <c r="FL1020" s="33"/>
      <c r="FM1020" s="33"/>
      <c r="FN1020" s="33"/>
      <c r="FO1020" s="33"/>
      <c r="FP1020" s="33"/>
      <c r="FQ1020" s="33"/>
      <c r="FR1020" s="33"/>
      <c r="FS1020" s="33"/>
      <c r="FT1020" s="33"/>
      <c r="FU1020" s="33"/>
      <c r="FV1020" s="33"/>
      <c r="FW1020" s="33"/>
      <c r="FX1020" s="33"/>
      <c r="FY1020" s="33"/>
    </row>
    <row r="1021" spans="1:181" ht="15.75" customHeight="1" x14ac:dyDescent="0.25">
      <c r="A1021" s="25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  <c r="BT1021" s="33"/>
      <c r="BU1021" s="33"/>
      <c r="BV1021" s="33"/>
      <c r="BW1021" s="33"/>
      <c r="BX1021" s="33"/>
      <c r="BY1021" s="33"/>
      <c r="BZ1021" s="33"/>
      <c r="CA1021" s="33"/>
      <c r="CB1021" s="33"/>
      <c r="CC1021" s="33"/>
      <c r="CD1021" s="33"/>
      <c r="CE1021" s="33"/>
      <c r="CF1021" s="33"/>
      <c r="CG1021" s="33"/>
      <c r="CH1021" s="33"/>
      <c r="CI1021" s="33"/>
      <c r="CJ1021" s="33"/>
      <c r="CK1021" s="33"/>
      <c r="CL1021" s="33"/>
      <c r="CM1021" s="33"/>
      <c r="CN1021" s="33"/>
      <c r="CO1021" s="33"/>
      <c r="CP1021" s="33"/>
      <c r="CQ1021" s="33"/>
      <c r="CR1021" s="33"/>
      <c r="CS1021" s="33"/>
      <c r="CT1021" s="33"/>
      <c r="CU1021" s="33"/>
      <c r="CV1021" s="33"/>
      <c r="CW1021" s="33"/>
      <c r="CX1021" s="33"/>
      <c r="CY1021" s="33"/>
      <c r="CZ1021" s="33"/>
      <c r="DA1021" s="33"/>
      <c r="DB1021" s="33"/>
      <c r="DC1021" s="33"/>
      <c r="DD1021" s="33"/>
      <c r="DE1021" s="33"/>
      <c r="DF1021" s="33"/>
      <c r="DG1021" s="33"/>
      <c r="DH1021" s="33"/>
      <c r="DI1021" s="33"/>
      <c r="DJ1021" s="33"/>
      <c r="DK1021" s="33"/>
      <c r="DL1021" s="33"/>
      <c r="DM1021" s="33"/>
      <c r="DN1021" s="33"/>
      <c r="DO1021" s="33"/>
      <c r="DP1021" s="33"/>
      <c r="DQ1021" s="33"/>
      <c r="DR1021" s="33"/>
      <c r="DS1021" s="33"/>
      <c r="DT1021" s="33"/>
      <c r="DU1021" s="33"/>
      <c r="DV1021" s="33"/>
      <c r="DW1021" s="33"/>
      <c r="DX1021" s="33"/>
      <c r="DY1021" s="33"/>
      <c r="DZ1021" s="33"/>
      <c r="EA1021" s="33"/>
      <c r="EB1021" s="33"/>
      <c r="EC1021" s="33"/>
      <c r="ED1021" s="33"/>
      <c r="EE1021" s="33"/>
      <c r="EF1021" s="33"/>
      <c r="EG1021" s="33"/>
      <c r="EH1021" s="33"/>
      <c r="EI1021" s="33"/>
      <c r="EJ1021" s="33"/>
      <c r="EK1021" s="33"/>
      <c r="EL1021" s="33"/>
      <c r="EM1021" s="33"/>
      <c r="EN1021" s="33"/>
      <c r="EO1021" s="33"/>
      <c r="EP1021" s="33"/>
      <c r="EQ1021" s="33"/>
      <c r="ER1021" s="33"/>
      <c r="ES1021" s="33"/>
      <c r="ET1021" s="33"/>
      <c r="EU1021" s="33"/>
      <c r="EV1021" s="33"/>
      <c r="EW1021" s="33"/>
      <c r="EX1021" s="33"/>
      <c r="EY1021" s="33"/>
      <c r="EZ1021" s="33"/>
      <c r="FA1021" s="33"/>
      <c r="FB1021" s="33"/>
      <c r="FC1021" s="33"/>
      <c r="FD1021" s="33"/>
      <c r="FE1021" s="33"/>
      <c r="FF1021" s="33"/>
      <c r="FG1021" s="33"/>
      <c r="FH1021" s="33"/>
      <c r="FI1021" s="33"/>
      <c r="FJ1021" s="33"/>
      <c r="FK1021" s="33"/>
      <c r="FL1021" s="33"/>
      <c r="FM1021" s="33"/>
      <c r="FN1021" s="33"/>
      <c r="FO1021" s="33"/>
      <c r="FP1021" s="33"/>
      <c r="FQ1021" s="33"/>
      <c r="FR1021" s="33"/>
      <c r="FS1021" s="33"/>
      <c r="FT1021" s="33"/>
      <c r="FU1021" s="33"/>
      <c r="FV1021" s="33"/>
      <c r="FW1021" s="33"/>
      <c r="FX1021" s="33"/>
      <c r="FY1021" s="33"/>
    </row>
    <row r="1022" spans="1:181" ht="15.75" customHeight="1" x14ac:dyDescent="0.25">
      <c r="A1022" s="25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  <c r="BT1022" s="33"/>
      <c r="BU1022" s="33"/>
      <c r="BV1022" s="33"/>
      <c r="BW1022" s="33"/>
      <c r="BX1022" s="33"/>
      <c r="BY1022" s="33"/>
      <c r="BZ1022" s="33"/>
      <c r="CA1022" s="33"/>
      <c r="CB1022" s="33"/>
      <c r="CC1022" s="33"/>
      <c r="CD1022" s="33"/>
      <c r="CE1022" s="33"/>
      <c r="CF1022" s="33"/>
      <c r="CG1022" s="33"/>
      <c r="CH1022" s="33"/>
      <c r="CI1022" s="33"/>
      <c r="CJ1022" s="33"/>
      <c r="CK1022" s="33"/>
      <c r="CL1022" s="33"/>
      <c r="CM1022" s="33"/>
      <c r="CN1022" s="33"/>
      <c r="CO1022" s="33"/>
      <c r="CP1022" s="33"/>
      <c r="CQ1022" s="33"/>
      <c r="CR1022" s="33"/>
      <c r="CS1022" s="33"/>
      <c r="CT1022" s="33"/>
      <c r="CU1022" s="33"/>
      <c r="CV1022" s="33"/>
      <c r="CW1022" s="33"/>
      <c r="CX1022" s="33"/>
      <c r="CY1022" s="33"/>
      <c r="CZ1022" s="33"/>
      <c r="DA1022" s="33"/>
      <c r="DB1022" s="33"/>
      <c r="DC1022" s="33"/>
      <c r="DD1022" s="33"/>
      <c r="DE1022" s="33"/>
      <c r="DF1022" s="33"/>
      <c r="DG1022" s="33"/>
      <c r="DH1022" s="33"/>
      <c r="DI1022" s="33"/>
      <c r="DJ1022" s="33"/>
      <c r="DK1022" s="33"/>
      <c r="DL1022" s="33"/>
      <c r="DM1022" s="33"/>
      <c r="DN1022" s="33"/>
      <c r="DO1022" s="33"/>
      <c r="DP1022" s="33"/>
      <c r="DQ1022" s="33"/>
      <c r="DR1022" s="33"/>
      <c r="DS1022" s="33"/>
      <c r="DT1022" s="33"/>
      <c r="DU1022" s="33"/>
      <c r="DV1022" s="33"/>
      <c r="DW1022" s="33"/>
      <c r="DX1022" s="33"/>
      <c r="DY1022" s="33"/>
      <c r="DZ1022" s="33"/>
      <c r="EA1022" s="33"/>
      <c r="EB1022" s="33"/>
      <c r="EC1022" s="33"/>
      <c r="ED1022" s="33"/>
      <c r="EE1022" s="33"/>
      <c r="EF1022" s="33"/>
      <c r="EG1022" s="33"/>
      <c r="EH1022" s="33"/>
      <c r="EI1022" s="33"/>
      <c r="EJ1022" s="33"/>
      <c r="EK1022" s="33"/>
      <c r="EL1022" s="33"/>
      <c r="EM1022" s="33"/>
      <c r="EN1022" s="33"/>
      <c r="EO1022" s="33"/>
      <c r="EP1022" s="33"/>
      <c r="EQ1022" s="33"/>
      <c r="ER1022" s="33"/>
      <c r="ES1022" s="33"/>
      <c r="ET1022" s="33"/>
      <c r="EU1022" s="33"/>
      <c r="EV1022" s="33"/>
      <c r="EW1022" s="33"/>
      <c r="EX1022" s="33"/>
      <c r="EY1022" s="33"/>
      <c r="EZ1022" s="33"/>
      <c r="FA1022" s="33"/>
      <c r="FB1022" s="33"/>
      <c r="FC1022" s="33"/>
      <c r="FD1022" s="33"/>
      <c r="FE1022" s="33"/>
      <c r="FF1022" s="33"/>
      <c r="FG1022" s="33"/>
      <c r="FH1022" s="33"/>
      <c r="FI1022" s="33"/>
      <c r="FJ1022" s="33"/>
      <c r="FK1022" s="33"/>
      <c r="FL1022" s="33"/>
      <c r="FM1022" s="33"/>
      <c r="FN1022" s="33"/>
      <c r="FO1022" s="33"/>
      <c r="FP1022" s="33"/>
      <c r="FQ1022" s="33"/>
      <c r="FR1022" s="33"/>
      <c r="FS1022" s="33"/>
      <c r="FT1022" s="33"/>
      <c r="FU1022" s="33"/>
      <c r="FV1022" s="33"/>
      <c r="FW1022" s="33"/>
      <c r="FX1022" s="33"/>
      <c r="FY1022" s="33"/>
    </row>
    <row r="1023" spans="1:181" ht="15.75" customHeight="1" x14ac:dyDescent="0.25">
      <c r="A1023" s="25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  <c r="BT1023" s="33"/>
      <c r="BU1023" s="33"/>
      <c r="BV1023" s="33"/>
      <c r="BW1023" s="33"/>
      <c r="BX1023" s="33"/>
      <c r="BY1023" s="33"/>
      <c r="BZ1023" s="33"/>
      <c r="CA1023" s="33"/>
      <c r="CB1023" s="33"/>
      <c r="CC1023" s="33"/>
      <c r="CD1023" s="33"/>
      <c r="CE1023" s="33"/>
      <c r="CF1023" s="33"/>
      <c r="CG1023" s="33"/>
      <c r="CH1023" s="33"/>
      <c r="CI1023" s="33"/>
      <c r="CJ1023" s="33"/>
      <c r="CK1023" s="33"/>
      <c r="CL1023" s="33"/>
      <c r="CM1023" s="33"/>
      <c r="CN1023" s="33"/>
      <c r="CO1023" s="33"/>
      <c r="CP1023" s="33"/>
      <c r="CQ1023" s="33"/>
      <c r="CR1023" s="33"/>
      <c r="CS1023" s="33"/>
      <c r="CT1023" s="33"/>
      <c r="CU1023" s="33"/>
      <c r="CV1023" s="33"/>
      <c r="CW1023" s="33"/>
      <c r="CX1023" s="33"/>
      <c r="CY1023" s="33"/>
      <c r="CZ1023" s="33"/>
      <c r="DA1023" s="33"/>
      <c r="DB1023" s="33"/>
      <c r="DC1023" s="33"/>
      <c r="DD1023" s="33"/>
      <c r="DE1023" s="33"/>
      <c r="DF1023" s="33"/>
      <c r="DG1023" s="33"/>
      <c r="DH1023" s="33"/>
      <c r="DI1023" s="33"/>
      <c r="DJ1023" s="33"/>
      <c r="DK1023" s="33"/>
      <c r="DL1023" s="33"/>
      <c r="DM1023" s="33"/>
      <c r="DN1023" s="33"/>
      <c r="DO1023" s="33"/>
      <c r="DP1023" s="33"/>
      <c r="DQ1023" s="33"/>
      <c r="DR1023" s="33"/>
      <c r="DS1023" s="33"/>
      <c r="DT1023" s="33"/>
      <c r="DU1023" s="33"/>
      <c r="DV1023" s="33"/>
      <c r="DW1023" s="33"/>
      <c r="DX1023" s="33"/>
      <c r="DY1023" s="33"/>
      <c r="DZ1023" s="33"/>
      <c r="EA1023" s="33"/>
      <c r="EB1023" s="33"/>
      <c r="EC1023" s="33"/>
      <c r="ED1023" s="33"/>
      <c r="EE1023" s="33"/>
      <c r="EF1023" s="33"/>
      <c r="EG1023" s="33"/>
      <c r="EH1023" s="33"/>
      <c r="EI1023" s="33"/>
      <c r="EJ1023" s="33"/>
      <c r="EK1023" s="33"/>
      <c r="EL1023" s="33"/>
      <c r="EM1023" s="33"/>
      <c r="EN1023" s="33"/>
      <c r="EO1023" s="33"/>
      <c r="EP1023" s="33"/>
      <c r="EQ1023" s="33"/>
      <c r="ER1023" s="33"/>
      <c r="ES1023" s="33"/>
      <c r="ET1023" s="33"/>
      <c r="EU1023" s="33"/>
      <c r="EV1023" s="33"/>
      <c r="EW1023" s="33"/>
      <c r="EX1023" s="33"/>
      <c r="EY1023" s="33"/>
      <c r="EZ1023" s="33"/>
      <c r="FA1023" s="33"/>
      <c r="FB1023" s="33"/>
      <c r="FC1023" s="33"/>
      <c r="FD1023" s="33"/>
      <c r="FE1023" s="33"/>
      <c r="FF1023" s="33"/>
      <c r="FG1023" s="33"/>
      <c r="FH1023" s="33"/>
      <c r="FI1023" s="33"/>
      <c r="FJ1023" s="33"/>
      <c r="FK1023" s="33"/>
      <c r="FL1023" s="33"/>
      <c r="FM1023" s="33"/>
      <c r="FN1023" s="33"/>
      <c r="FO1023" s="33"/>
      <c r="FP1023" s="33"/>
      <c r="FQ1023" s="33"/>
      <c r="FR1023" s="33"/>
      <c r="FS1023" s="33"/>
      <c r="FT1023" s="33"/>
      <c r="FU1023" s="33"/>
      <c r="FV1023" s="33"/>
      <c r="FW1023" s="33"/>
      <c r="FX1023" s="33"/>
      <c r="FY1023" s="33"/>
    </row>
    <row r="1024" spans="1:181" ht="15.75" customHeight="1" x14ac:dyDescent="0.25">
      <c r="A1024" s="25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  <c r="BT1024" s="33"/>
      <c r="BU1024" s="33"/>
      <c r="BV1024" s="33"/>
      <c r="BW1024" s="33"/>
      <c r="BX1024" s="33"/>
      <c r="BY1024" s="33"/>
      <c r="BZ1024" s="33"/>
      <c r="CA1024" s="33"/>
      <c r="CB1024" s="33"/>
      <c r="CC1024" s="33"/>
      <c r="CD1024" s="33"/>
      <c r="CE1024" s="33"/>
      <c r="CF1024" s="33"/>
      <c r="CG1024" s="33"/>
      <c r="CH1024" s="33"/>
      <c r="CI1024" s="33"/>
      <c r="CJ1024" s="33"/>
      <c r="CK1024" s="33"/>
      <c r="CL1024" s="33"/>
      <c r="CM1024" s="33"/>
      <c r="CN1024" s="33"/>
      <c r="CO1024" s="33"/>
      <c r="CP1024" s="33"/>
      <c r="CQ1024" s="33"/>
      <c r="CR1024" s="33"/>
      <c r="CS1024" s="33"/>
      <c r="CT1024" s="33"/>
      <c r="CU1024" s="33"/>
      <c r="CV1024" s="33"/>
      <c r="CW1024" s="33"/>
      <c r="CX1024" s="33"/>
      <c r="CY1024" s="33"/>
      <c r="CZ1024" s="33"/>
      <c r="DA1024" s="33"/>
      <c r="DB1024" s="33"/>
      <c r="DC1024" s="33"/>
      <c r="DD1024" s="33"/>
      <c r="DE1024" s="33"/>
      <c r="DF1024" s="33"/>
      <c r="DG1024" s="33"/>
      <c r="DH1024" s="33"/>
      <c r="DI1024" s="33"/>
      <c r="DJ1024" s="33"/>
      <c r="DK1024" s="33"/>
      <c r="DL1024" s="33"/>
      <c r="DM1024" s="33"/>
      <c r="DN1024" s="33"/>
      <c r="DO1024" s="33"/>
      <c r="DP1024" s="33"/>
      <c r="DQ1024" s="33"/>
      <c r="DR1024" s="33"/>
      <c r="DS1024" s="33"/>
      <c r="DT1024" s="33"/>
      <c r="DU1024" s="33"/>
      <c r="DV1024" s="33"/>
      <c r="DW1024" s="33"/>
      <c r="DX1024" s="33"/>
      <c r="DY1024" s="33"/>
      <c r="DZ1024" s="33"/>
      <c r="EA1024" s="33"/>
      <c r="EB1024" s="33"/>
      <c r="EC1024" s="33"/>
      <c r="ED1024" s="33"/>
      <c r="EE1024" s="33"/>
      <c r="EF1024" s="33"/>
      <c r="EG1024" s="33"/>
      <c r="EH1024" s="33"/>
      <c r="EI1024" s="33"/>
      <c r="EJ1024" s="33"/>
      <c r="EK1024" s="33"/>
      <c r="EL1024" s="33"/>
      <c r="EM1024" s="33"/>
      <c r="EN1024" s="33"/>
      <c r="EO1024" s="33"/>
      <c r="EP1024" s="33"/>
      <c r="EQ1024" s="33"/>
      <c r="ER1024" s="33"/>
      <c r="ES1024" s="33"/>
      <c r="ET1024" s="33"/>
      <c r="EU1024" s="33"/>
      <c r="EV1024" s="33"/>
      <c r="EW1024" s="33"/>
      <c r="EX1024" s="33"/>
      <c r="EY1024" s="33"/>
      <c r="EZ1024" s="33"/>
      <c r="FA1024" s="33"/>
      <c r="FB1024" s="33"/>
      <c r="FC1024" s="33"/>
      <c r="FD1024" s="33"/>
      <c r="FE1024" s="33"/>
      <c r="FF1024" s="33"/>
      <c r="FG1024" s="33"/>
      <c r="FH1024" s="33"/>
      <c r="FI1024" s="33"/>
      <c r="FJ1024" s="33"/>
      <c r="FK1024" s="33"/>
      <c r="FL1024" s="33"/>
      <c r="FM1024" s="33"/>
      <c r="FN1024" s="33"/>
      <c r="FO1024" s="33"/>
      <c r="FP1024" s="33"/>
      <c r="FQ1024" s="33"/>
      <c r="FR1024" s="33"/>
      <c r="FS1024" s="33"/>
      <c r="FT1024" s="33"/>
      <c r="FU1024" s="33"/>
      <c r="FV1024" s="33"/>
      <c r="FW1024" s="33"/>
      <c r="FX1024" s="33"/>
      <c r="FY1024" s="33"/>
    </row>
    <row r="1025" spans="1:181" ht="15.75" customHeight="1" x14ac:dyDescent="0.25">
      <c r="A1025" s="25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  <c r="BT1025" s="33"/>
      <c r="BU1025" s="33"/>
      <c r="BV1025" s="33"/>
      <c r="BW1025" s="33"/>
      <c r="BX1025" s="33"/>
      <c r="BY1025" s="33"/>
      <c r="BZ1025" s="33"/>
      <c r="CA1025" s="33"/>
      <c r="CB1025" s="33"/>
      <c r="CC1025" s="33"/>
      <c r="CD1025" s="33"/>
      <c r="CE1025" s="33"/>
      <c r="CF1025" s="33"/>
      <c r="CG1025" s="33"/>
      <c r="CH1025" s="33"/>
      <c r="CI1025" s="33"/>
      <c r="CJ1025" s="33"/>
      <c r="CK1025" s="33"/>
      <c r="CL1025" s="33"/>
      <c r="CM1025" s="33"/>
      <c r="CN1025" s="33"/>
      <c r="CO1025" s="33"/>
      <c r="CP1025" s="33"/>
      <c r="CQ1025" s="33"/>
      <c r="CR1025" s="33"/>
      <c r="CS1025" s="33"/>
      <c r="CT1025" s="33"/>
      <c r="CU1025" s="33"/>
      <c r="CV1025" s="33"/>
      <c r="CW1025" s="33"/>
      <c r="CX1025" s="33"/>
      <c r="CY1025" s="33"/>
      <c r="CZ1025" s="33"/>
      <c r="DA1025" s="33"/>
      <c r="DB1025" s="33"/>
      <c r="DC1025" s="33"/>
      <c r="DD1025" s="33"/>
      <c r="DE1025" s="33"/>
      <c r="DF1025" s="33"/>
      <c r="DG1025" s="33"/>
      <c r="DH1025" s="33"/>
      <c r="DI1025" s="33"/>
      <c r="DJ1025" s="33"/>
      <c r="DK1025" s="33"/>
      <c r="DL1025" s="33"/>
      <c r="DM1025" s="33"/>
      <c r="DN1025" s="33"/>
      <c r="DO1025" s="33"/>
      <c r="DP1025" s="33"/>
      <c r="DQ1025" s="33"/>
      <c r="DR1025" s="33"/>
      <c r="DS1025" s="33"/>
      <c r="DT1025" s="33"/>
      <c r="DU1025" s="33"/>
      <c r="DV1025" s="33"/>
      <c r="DW1025" s="33"/>
      <c r="DX1025" s="33"/>
      <c r="DY1025" s="33"/>
      <c r="DZ1025" s="33"/>
      <c r="EA1025" s="33"/>
      <c r="EB1025" s="33"/>
      <c r="EC1025" s="33"/>
      <c r="ED1025" s="33"/>
      <c r="EE1025" s="33"/>
      <c r="EF1025" s="33"/>
      <c r="EG1025" s="33"/>
      <c r="EH1025" s="33"/>
      <c r="EI1025" s="33"/>
      <c r="EJ1025" s="33"/>
      <c r="EK1025" s="33"/>
      <c r="EL1025" s="33"/>
      <c r="EM1025" s="33"/>
      <c r="EN1025" s="33"/>
      <c r="EO1025" s="33"/>
      <c r="EP1025" s="33"/>
      <c r="EQ1025" s="33"/>
      <c r="ER1025" s="33"/>
      <c r="ES1025" s="33"/>
      <c r="ET1025" s="33"/>
      <c r="EU1025" s="33"/>
      <c r="EV1025" s="33"/>
      <c r="EW1025" s="33"/>
      <c r="EX1025" s="33"/>
      <c r="EY1025" s="33"/>
      <c r="EZ1025" s="33"/>
      <c r="FA1025" s="33"/>
      <c r="FB1025" s="33"/>
      <c r="FC1025" s="33"/>
      <c r="FD1025" s="33"/>
      <c r="FE1025" s="33"/>
      <c r="FF1025" s="33"/>
      <c r="FG1025" s="33"/>
      <c r="FH1025" s="33"/>
      <c r="FI1025" s="33"/>
      <c r="FJ1025" s="33"/>
      <c r="FK1025" s="33"/>
      <c r="FL1025" s="33"/>
      <c r="FM1025" s="33"/>
      <c r="FN1025" s="33"/>
      <c r="FO1025" s="33"/>
      <c r="FP1025" s="33"/>
      <c r="FQ1025" s="33"/>
      <c r="FR1025" s="33"/>
      <c r="FS1025" s="33"/>
      <c r="FT1025" s="33"/>
      <c r="FU1025" s="33"/>
      <c r="FV1025" s="33"/>
      <c r="FW1025" s="33"/>
      <c r="FX1025" s="33"/>
      <c r="FY1025" s="33"/>
    </row>
    <row r="1026" spans="1:181" ht="15.75" customHeight="1" x14ac:dyDescent="0.25">
      <c r="A1026" s="25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  <c r="BT1026" s="33"/>
      <c r="BU1026" s="33"/>
      <c r="BV1026" s="33"/>
      <c r="BW1026" s="33"/>
      <c r="BX1026" s="33"/>
      <c r="BY1026" s="33"/>
      <c r="BZ1026" s="33"/>
      <c r="CA1026" s="33"/>
      <c r="CB1026" s="33"/>
      <c r="CC1026" s="33"/>
      <c r="CD1026" s="33"/>
      <c r="CE1026" s="33"/>
      <c r="CF1026" s="33"/>
      <c r="CG1026" s="33"/>
      <c r="CH1026" s="33"/>
      <c r="CI1026" s="33"/>
      <c r="CJ1026" s="33"/>
      <c r="CK1026" s="33"/>
      <c r="CL1026" s="33"/>
      <c r="CM1026" s="33"/>
      <c r="CN1026" s="33"/>
      <c r="CO1026" s="33"/>
      <c r="CP1026" s="33"/>
      <c r="CQ1026" s="33"/>
      <c r="CR1026" s="33"/>
      <c r="CS1026" s="33"/>
      <c r="CT1026" s="33"/>
      <c r="CU1026" s="33"/>
      <c r="CV1026" s="33"/>
      <c r="CW1026" s="33"/>
      <c r="CX1026" s="33"/>
      <c r="CY1026" s="33"/>
      <c r="CZ1026" s="33"/>
      <c r="DA1026" s="33"/>
      <c r="DB1026" s="33"/>
      <c r="DC1026" s="33"/>
      <c r="DD1026" s="33"/>
      <c r="DE1026" s="33"/>
      <c r="DF1026" s="33"/>
      <c r="DG1026" s="33"/>
      <c r="DH1026" s="33"/>
      <c r="DI1026" s="33"/>
      <c r="DJ1026" s="33"/>
      <c r="DK1026" s="33"/>
      <c r="DL1026" s="33"/>
      <c r="DM1026" s="33"/>
      <c r="DN1026" s="33"/>
      <c r="DO1026" s="33"/>
      <c r="DP1026" s="33"/>
      <c r="DQ1026" s="33"/>
      <c r="DR1026" s="33"/>
      <c r="DS1026" s="33"/>
      <c r="DT1026" s="33"/>
      <c r="DU1026" s="33"/>
      <c r="DV1026" s="33"/>
      <c r="DW1026" s="33"/>
      <c r="DX1026" s="33"/>
      <c r="DY1026" s="33"/>
      <c r="DZ1026" s="33"/>
      <c r="EA1026" s="33"/>
      <c r="EB1026" s="33"/>
      <c r="EC1026" s="33"/>
      <c r="ED1026" s="33"/>
      <c r="EE1026" s="33"/>
      <c r="EF1026" s="33"/>
      <c r="EG1026" s="33"/>
      <c r="EH1026" s="33"/>
      <c r="EI1026" s="33"/>
      <c r="EJ1026" s="33"/>
      <c r="EK1026" s="33"/>
      <c r="EL1026" s="33"/>
      <c r="EM1026" s="33"/>
      <c r="EN1026" s="33"/>
      <c r="EO1026" s="33"/>
      <c r="EP1026" s="33"/>
      <c r="EQ1026" s="33"/>
      <c r="ER1026" s="33"/>
      <c r="ES1026" s="33"/>
      <c r="ET1026" s="33"/>
      <c r="EU1026" s="33"/>
      <c r="EV1026" s="33"/>
      <c r="EW1026" s="33"/>
      <c r="EX1026" s="33"/>
      <c r="EY1026" s="33"/>
      <c r="EZ1026" s="33"/>
      <c r="FA1026" s="33"/>
      <c r="FB1026" s="33"/>
      <c r="FC1026" s="33"/>
      <c r="FD1026" s="33"/>
      <c r="FE1026" s="33"/>
      <c r="FF1026" s="33"/>
      <c r="FG1026" s="33"/>
      <c r="FH1026" s="33"/>
      <c r="FI1026" s="33"/>
      <c r="FJ1026" s="33"/>
      <c r="FK1026" s="33"/>
      <c r="FL1026" s="33"/>
      <c r="FM1026" s="33"/>
      <c r="FN1026" s="33"/>
      <c r="FO1026" s="33"/>
      <c r="FP1026" s="33"/>
      <c r="FQ1026" s="33"/>
      <c r="FR1026" s="33"/>
      <c r="FS1026" s="33"/>
      <c r="FT1026" s="33"/>
      <c r="FU1026" s="33"/>
      <c r="FV1026" s="33"/>
      <c r="FW1026" s="33"/>
      <c r="FX1026" s="33"/>
      <c r="FY1026" s="33"/>
    </row>
    <row r="1027" spans="1:181" ht="15.75" customHeight="1" x14ac:dyDescent="0.25">
      <c r="A1027" s="25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  <c r="BT1027" s="33"/>
      <c r="BU1027" s="33"/>
      <c r="BV1027" s="33"/>
      <c r="BW1027" s="33"/>
      <c r="BX1027" s="33"/>
      <c r="BY1027" s="33"/>
      <c r="BZ1027" s="33"/>
      <c r="CA1027" s="33"/>
      <c r="CB1027" s="33"/>
      <c r="CC1027" s="33"/>
      <c r="CD1027" s="33"/>
      <c r="CE1027" s="33"/>
      <c r="CF1027" s="33"/>
      <c r="CG1027" s="33"/>
      <c r="CH1027" s="33"/>
      <c r="CI1027" s="33"/>
      <c r="CJ1027" s="33"/>
      <c r="CK1027" s="33"/>
      <c r="CL1027" s="33"/>
      <c r="CM1027" s="33"/>
      <c r="CN1027" s="33"/>
      <c r="CO1027" s="33"/>
      <c r="CP1027" s="33"/>
      <c r="CQ1027" s="33"/>
      <c r="CR1027" s="33"/>
      <c r="CS1027" s="33"/>
      <c r="CT1027" s="33"/>
      <c r="CU1027" s="33"/>
      <c r="CV1027" s="33"/>
      <c r="CW1027" s="33"/>
      <c r="CX1027" s="33"/>
      <c r="CY1027" s="33"/>
      <c r="CZ1027" s="33"/>
      <c r="DA1027" s="33"/>
      <c r="DB1027" s="33"/>
      <c r="DC1027" s="33"/>
      <c r="DD1027" s="33"/>
      <c r="DE1027" s="33"/>
      <c r="DF1027" s="33"/>
      <c r="DG1027" s="33"/>
      <c r="DH1027" s="33"/>
      <c r="DI1027" s="33"/>
      <c r="DJ1027" s="33"/>
      <c r="DK1027" s="33"/>
      <c r="DL1027" s="33"/>
      <c r="DM1027" s="33"/>
      <c r="DN1027" s="33"/>
      <c r="DO1027" s="33"/>
      <c r="DP1027" s="33"/>
      <c r="DQ1027" s="33"/>
      <c r="DR1027" s="33"/>
      <c r="DS1027" s="33"/>
      <c r="DT1027" s="33"/>
      <c r="DU1027" s="33"/>
      <c r="DV1027" s="33"/>
      <c r="DW1027" s="33"/>
      <c r="DX1027" s="33"/>
      <c r="DY1027" s="33"/>
      <c r="DZ1027" s="33"/>
      <c r="EA1027" s="33"/>
      <c r="EB1027" s="33"/>
      <c r="EC1027" s="33"/>
      <c r="ED1027" s="33"/>
      <c r="EE1027" s="33"/>
      <c r="EF1027" s="33"/>
      <c r="EG1027" s="33"/>
      <c r="EH1027" s="33"/>
      <c r="EI1027" s="33"/>
      <c r="EJ1027" s="33"/>
      <c r="EK1027" s="33"/>
      <c r="EL1027" s="33"/>
      <c r="EM1027" s="33"/>
      <c r="EN1027" s="33"/>
      <c r="EO1027" s="33"/>
      <c r="EP1027" s="33"/>
      <c r="EQ1027" s="33"/>
      <c r="ER1027" s="33"/>
      <c r="ES1027" s="33"/>
      <c r="ET1027" s="33"/>
      <c r="EU1027" s="33"/>
      <c r="EV1027" s="33"/>
      <c r="EW1027" s="33"/>
      <c r="EX1027" s="33"/>
      <c r="EY1027" s="33"/>
      <c r="EZ1027" s="33"/>
      <c r="FA1027" s="33"/>
      <c r="FB1027" s="33"/>
      <c r="FC1027" s="33"/>
      <c r="FD1027" s="33"/>
      <c r="FE1027" s="33"/>
      <c r="FF1027" s="33"/>
      <c r="FG1027" s="33"/>
      <c r="FH1027" s="33"/>
      <c r="FI1027" s="33"/>
      <c r="FJ1027" s="33"/>
      <c r="FK1027" s="33"/>
      <c r="FL1027" s="33"/>
      <c r="FM1027" s="33"/>
      <c r="FN1027" s="33"/>
      <c r="FO1027" s="33"/>
      <c r="FP1027" s="33"/>
      <c r="FQ1027" s="33"/>
      <c r="FR1027" s="33"/>
      <c r="FS1027" s="33"/>
      <c r="FT1027" s="33"/>
      <c r="FU1027" s="33"/>
      <c r="FV1027" s="33"/>
      <c r="FW1027" s="33"/>
      <c r="FX1027" s="33"/>
      <c r="FY1027" s="33"/>
    </row>
    <row r="1028" spans="1:181" ht="15.75" customHeight="1" x14ac:dyDescent="0.25">
      <c r="A1028" s="25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  <c r="BT1028" s="33"/>
      <c r="BU1028" s="33"/>
      <c r="BV1028" s="33"/>
      <c r="BW1028" s="33"/>
      <c r="BX1028" s="33"/>
      <c r="BY1028" s="33"/>
      <c r="BZ1028" s="33"/>
      <c r="CA1028" s="33"/>
      <c r="CB1028" s="33"/>
      <c r="CC1028" s="33"/>
      <c r="CD1028" s="33"/>
      <c r="CE1028" s="33"/>
      <c r="CF1028" s="33"/>
      <c r="CG1028" s="33"/>
      <c r="CH1028" s="33"/>
      <c r="CI1028" s="33"/>
      <c r="CJ1028" s="33"/>
      <c r="CK1028" s="33"/>
      <c r="CL1028" s="33"/>
      <c r="CM1028" s="33"/>
      <c r="CN1028" s="33"/>
      <c r="CO1028" s="33"/>
      <c r="CP1028" s="33"/>
      <c r="CQ1028" s="33"/>
      <c r="CR1028" s="33"/>
      <c r="CS1028" s="33"/>
      <c r="CT1028" s="33"/>
      <c r="CU1028" s="33"/>
      <c r="CV1028" s="33"/>
      <c r="CW1028" s="33"/>
      <c r="CX1028" s="33"/>
      <c r="CY1028" s="33"/>
      <c r="CZ1028" s="33"/>
      <c r="DA1028" s="33"/>
      <c r="DB1028" s="33"/>
      <c r="DC1028" s="33"/>
      <c r="DD1028" s="33"/>
      <c r="DE1028" s="33"/>
      <c r="DF1028" s="33"/>
      <c r="DG1028" s="33"/>
      <c r="DH1028" s="33"/>
      <c r="DI1028" s="33"/>
      <c r="DJ1028" s="33"/>
      <c r="DK1028" s="33"/>
      <c r="DL1028" s="33"/>
      <c r="DM1028" s="33"/>
      <c r="DN1028" s="33"/>
      <c r="DO1028" s="33"/>
      <c r="DP1028" s="33"/>
      <c r="DQ1028" s="33"/>
      <c r="DR1028" s="33"/>
      <c r="DS1028" s="33"/>
      <c r="DT1028" s="33"/>
      <c r="DU1028" s="33"/>
      <c r="DV1028" s="33"/>
      <c r="DW1028" s="33"/>
      <c r="DX1028" s="33"/>
      <c r="DY1028" s="33"/>
      <c r="DZ1028" s="33"/>
      <c r="EA1028" s="33"/>
      <c r="EB1028" s="33"/>
      <c r="EC1028" s="33"/>
      <c r="ED1028" s="33"/>
      <c r="EE1028" s="33"/>
      <c r="EF1028" s="33"/>
      <c r="EG1028" s="33"/>
      <c r="EH1028" s="33"/>
      <c r="EI1028" s="33"/>
      <c r="EJ1028" s="33"/>
      <c r="EK1028" s="33"/>
      <c r="EL1028" s="33"/>
      <c r="EM1028" s="33"/>
      <c r="EN1028" s="33"/>
      <c r="EO1028" s="33"/>
      <c r="EP1028" s="33"/>
      <c r="EQ1028" s="33"/>
      <c r="ER1028" s="33"/>
      <c r="ES1028" s="33"/>
      <c r="ET1028" s="33"/>
      <c r="EU1028" s="33"/>
      <c r="EV1028" s="33"/>
      <c r="EW1028" s="33"/>
      <c r="EX1028" s="33"/>
      <c r="EY1028" s="33"/>
      <c r="EZ1028" s="33"/>
      <c r="FA1028" s="33"/>
      <c r="FB1028" s="33"/>
      <c r="FC1028" s="33"/>
      <c r="FD1028" s="33"/>
      <c r="FE1028" s="33"/>
      <c r="FF1028" s="33"/>
      <c r="FG1028" s="33"/>
      <c r="FH1028" s="33"/>
      <c r="FI1028" s="33"/>
      <c r="FJ1028" s="33"/>
      <c r="FK1028" s="33"/>
      <c r="FL1028" s="33"/>
      <c r="FM1028" s="33"/>
      <c r="FN1028" s="33"/>
      <c r="FO1028" s="33"/>
      <c r="FP1028" s="33"/>
      <c r="FQ1028" s="33"/>
      <c r="FR1028" s="33"/>
      <c r="FS1028" s="33"/>
      <c r="FT1028" s="33"/>
      <c r="FU1028" s="33"/>
      <c r="FV1028" s="33"/>
      <c r="FW1028" s="33"/>
      <c r="FX1028" s="33"/>
      <c r="FY1028" s="33"/>
    </row>
    <row r="1029" spans="1:181" ht="15.75" customHeight="1" x14ac:dyDescent="0.25">
      <c r="A1029" s="25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  <c r="BT1029" s="33"/>
      <c r="BU1029" s="33"/>
      <c r="BV1029" s="33"/>
      <c r="BW1029" s="33"/>
      <c r="BX1029" s="33"/>
      <c r="BY1029" s="33"/>
      <c r="BZ1029" s="33"/>
      <c r="CA1029" s="33"/>
      <c r="CB1029" s="33"/>
      <c r="CC1029" s="33"/>
      <c r="CD1029" s="33"/>
      <c r="CE1029" s="33"/>
      <c r="CF1029" s="33"/>
      <c r="CG1029" s="33"/>
      <c r="CH1029" s="33"/>
      <c r="CI1029" s="33"/>
      <c r="CJ1029" s="33"/>
      <c r="CK1029" s="33"/>
      <c r="CL1029" s="33"/>
      <c r="CM1029" s="33"/>
      <c r="CN1029" s="33"/>
      <c r="CO1029" s="33"/>
      <c r="CP1029" s="33"/>
      <c r="CQ1029" s="33"/>
      <c r="CR1029" s="33"/>
      <c r="CS1029" s="33"/>
      <c r="CT1029" s="33"/>
      <c r="CU1029" s="33"/>
      <c r="CV1029" s="33"/>
      <c r="CW1029" s="33"/>
      <c r="CX1029" s="33"/>
      <c r="CY1029" s="33"/>
      <c r="CZ1029" s="33"/>
      <c r="DA1029" s="33"/>
      <c r="DB1029" s="33"/>
      <c r="DC1029" s="33"/>
      <c r="DD1029" s="33"/>
      <c r="DE1029" s="33"/>
      <c r="DF1029" s="33"/>
      <c r="DG1029" s="33"/>
      <c r="DH1029" s="33"/>
      <c r="DI1029" s="33"/>
      <c r="DJ1029" s="33"/>
      <c r="DK1029" s="33"/>
      <c r="DL1029" s="33"/>
      <c r="DM1029" s="33"/>
      <c r="DN1029" s="33"/>
      <c r="DO1029" s="33"/>
      <c r="DP1029" s="33"/>
      <c r="DQ1029" s="33"/>
      <c r="DR1029" s="33"/>
      <c r="DS1029" s="33"/>
      <c r="DT1029" s="33"/>
      <c r="DU1029" s="33"/>
      <c r="DV1029" s="33"/>
      <c r="DW1029" s="33"/>
      <c r="DX1029" s="33"/>
      <c r="DY1029" s="33"/>
      <c r="DZ1029" s="33"/>
      <c r="EA1029" s="33"/>
      <c r="EB1029" s="33"/>
      <c r="EC1029" s="33"/>
      <c r="ED1029" s="33"/>
      <c r="EE1029" s="33"/>
      <c r="EF1029" s="33"/>
      <c r="EG1029" s="33"/>
      <c r="EH1029" s="33"/>
      <c r="EI1029" s="33"/>
      <c r="EJ1029" s="33"/>
      <c r="EK1029" s="33"/>
      <c r="EL1029" s="33"/>
      <c r="EM1029" s="33"/>
      <c r="EN1029" s="33"/>
      <c r="EO1029" s="33"/>
      <c r="EP1029" s="33"/>
      <c r="EQ1029" s="33"/>
      <c r="ER1029" s="33"/>
      <c r="ES1029" s="33"/>
      <c r="ET1029" s="33"/>
      <c r="EU1029" s="33"/>
      <c r="EV1029" s="33"/>
      <c r="EW1029" s="33"/>
      <c r="EX1029" s="33"/>
      <c r="EY1029" s="33"/>
      <c r="EZ1029" s="33"/>
      <c r="FA1029" s="33"/>
      <c r="FB1029" s="33"/>
      <c r="FC1029" s="33"/>
      <c r="FD1029" s="33"/>
      <c r="FE1029" s="33"/>
      <c r="FF1029" s="33"/>
      <c r="FG1029" s="33"/>
      <c r="FH1029" s="33"/>
      <c r="FI1029" s="33"/>
      <c r="FJ1029" s="33"/>
      <c r="FK1029" s="33"/>
      <c r="FL1029" s="33"/>
      <c r="FM1029" s="33"/>
      <c r="FN1029" s="33"/>
      <c r="FO1029" s="33"/>
      <c r="FP1029" s="33"/>
      <c r="FQ1029" s="33"/>
      <c r="FR1029" s="33"/>
      <c r="FS1029" s="33"/>
      <c r="FT1029" s="33"/>
      <c r="FU1029" s="33"/>
      <c r="FV1029" s="33"/>
      <c r="FW1029" s="33"/>
      <c r="FX1029" s="33"/>
      <c r="FY1029" s="33"/>
    </row>
    <row r="1030" spans="1:181" ht="15.75" customHeight="1" x14ac:dyDescent="0.25">
      <c r="A1030" s="25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/>
      <c r="AL1030" s="33"/>
      <c r="AM1030" s="33"/>
      <c r="AN1030" s="33"/>
      <c r="AO1030" s="33"/>
      <c r="AP1030" s="33"/>
      <c r="AQ1030" s="33"/>
      <c r="AR1030" s="33"/>
      <c r="AS1030" s="33"/>
      <c r="AT1030" s="33"/>
      <c r="AU1030" s="33"/>
      <c r="AV1030" s="33"/>
      <c r="AW1030" s="33"/>
      <c r="AX1030" s="33"/>
      <c r="AY1030" s="33"/>
      <c r="AZ1030" s="33"/>
      <c r="BA1030" s="33"/>
      <c r="BB1030" s="33"/>
      <c r="BC1030" s="33"/>
      <c r="BD1030" s="33"/>
      <c r="BE1030" s="33"/>
      <c r="BF1030" s="33"/>
      <c r="BG1030" s="33"/>
      <c r="BH1030" s="33"/>
      <c r="BI1030" s="33"/>
      <c r="BJ1030" s="33"/>
      <c r="BK1030" s="33"/>
      <c r="BL1030" s="33"/>
      <c r="BM1030" s="33"/>
      <c r="BN1030" s="33"/>
      <c r="BO1030" s="33"/>
      <c r="BP1030" s="33"/>
      <c r="BQ1030" s="33"/>
      <c r="BR1030" s="33"/>
      <c r="BS1030" s="33"/>
      <c r="BT1030" s="33"/>
      <c r="BU1030" s="33"/>
      <c r="BV1030" s="33"/>
      <c r="BW1030" s="33"/>
      <c r="BX1030" s="33"/>
      <c r="BY1030" s="33"/>
      <c r="BZ1030" s="33"/>
      <c r="CA1030" s="33"/>
      <c r="CB1030" s="33"/>
      <c r="CC1030" s="33"/>
      <c r="CD1030" s="33"/>
      <c r="CE1030" s="33"/>
      <c r="CF1030" s="33"/>
      <c r="CG1030" s="33"/>
      <c r="CH1030" s="33"/>
      <c r="CI1030" s="33"/>
      <c r="CJ1030" s="33"/>
      <c r="CK1030" s="33"/>
      <c r="CL1030" s="33"/>
      <c r="CM1030" s="33"/>
      <c r="CN1030" s="33"/>
      <c r="CO1030" s="33"/>
      <c r="CP1030" s="33"/>
      <c r="CQ1030" s="33"/>
      <c r="CR1030" s="33"/>
      <c r="CS1030" s="33"/>
      <c r="CT1030" s="33"/>
      <c r="CU1030" s="33"/>
      <c r="CV1030" s="33"/>
      <c r="CW1030" s="33"/>
      <c r="CX1030" s="33"/>
      <c r="CY1030" s="33"/>
      <c r="CZ1030" s="33"/>
      <c r="DA1030" s="33"/>
      <c r="DB1030" s="33"/>
      <c r="DC1030" s="33"/>
      <c r="DD1030" s="33"/>
      <c r="DE1030" s="33"/>
      <c r="DF1030" s="33"/>
      <c r="DG1030" s="33"/>
      <c r="DH1030" s="33"/>
      <c r="DI1030" s="33"/>
      <c r="DJ1030" s="33"/>
      <c r="DK1030" s="33"/>
      <c r="DL1030" s="33"/>
      <c r="DM1030" s="33"/>
      <c r="DN1030" s="33"/>
      <c r="DO1030" s="33"/>
      <c r="DP1030" s="33"/>
      <c r="DQ1030" s="33"/>
      <c r="DR1030" s="33"/>
      <c r="DS1030" s="33"/>
      <c r="DT1030" s="33"/>
      <c r="DU1030" s="33"/>
      <c r="DV1030" s="33"/>
      <c r="DW1030" s="33"/>
      <c r="DX1030" s="33"/>
      <c r="DY1030" s="33"/>
      <c r="DZ1030" s="33"/>
      <c r="EA1030" s="33"/>
      <c r="EB1030" s="33"/>
      <c r="EC1030" s="33"/>
      <c r="ED1030" s="33"/>
      <c r="EE1030" s="33"/>
      <c r="EF1030" s="33"/>
      <c r="EG1030" s="33"/>
      <c r="EH1030" s="33"/>
      <c r="EI1030" s="33"/>
      <c r="EJ1030" s="33"/>
      <c r="EK1030" s="33"/>
      <c r="EL1030" s="33"/>
      <c r="EM1030" s="33"/>
      <c r="EN1030" s="33"/>
      <c r="EO1030" s="33"/>
      <c r="EP1030" s="33"/>
      <c r="EQ1030" s="33"/>
      <c r="ER1030" s="33"/>
      <c r="ES1030" s="33"/>
      <c r="ET1030" s="33"/>
      <c r="EU1030" s="33"/>
      <c r="EV1030" s="33"/>
      <c r="EW1030" s="33"/>
      <c r="EX1030" s="33"/>
      <c r="EY1030" s="33"/>
      <c r="EZ1030" s="33"/>
      <c r="FA1030" s="33"/>
      <c r="FB1030" s="33"/>
      <c r="FC1030" s="33"/>
      <c r="FD1030" s="33"/>
      <c r="FE1030" s="33"/>
      <c r="FF1030" s="33"/>
      <c r="FG1030" s="33"/>
      <c r="FH1030" s="33"/>
      <c r="FI1030" s="33"/>
      <c r="FJ1030" s="33"/>
      <c r="FK1030" s="33"/>
      <c r="FL1030" s="33"/>
      <c r="FM1030" s="33"/>
      <c r="FN1030" s="33"/>
      <c r="FO1030" s="33"/>
      <c r="FP1030" s="33"/>
      <c r="FQ1030" s="33"/>
      <c r="FR1030" s="33"/>
      <c r="FS1030" s="33"/>
      <c r="FT1030" s="33"/>
      <c r="FU1030" s="33"/>
      <c r="FV1030" s="33"/>
      <c r="FW1030" s="33"/>
      <c r="FX1030" s="33"/>
      <c r="FY1030" s="33"/>
    </row>
    <row r="1031" spans="1:181" ht="15.75" customHeight="1" x14ac:dyDescent="0.25">
      <c r="A1031" s="25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33"/>
      <c r="AQ1031" s="33"/>
      <c r="AR1031" s="33"/>
      <c r="AS1031" s="33"/>
      <c r="AT1031" s="33"/>
      <c r="AU1031" s="33"/>
      <c r="AV1031" s="33"/>
      <c r="AW1031" s="33"/>
      <c r="AX1031" s="33"/>
      <c r="AY1031" s="33"/>
      <c r="AZ1031" s="33"/>
      <c r="BA1031" s="33"/>
      <c r="BB1031" s="33"/>
      <c r="BC1031" s="33"/>
      <c r="BD1031" s="33"/>
      <c r="BE1031" s="33"/>
      <c r="BF1031" s="33"/>
      <c r="BG1031" s="33"/>
      <c r="BH1031" s="33"/>
      <c r="BI1031" s="33"/>
      <c r="BJ1031" s="33"/>
      <c r="BK1031" s="33"/>
      <c r="BL1031" s="33"/>
      <c r="BM1031" s="33"/>
      <c r="BN1031" s="33"/>
      <c r="BO1031" s="33"/>
      <c r="BP1031" s="33"/>
      <c r="BQ1031" s="33"/>
      <c r="BR1031" s="33"/>
      <c r="BS1031" s="33"/>
      <c r="BT1031" s="33"/>
      <c r="BU1031" s="33"/>
      <c r="BV1031" s="33"/>
      <c r="BW1031" s="33"/>
      <c r="BX1031" s="33"/>
      <c r="BY1031" s="33"/>
      <c r="BZ1031" s="33"/>
      <c r="CA1031" s="33"/>
      <c r="CB1031" s="33"/>
      <c r="CC1031" s="33"/>
      <c r="CD1031" s="33"/>
      <c r="CE1031" s="33"/>
      <c r="CF1031" s="33"/>
      <c r="CG1031" s="33"/>
      <c r="CH1031" s="33"/>
      <c r="CI1031" s="33"/>
      <c r="CJ1031" s="33"/>
      <c r="CK1031" s="33"/>
      <c r="CL1031" s="33"/>
      <c r="CM1031" s="33"/>
      <c r="CN1031" s="33"/>
      <c r="CO1031" s="33"/>
      <c r="CP1031" s="33"/>
      <c r="CQ1031" s="33"/>
      <c r="CR1031" s="33"/>
      <c r="CS1031" s="33"/>
      <c r="CT1031" s="33"/>
      <c r="CU1031" s="33"/>
      <c r="CV1031" s="33"/>
      <c r="CW1031" s="33"/>
      <c r="CX1031" s="33"/>
      <c r="CY1031" s="33"/>
      <c r="CZ1031" s="33"/>
      <c r="DA1031" s="33"/>
      <c r="DB1031" s="33"/>
      <c r="DC1031" s="33"/>
      <c r="DD1031" s="33"/>
      <c r="DE1031" s="33"/>
      <c r="DF1031" s="33"/>
      <c r="DG1031" s="33"/>
      <c r="DH1031" s="33"/>
      <c r="DI1031" s="33"/>
      <c r="DJ1031" s="33"/>
      <c r="DK1031" s="33"/>
      <c r="DL1031" s="33"/>
      <c r="DM1031" s="33"/>
      <c r="DN1031" s="33"/>
      <c r="DO1031" s="33"/>
      <c r="DP1031" s="33"/>
      <c r="DQ1031" s="33"/>
      <c r="DR1031" s="33"/>
      <c r="DS1031" s="33"/>
      <c r="DT1031" s="33"/>
      <c r="DU1031" s="33"/>
      <c r="DV1031" s="33"/>
      <c r="DW1031" s="33"/>
      <c r="DX1031" s="33"/>
      <c r="DY1031" s="33"/>
      <c r="DZ1031" s="33"/>
      <c r="EA1031" s="33"/>
      <c r="EB1031" s="33"/>
      <c r="EC1031" s="33"/>
      <c r="ED1031" s="33"/>
      <c r="EE1031" s="33"/>
      <c r="EF1031" s="33"/>
      <c r="EG1031" s="33"/>
      <c r="EH1031" s="33"/>
      <c r="EI1031" s="33"/>
      <c r="EJ1031" s="33"/>
      <c r="EK1031" s="33"/>
      <c r="EL1031" s="33"/>
      <c r="EM1031" s="33"/>
      <c r="EN1031" s="33"/>
      <c r="EO1031" s="33"/>
      <c r="EP1031" s="33"/>
      <c r="EQ1031" s="33"/>
      <c r="ER1031" s="33"/>
      <c r="ES1031" s="33"/>
      <c r="ET1031" s="33"/>
      <c r="EU1031" s="33"/>
      <c r="EV1031" s="33"/>
      <c r="EW1031" s="33"/>
      <c r="EX1031" s="33"/>
      <c r="EY1031" s="33"/>
      <c r="EZ1031" s="33"/>
      <c r="FA1031" s="33"/>
      <c r="FB1031" s="33"/>
      <c r="FC1031" s="33"/>
      <c r="FD1031" s="33"/>
      <c r="FE1031" s="33"/>
      <c r="FF1031" s="33"/>
      <c r="FG1031" s="33"/>
      <c r="FH1031" s="33"/>
      <c r="FI1031" s="33"/>
      <c r="FJ1031" s="33"/>
      <c r="FK1031" s="33"/>
      <c r="FL1031" s="33"/>
      <c r="FM1031" s="33"/>
      <c r="FN1031" s="33"/>
      <c r="FO1031" s="33"/>
      <c r="FP1031" s="33"/>
      <c r="FQ1031" s="33"/>
      <c r="FR1031" s="33"/>
      <c r="FS1031" s="33"/>
      <c r="FT1031" s="33"/>
      <c r="FU1031" s="33"/>
      <c r="FV1031" s="33"/>
      <c r="FW1031" s="33"/>
      <c r="FX1031" s="33"/>
      <c r="FY1031" s="33"/>
    </row>
    <row r="1032" spans="1:181" ht="15.75" customHeight="1" x14ac:dyDescent="0.25">
      <c r="A1032" s="25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  <c r="AJ1032" s="33"/>
      <c r="AK1032" s="33"/>
      <c r="AL1032" s="33"/>
      <c r="AM1032" s="33"/>
      <c r="AN1032" s="33"/>
      <c r="AO1032" s="33"/>
      <c r="AP1032" s="33"/>
      <c r="AQ1032" s="33"/>
      <c r="AR1032" s="33"/>
      <c r="AS1032" s="33"/>
      <c r="AT1032" s="33"/>
      <c r="AU1032" s="33"/>
      <c r="AV1032" s="33"/>
      <c r="AW1032" s="33"/>
      <c r="AX1032" s="33"/>
      <c r="AY1032" s="33"/>
      <c r="AZ1032" s="33"/>
      <c r="BA1032" s="33"/>
      <c r="BB1032" s="33"/>
      <c r="BC1032" s="33"/>
      <c r="BD1032" s="33"/>
      <c r="BE1032" s="33"/>
      <c r="BF1032" s="33"/>
      <c r="BG1032" s="33"/>
      <c r="BH1032" s="33"/>
      <c r="BI1032" s="33"/>
      <c r="BJ1032" s="33"/>
      <c r="BK1032" s="33"/>
      <c r="BL1032" s="33"/>
      <c r="BM1032" s="33"/>
      <c r="BN1032" s="33"/>
      <c r="BO1032" s="33"/>
      <c r="BP1032" s="33"/>
      <c r="BQ1032" s="33"/>
      <c r="BR1032" s="33"/>
      <c r="BS1032" s="33"/>
      <c r="BT1032" s="33"/>
      <c r="BU1032" s="33"/>
      <c r="BV1032" s="33"/>
      <c r="BW1032" s="33"/>
      <c r="BX1032" s="33"/>
      <c r="BY1032" s="33"/>
      <c r="BZ1032" s="33"/>
      <c r="CA1032" s="33"/>
      <c r="CB1032" s="33"/>
      <c r="CC1032" s="33"/>
      <c r="CD1032" s="33"/>
      <c r="CE1032" s="33"/>
      <c r="CF1032" s="33"/>
      <c r="CG1032" s="33"/>
      <c r="CH1032" s="33"/>
      <c r="CI1032" s="33"/>
      <c r="CJ1032" s="33"/>
      <c r="CK1032" s="33"/>
      <c r="CL1032" s="33"/>
      <c r="CM1032" s="33"/>
      <c r="CN1032" s="33"/>
      <c r="CO1032" s="33"/>
      <c r="CP1032" s="33"/>
      <c r="CQ1032" s="33"/>
      <c r="CR1032" s="33"/>
      <c r="CS1032" s="33"/>
      <c r="CT1032" s="33"/>
      <c r="CU1032" s="33"/>
      <c r="CV1032" s="33"/>
      <c r="CW1032" s="33"/>
      <c r="CX1032" s="33"/>
      <c r="CY1032" s="33"/>
      <c r="CZ1032" s="33"/>
      <c r="DA1032" s="33"/>
      <c r="DB1032" s="33"/>
      <c r="DC1032" s="33"/>
      <c r="DD1032" s="33"/>
      <c r="DE1032" s="33"/>
      <c r="DF1032" s="33"/>
      <c r="DG1032" s="33"/>
      <c r="DH1032" s="33"/>
      <c r="DI1032" s="33"/>
      <c r="DJ1032" s="33"/>
      <c r="DK1032" s="33"/>
      <c r="DL1032" s="33"/>
      <c r="DM1032" s="33"/>
      <c r="DN1032" s="33"/>
      <c r="DO1032" s="33"/>
      <c r="DP1032" s="33"/>
      <c r="DQ1032" s="33"/>
      <c r="DR1032" s="33"/>
      <c r="DS1032" s="33"/>
      <c r="DT1032" s="33"/>
      <c r="DU1032" s="33"/>
      <c r="DV1032" s="33"/>
      <c r="DW1032" s="33"/>
      <c r="DX1032" s="33"/>
      <c r="DY1032" s="33"/>
      <c r="DZ1032" s="33"/>
      <c r="EA1032" s="33"/>
      <c r="EB1032" s="33"/>
      <c r="EC1032" s="33"/>
      <c r="ED1032" s="33"/>
      <c r="EE1032" s="33"/>
      <c r="EF1032" s="33"/>
      <c r="EG1032" s="33"/>
      <c r="EH1032" s="33"/>
      <c r="EI1032" s="33"/>
      <c r="EJ1032" s="33"/>
      <c r="EK1032" s="33"/>
      <c r="EL1032" s="33"/>
      <c r="EM1032" s="33"/>
      <c r="EN1032" s="33"/>
      <c r="EO1032" s="33"/>
      <c r="EP1032" s="33"/>
      <c r="EQ1032" s="33"/>
      <c r="ER1032" s="33"/>
      <c r="ES1032" s="33"/>
      <c r="ET1032" s="33"/>
      <c r="EU1032" s="33"/>
      <c r="EV1032" s="33"/>
      <c r="EW1032" s="33"/>
      <c r="EX1032" s="33"/>
      <c r="EY1032" s="33"/>
      <c r="EZ1032" s="33"/>
      <c r="FA1032" s="33"/>
      <c r="FB1032" s="33"/>
      <c r="FC1032" s="33"/>
      <c r="FD1032" s="33"/>
      <c r="FE1032" s="33"/>
      <c r="FF1032" s="33"/>
      <c r="FG1032" s="33"/>
      <c r="FH1032" s="33"/>
      <c r="FI1032" s="33"/>
      <c r="FJ1032" s="33"/>
      <c r="FK1032" s="33"/>
      <c r="FL1032" s="33"/>
      <c r="FM1032" s="33"/>
      <c r="FN1032" s="33"/>
      <c r="FO1032" s="33"/>
      <c r="FP1032" s="33"/>
      <c r="FQ1032" s="33"/>
      <c r="FR1032" s="33"/>
      <c r="FS1032" s="33"/>
      <c r="FT1032" s="33"/>
      <c r="FU1032" s="33"/>
      <c r="FV1032" s="33"/>
      <c r="FW1032" s="33"/>
      <c r="FX1032" s="33"/>
      <c r="FY1032" s="33"/>
    </row>
    <row r="1033" spans="1:181" ht="15.75" customHeight="1" x14ac:dyDescent="0.25">
      <c r="A1033" s="25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  <c r="AL1033" s="33"/>
      <c r="AM1033" s="33"/>
      <c r="AN1033" s="33"/>
      <c r="AO1033" s="33"/>
      <c r="AP1033" s="33"/>
      <c r="AQ1033" s="33"/>
      <c r="AR1033" s="33"/>
      <c r="AS1033" s="33"/>
      <c r="AT1033" s="33"/>
      <c r="AU1033" s="33"/>
      <c r="AV1033" s="33"/>
      <c r="AW1033" s="33"/>
      <c r="AX1033" s="33"/>
      <c r="AY1033" s="33"/>
      <c r="AZ1033" s="33"/>
      <c r="BA1033" s="33"/>
      <c r="BB1033" s="33"/>
      <c r="BC1033" s="33"/>
      <c r="BD1033" s="33"/>
      <c r="BE1033" s="33"/>
      <c r="BF1033" s="33"/>
      <c r="BG1033" s="33"/>
      <c r="BH1033" s="33"/>
      <c r="BI1033" s="33"/>
      <c r="BJ1033" s="33"/>
      <c r="BK1033" s="33"/>
      <c r="BL1033" s="33"/>
      <c r="BM1033" s="33"/>
      <c r="BN1033" s="33"/>
      <c r="BO1033" s="33"/>
      <c r="BP1033" s="33"/>
      <c r="BQ1033" s="33"/>
      <c r="BR1033" s="33"/>
      <c r="BS1033" s="33"/>
      <c r="BT1033" s="33"/>
      <c r="BU1033" s="33"/>
      <c r="BV1033" s="33"/>
      <c r="BW1033" s="33"/>
      <c r="BX1033" s="33"/>
      <c r="BY1033" s="33"/>
      <c r="BZ1033" s="33"/>
      <c r="CA1033" s="33"/>
      <c r="CB1033" s="33"/>
      <c r="CC1033" s="33"/>
      <c r="CD1033" s="33"/>
      <c r="CE1033" s="33"/>
      <c r="CF1033" s="33"/>
      <c r="CG1033" s="33"/>
      <c r="CH1033" s="33"/>
      <c r="CI1033" s="33"/>
      <c r="CJ1033" s="33"/>
      <c r="CK1033" s="33"/>
      <c r="CL1033" s="33"/>
      <c r="CM1033" s="33"/>
      <c r="CN1033" s="33"/>
      <c r="CO1033" s="33"/>
      <c r="CP1033" s="33"/>
      <c r="CQ1033" s="33"/>
      <c r="CR1033" s="33"/>
      <c r="CS1033" s="33"/>
      <c r="CT1033" s="33"/>
      <c r="CU1033" s="33"/>
      <c r="CV1033" s="33"/>
      <c r="CW1033" s="33"/>
      <c r="CX1033" s="33"/>
      <c r="CY1033" s="33"/>
      <c r="CZ1033" s="33"/>
      <c r="DA1033" s="33"/>
      <c r="DB1033" s="33"/>
      <c r="DC1033" s="33"/>
      <c r="DD1033" s="33"/>
      <c r="DE1033" s="33"/>
      <c r="DF1033" s="33"/>
      <c r="DG1033" s="33"/>
      <c r="DH1033" s="33"/>
      <c r="DI1033" s="33"/>
      <c r="DJ1033" s="33"/>
      <c r="DK1033" s="33"/>
      <c r="DL1033" s="33"/>
      <c r="DM1033" s="33"/>
      <c r="DN1033" s="33"/>
      <c r="DO1033" s="33"/>
      <c r="DP1033" s="33"/>
      <c r="DQ1033" s="33"/>
      <c r="DR1033" s="33"/>
      <c r="DS1033" s="33"/>
      <c r="DT1033" s="33"/>
      <c r="DU1033" s="33"/>
      <c r="DV1033" s="33"/>
      <c r="DW1033" s="33"/>
      <c r="DX1033" s="33"/>
      <c r="DY1033" s="33"/>
      <c r="DZ1033" s="33"/>
      <c r="EA1033" s="33"/>
      <c r="EB1033" s="33"/>
      <c r="EC1033" s="33"/>
      <c r="ED1033" s="33"/>
      <c r="EE1033" s="33"/>
      <c r="EF1033" s="33"/>
      <c r="EG1033" s="33"/>
      <c r="EH1033" s="33"/>
      <c r="EI1033" s="33"/>
      <c r="EJ1033" s="33"/>
      <c r="EK1033" s="33"/>
      <c r="EL1033" s="33"/>
      <c r="EM1033" s="33"/>
      <c r="EN1033" s="33"/>
      <c r="EO1033" s="33"/>
      <c r="EP1033" s="33"/>
      <c r="EQ1033" s="33"/>
      <c r="ER1033" s="33"/>
      <c r="ES1033" s="33"/>
      <c r="ET1033" s="33"/>
      <c r="EU1033" s="33"/>
      <c r="EV1033" s="33"/>
      <c r="EW1033" s="33"/>
      <c r="EX1033" s="33"/>
      <c r="EY1033" s="33"/>
      <c r="EZ1033" s="33"/>
      <c r="FA1033" s="33"/>
      <c r="FB1033" s="33"/>
      <c r="FC1033" s="33"/>
      <c r="FD1033" s="33"/>
      <c r="FE1033" s="33"/>
      <c r="FF1033" s="33"/>
      <c r="FG1033" s="33"/>
      <c r="FH1033" s="33"/>
      <c r="FI1033" s="33"/>
      <c r="FJ1033" s="33"/>
      <c r="FK1033" s="33"/>
      <c r="FL1033" s="33"/>
      <c r="FM1033" s="33"/>
      <c r="FN1033" s="33"/>
      <c r="FO1033" s="33"/>
      <c r="FP1033" s="33"/>
      <c r="FQ1033" s="33"/>
      <c r="FR1033" s="33"/>
      <c r="FS1033" s="33"/>
      <c r="FT1033" s="33"/>
      <c r="FU1033" s="33"/>
      <c r="FV1033" s="33"/>
      <c r="FW1033" s="33"/>
      <c r="FX1033" s="33"/>
      <c r="FY1033" s="33"/>
    </row>
    <row r="1034" spans="1:181" ht="15.75" customHeight="1" x14ac:dyDescent="0.25">
      <c r="A1034" s="25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  <c r="AL1034" s="33"/>
      <c r="AM1034" s="33"/>
      <c r="AN1034" s="33"/>
      <c r="AO1034" s="33"/>
      <c r="AP1034" s="33"/>
      <c r="AQ1034" s="33"/>
      <c r="AR1034" s="33"/>
      <c r="AS1034" s="33"/>
      <c r="AT1034" s="33"/>
      <c r="AU1034" s="33"/>
      <c r="AV1034" s="33"/>
      <c r="AW1034" s="33"/>
      <c r="AX1034" s="33"/>
      <c r="AY1034" s="33"/>
      <c r="AZ1034" s="33"/>
      <c r="BA1034" s="33"/>
      <c r="BB1034" s="33"/>
      <c r="BC1034" s="33"/>
      <c r="BD1034" s="33"/>
      <c r="BE1034" s="33"/>
      <c r="BF1034" s="33"/>
      <c r="BG1034" s="33"/>
      <c r="BH1034" s="33"/>
      <c r="BI1034" s="33"/>
      <c r="BJ1034" s="33"/>
      <c r="BK1034" s="33"/>
      <c r="BL1034" s="33"/>
      <c r="BM1034" s="33"/>
      <c r="BN1034" s="33"/>
      <c r="BO1034" s="33"/>
      <c r="BP1034" s="33"/>
      <c r="BQ1034" s="33"/>
      <c r="BR1034" s="33"/>
      <c r="BS1034" s="33"/>
      <c r="BT1034" s="33"/>
      <c r="BU1034" s="33"/>
      <c r="BV1034" s="33"/>
      <c r="BW1034" s="33"/>
      <c r="BX1034" s="33"/>
      <c r="BY1034" s="33"/>
      <c r="BZ1034" s="33"/>
      <c r="CA1034" s="33"/>
      <c r="CB1034" s="33"/>
      <c r="CC1034" s="33"/>
      <c r="CD1034" s="33"/>
      <c r="CE1034" s="33"/>
      <c r="CF1034" s="33"/>
      <c r="CG1034" s="33"/>
      <c r="CH1034" s="33"/>
      <c r="CI1034" s="33"/>
      <c r="CJ1034" s="33"/>
      <c r="CK1034" s="33"/>
      <c r="CL1034" s="33"/>
      <c r="CM1034" s="33"/>
      <c r="CN1034" s="33"/>
      <c r="CO1034" s="33"/>
      <c r="CP1034" s="33"/>
      <c r="CQ1034" s="33"/>
      <c r="CR1034" s="33"/>
      <c r="CS1034" s="33"/>
      <c r="CT1034" s="33"/>
      <c r="CU1034" s="33"/>
      <c r="CV1034" s="33"/>
      <c r="CW1034" s="33"/>
      <c r="CX1034" s="33"/>
      <c r="CY1034" s="33"/>
      <c r="CZ1034" s="33"/>
      <c r="DA1034" s="33"/>
      <c r="DB1034" s="33"/>
      <c r="DC1034" s="33"/>
      <c r="DD1034" s="33"/>
      <c r="DE1034" s="33"/>
      <c r="DF1034" s="33"/>
      <c r="DG1034" s="33"/>
      <c r="DH1034" s="33"/>
      <c r="DI1034" s="33"/>
      <c r="DJ1034" s="33"/>
      <c r="DK1034" s="33"/>
      <c r="DL1034" s="33"/>
      <c r="DM1034" s="33"/>
      <c r="DN1034" s="33"/>
      <c r="DO1034" s="33"/>
      <c r="DP1034" s="33"/>
      <c r="DQ1034" s="33"/>
      <c r="DR1034" s="33"/>
      <c r="DS1034" s="33"/>
      <c r="DT1034" s="33"/>
      <c r="DU1034" s="33"/>
      <c r="DV1034" s="33"/>
      <c r="DW1034" s="33"/>
      <c r="DX1034" s="33"/>
      <c r="DY1034" s="33"/>
      <c r="DZ1034" s="33"/>
      <c r="EA1034" s="33"/>
      <c r="EB1034" s="33"/>
      <c r="EC1034" s="33"/>
      <c r="ED1034" s="33"/>
      <c r="EE1034" s="33"/>
      <c r="EF1034" s="33"/>
      <c r="EG1034" s="33"/>
      <c r="EH1034" s="33"/>
      <c r="EI1034" s="33"/>
      <c r="EJ1034" s="33"/>
      <c r="EK1034" s="33"/>
      <c r="EL1034" s="33"/>
      <c r="EM1034" s="33"/>
      <c r="EN1034" s="33"/>
      <c r="EO1034" s="33"/>
      <c r="EP1034" s="33"/>
      <c r="EQ1034" s="33"/>
      <c r="ER1034" s="33"/>
      <c r="ES1034" s="33"/>
      <c r="ET1034" s="33"/>
      <c r="EU1034" s="33"/>
      <c r="EV1034" s="33"/>
      <c r="EW1034" s="33"/>
      <c r="EX1034" s="33"/>
      <c r="EY1034" s="33"/>
      <c r="EZ1034" s="33"/>
      <c r="FA1034" s="33"/>
      <c r="FB1034" s="33"/>
      <c r="FC1034" s="33"/>
      <c r="FD1034" s="33"/>
      <c r="FE1034" s="33"/>
      <c r="FF1034" s="33"/>
      <c r="FG1034" s="33"/>
      <c r="FH1034" s="33"/>
      <c r="FI1034" s="33"/>
      <c r="FJ1034" s="33"/>
      <c r="FK1034" s="33"/>
      <c r="FL1034" s="33"/>
      <c r="FM1034" s="33"/>
      <c r="FN1034" s="33"/>
      <c r="FO1034" s="33"/>
      <c r="FP1034" s="33"/>
      <c r="FQ1034" s="33"/>
      <c r="FR1034" s="33"/>
      <c r="FS1034" s="33"/>
      <c r="FT1034" s="33"/>
      <c r="FU1034" s="33"/>
      <c r="FV1034" s="33"/>
      <c r="FW1034" s="33"/>
      <c r="FX1034" s="33"/>
      <c r="FY1034" s="33"/>
    </row>
    <row r="1035" spans="1:181" ht="15.75" customHeight="1" x14ac:dyDescent="0.25">
      <c r="A1035" s="25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  <c r="BC1035" s="33"/>
      <c r="BD1035" s="33"/>
      <c r="BE1035" s="33"/>
      <c r="BF1035" s="33"/>
      <c r="BG1035" s="33"/>
      <c r="BH1035" s="33"/>
      <c r="BI1035" s="33"/>
      <c r="BJ1035" s="33"/>
      <c r="BK1035" s="33"/>
      <c r="BL1035" s="33"/>
      <c r="BM1035" s="33"/>
      <c r="BN1035" s="33"/>
      <c r="BO1035" s="33"/>
      <c r="BP1035" s="33"/>
      <c r="BQ1035" s="33"/>
      <c r="BR1035" s="33"/>
      <c r="BS1035" s="33"/>
      <c r="BT1035" s="33"/>
      <c r="BU1035" s="33"/>
      <c r="BV1035" s="33"/>
      <c r="BW1035" s="33"/>
      <c r="BX1035" s="33"/>
      <c r="BY1035" s="33"/>
      <c r="BZ1035" s="33"/>
      <c r="CA1035" s="33"/>
      <c r="CB1035" s="33"/>
      <c r="CC1035" s="33"/>
      <c r="CD1035" s="33"/>
      <c r="CE1035" s="33"/>
      <c r="CF1035" s="33"/>
      <c r="CG1035" s="33"/>
      <c r="CH1035" s="33"/>
      <c r="CI1035" s="33"/>
      <c r="CJ1035" s="33"/>
      <c r="CK1035" s="33"/>
      <c r="CL1035" s="33"/>
      <c r="CM1035" s="33"/>
      <c r="CN1035" s="33"/>
      <c r="CO1035" s="33"/>
      <c r="CP1035" s="33"/>
      <c r="CQ1035" s="33"/>
      <c r="CR1035" s="33"/>
      <c r="CS1035" s="33"/>
      <c r="CT1035" s="33"/>
      <c r="CU1035" s="33"/>
      <c r="CV1035" s="33"/>
      <c r="CW1035" s="33"/>
      <c r="CX1035" s="33"/>
      <c r="CY1035" s="33"/>
      <c r="CZ1035" s="33"/>
      <c r="DA1035" s="33"/>
      <c r="DB1035" s="33"/>
      <c r="DC1035" s="33"/>
      <c r="DD1035" s="33"/>
      <c r="DE1035" s="33"/>
      <c r="DF1035" s="33"/>
      <c r="DG1035" s="33"/>
      <c r="DH1035" s="33"/>
      <c r="DI1035" s="33"/>
      <c r="DJ1035" s="33"/>
      <c r="DK1035" s="33"/>
      <c r="DL1035" s="33"/>
      <c r="DM1035" s="33"/>
      <c r="DN1035" s="33"/>
      <c r="DO1035" s="33"/>
      <c r="DP1035" s="33"/>
      <c r="DQ1035" s="33"/>
      <c r="DR1035" s="33"/>
      <c r="DS1035" s="33"/>
      <c r="DT1035" s="33"/>
      <c r="DU1035" s="33"/>
      <c r="DV1035" s="33"/>
      <c r="DW1035" s="33"/>
      <c r="DX1035" s="33"/>
      <c r="DY1035" s="33"/>
      <c r="DZ1035" s="33"/>
      <c r="EA1035" s="33"/>
      <c r="EB1035" s="33"/>
      <c r="EC1035" s="33"/>
      <c r="ED1035" s="33"/>
      <c r="EE1035" s="33"/>
      <c r="EF1035" s="33"/>
      <c r="EG1035" s="33"/>
      <c r="EH1035" s="33"/>
      <c r="EI1035" s="33"/>
      <c r="EJ1035" s="33"/>
      <c r="EK1035" s="33"/>
      <c r="EL1035" s="33"/>
      <c r="EM1035" s="33"/>
      <c r="EN1035" s="33"/>
      <c r="EO1035" s="33"/>
      <c r="EP1035" s="33"/>
      <c r="EQ1035" s="33"/>
      <c r="ER1035" s="33"/>
      <c r="ES1035" s="33"/>
      <c r="ET1035" s="33"/>
      <c r="EU1035" s="33"/>
      <c r="EV1035" s="33"/>
      <c r="EW1035" s="33"/>
      <c r="EX1035" s="33"/>
      <c r="EY1035" s="33"/>
      <c r="EZ1035" s="33"/>
      <c r="FA1035" s="33"/>
      <c r="FB1035" s="33"/>
      <c r="FC1035" s="33"/>
      <c r="FD1035" s="33"/>
      <c r="FE1035" s="33"/>
      <c r="FF1035" s="33"/>
      <c r="FG1035" s="33"/>
      <c r="FH1035" s="33"/>
      <c r="FI1035" s="33"/>
      <c r="FJ1035" s="33"/>
      <c r="FK1035" s="33"/>
      <c r="FL1035" s="33"/>
      <c r="FM1035" s="33"/>
      <c r="FN1035" s="33"/>
      <c r="FO1035" s="33"/>
      <c r="FP1035" s="33"/>
      <c r="FQ1035" s="33"/>
      <c r="FR1035" s="33"/>
      <c r="FS1035" s="33"/>
      <c r="FT1035" s="33"/>
      <c r="FU1035" s="33"/>
      <c r="FV1035" s="33"/>
      <c r="FW1035" s="33"/>
      <c r="FX1035" s="33"/>
      <c r="FY1035" s="33"/>
    </row>
    <row r="1036" spans="1:181" ht="15.75" customHeight="1" x14ac:dyDescent="0.25">
      <c r="A1036" s="25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  <c r="AL1036" s="33"/>
      <c r="AM1036" s="33"/>
      <c r="AN1036" s="33"/>
      <c r="AO1036" s="33"/>
      <c r="AP1036" s="33"/>
      <c r="AQ1036" s="33"/>
      <c r="AR1036" s="33"/>
      <c r="AS1036" s="33"/>
      <c r="AT1036" s="33"/>
      <c r="AU1036" s="33"/>
      <c r="AV1036" s="33"/>
      <c r="AW1036" s="33"/>
      <c r="AX1036" s="33"/>
      <c r="AY1036" s="33"/>
      <c r="AZ1036" s="33"/>
      <c r="BA1036" s="33"/>
      <c r="BB1036" s="33"/>
      <c r="BC1036" s="33"/>
      <c r="BD1036" s="33"/>
      <c r="BE1036" s="33"/>
      <c r="BF1036" s="33"/>
      <c r="BG1036" s="33"/>
      <c r="BH1036" s="33"/>
      <c r="BI1036" s="33"/>
      <c r="BJ1036" s="33"/>
      <c r="BK1036" s="33"/>
      <c r="BL1036" s="33"/>
      <c r="BM1036" s="33"/>
      <c r="BN1036" s="33"/>
      <c r="BO1036" s="33"/>
      <c r="BP1036" s="33"/>
      <c r="BQ1036" s="33"/>
      <c r="BR1036" s="33"/>
      <c r="BS1036" s="33"/>
      <c r="BT1036" s="33"/>
      <c r="BU1036" s="33"/>
      <c r="BV1036" s="33"/>
      <c r="BW1036" s="33"/>
      <c r="BX1036" s="33"/>
      <c r="BY1036" s="33"/>
      <c r="BZ1036" s="33"/>
      <c r="CA1036" s="33"/>
      <c r="CB1036" s="33"/>
      <c r="CC1036" s="33"/>
      <c r="CD1036" s="33"/>
      <c r="CE1036" s="33"/>
      <c r="CF1036" s="33"/>
      <c r="CG1036" s="33"/>
      <c r="CH1036" s="33"/>
      <c r="CI1036" s="33"/>
      <c r="CJ1036" s="33"/>
      <c r="CK1036" s="33"/>
      <c r="CL1036" s="33"/>
      <c r="CM1036" s="33"/>
      <c r="CN1036" s="33"/>
      <c r="CO1036" s="33"/>
      <c r="CP1036" s="33"/>
      <c r="CQ1036" s="33"/>
      <c r="CR1036" s="33"/>
      <c r="CS1036" s="33"/>
      <c r="CT1036" s="33"/>
      <c r="CU1036" s="33"/>
      <c r="CV1036" s="33"/>
      <c r="CW1036" s="33"/>
      <c r="CX1036" s="33"/>
      <c r="CY1036" s="33"/>
      <c r="CZ1036" s="33"/>
      <c r="DA1036" s="33"/>
      <c r="DB1036" s="33"/>
      <c r="DC1036" s="33"/>
      <c r="DD1036" s="33"/>
      <c r="DE1036" s="33"/>
      <c r="DF1036" s="33"/>
      <c r="DG1036" s="33"/>
      <c r="DH1036" s="33"/>
      <c r="DI1036" s="33"/>
      <c r="DJ1036" s="33"/>
      <c r="DK1036" s="33"/>
      <c r="DL1036" s="33"/>
      <c r="DM1036" s="33"/>
      <c r="DN1036" s="33"/>
      <c r="DO1036" s="33"/>
      <c r="DP1036" s="33"/>
      <c r="DQ1036" s="33"/>
      <c r="DR1036" s="33"/>
      <c r="DS1036" s="33"/>
      <c r="DT1036" s="33"/>
      <c r="DU1036" s="33"/>
      <c r="DV1036" s="33"/>
      <c r="DW1036" s="33"/>
      <c r="DX1036" s="33"/>
      <c r="DY1036" s="33"/>
      <c r="DZ1036" s="33"/>
      <c r="EA1036" s="33"/>
      <c r="EB1036" s="33"/>
      <c r="EC1036" s="33"/>
      <c r="ED1036" s="33"/>
      <c r="EE1036" s="33"/>
      <c r="EF1036" s="33"/>
      <c r="EG1036" s="33"/>
      <c r="EH1036" s="33"/>
      <c r="EI1036" s="33"/>
      <c r="EJ1036" s="33"/>
      <c r="EK1036" s="33"/>
      <c r="EL1036" s="33"/>
      <c r="EM1036" s="33"/>
      <c r="EN1036" s="33"/>
      <c r="EO1036" s="33"/>
      <c r="EP1036" s="33"/>
      <c r="EQ1036" s="33"/>
      <c r="ER1036" s="33"/>
      <c r="ES1036" s="33"/>
      <c r="ET1036" s="33"/>
      <c r="EU1036" s="33"/>
      <c r="EV1036" s="33"/>
      <c r="EW1036" s="33"/>
      <c r="EX1036" s="33"/>
      <c r="EY1036" s="33"/>
      <c r="EZ1036" s="33"/>
      <c r="FA1036" s="33"/>
      <c r="FB1036" s="33"/>
      <c r="FC1036" s="33"/>
      <c r="FD1036" s="33"/>
      <c r="FE1036" s="33"/>
      <c r="FF1036" s="33"/>
      <c r="FG1036" s="33"/>
      <c r="FH1036" s="33"/>
      <c r="FI1036" s="33"/>
      <c r="FJ1036" s="33"/>
      <c r="FK1036" s="33"/>
      <c r="FL1036" s="33"/>
      <c r="FM1036" s="33"/>
      <c r="FN1036" s="33"/>
      <c r="FO1036" s="33"/>
      <c r="FP1036" s="33"/>
      <c r="FQ1036" s="33"/>
      <c r="FR1036" s="33"/>
      <c r="FS1036" s="33"/>
      <c r="FT1036" s="33"/>
      <c r="FU1036" s="33"/>
      <c r="FV1036" s="33"/>
      <c r="FW1036" s="33"/>
      <c r="FX1036" s="33"/>
      <c r="FY1036" s="33"/>
    </row>
    <row r="1037" spans="1:181" ht="15.75" customHeight="1" x14ac:dyDescent="0.25">
      <c r="A1037" s="25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  <c r="AL1037" s="33"/>
      <c r="AM1037" s="33"/>
      <c r="AN1037" s="33"/>
      <c r="AO1037" s="33"/>
      <c r="AP1037" s="33"/>
      <c r="AQ1037" s="33"/>
      <c r="AR1037" s="33"/>
      <c r="AS1037" s="33"/>
      <c r="AT1037" s="33"/>
      <c r="AU1037" s="33"/>
      <c r="AV1037" s="33"/>
      <c r="AW1037" s="33"/>
      <c r="AX1037" s="33"/>
      <c r="AY1037" s="33"/>
      <c r="AZ1037" s="33"/>
      <c r="BA1037" s="33"/>
      <c r="BB1037" s="33"/>
      <c r="BC1037" s="33"/>
      <c r="BD1037" s="33"/>
      <c r="BE1037" s="33"/>
      <c r="BF1037" s="33"/>
      <c r="BG1037" s="33"/>
      <c r="BH1037" s="33"/>
      <c r="BI1037" s="33"/>
      <c r="BJ1037" s="33"/>
      <c r="BK1037" s="33"/>
      <c r="BL1037" s="33"/>
      <c r="BM1037" s="33"/>
      <c r="BN1037" s="33"/>
      <c r="BO1037" s="33"/>
      <c r="BP1037" s="33"/>
      <c r="BQ1037" s="33"/>
      <c r="BR1037" s="33"/>
      <c r="BS1037" s="33"/>
      <c r="BT1037" s="33"/>
      <c r="BU1037" s="33"/>
      <c r="BV1037" s="33"/>
      <c r="BW1037" s="33"/>
      <c r="BX1037" s="33"/>
      <c r="BY1037" s="33"/>
      <c r="BZ1037" s="33"/>
      <c r="CA1037" s="33"/>
      <c r="CB1037" s="33"/>
      <c r="CC1037" s="33"/>
      <c r="CD1037" s="33"/>
      <c r="CE1037" s="33"/>
      <c r="CF1037" s="33"/>
      <c r="CG1037" s="33"/>
      <c r="CH1037" s="33"/>
      <c r="CI1037" s="33"/>
      <c r="CJ1037" s="33"/>
      <c r="CK1037" s="33"/>
      <c r="CL1037" s="33"/>
      <c r="CM1037" s="33"/>
      <c r="CN1037" s="33"/>
      <c r="CO1037" s="33"/>
      <c r="CP1037" s="33"/>
      <c r="CQ1037" s="33"/>
      <c r="CR1037" s="33"/>
      <c r="CS1037" s="33"/>
      <c r="CT1037" s="33"/>
      <c r="CU1037" s="33"/>
      <c r="CV1037" s="33"/>
      <c r="CW1037" s="33"/>
      <c r="CX1037" s="33"/>
      <c r="CY1037" s="33"/>
      <c r="CZ1037" s="33"/>
      <c r="DA1037" s="33"/>
      <c r="DB1037" s="33"/>
      <c r="DC1037" s="33"/>
      <c r="DD1037" s="33"/>
      <c r="DE1037" s="33"/>
      <c r="DF1037" s="33"/>
      <c r="DG1037" s="33"/>
      <c r="DH1037" s="33"/>
      <c r="DI1037" s="33"/>
      <c r="DJ1037" s="33"/>
      <c r="DK1037" s="33"/>
      <c r="DL1037" s="33"/>
      <c r="DM1037" s="33"/>
      <c r="DN1037" s="33"/>
      <c r="DO1037" s="33"/>
      <c r="DP1037" s="33"/>
      <c r="DQ1037" s="33"/>
      <c r="DR1037" s="33"/>
      <c r="DS1037" s="33"/>
      <c r="DT1037" s="33"/>
      <c r="DU1037" s="33"/>
      <c r="DV1037" s="33"/>
      <c r="DW1037" s="33"/>
      <c r="DX1037" s="33"/>
      <c r="DY1037" s="33"/>
      <c r="DZ1037" s="33"/>
      <c r="EA1037" s="33"/>
      <c r="EB1037" s="33"/>
      <c r="EC1037" s="33"/>
      <c r="ED1037" s="33"/>
      <c r="EE1037" s="33"/>
      <c r="EF1037" s="33"/>
      <c r="EG1037" s="33"/>
      <c r="EH1037" s="33"/>
      <c r="EI1037" s="33"/>
      <c r="EJ1037" s="33"/>
      <c r="EK1037" s="33"/>
      <c r="EL1037" s="33"/>
      <c r="EM1037" s="33"/>
      <c r="EN1037" s="33"/>
      <c r="EO1037" s="33"/>
      <c r="EP1037" s="33"/>
      <c r="EQ1037" s="33"/>
      <c r="ER1037" s="33"/>
      <c r="ES1037" s="33"/>
      <c r="ET1037" s="33"/>
      <c r="EU1037" s="33"/>
      <c r="EV1037" s="33"/>
      <c r="EW1037" s="33"/>
      <c r="EX1037" s="33"/>
      <c r="EY1037" s="33"/>
      <c r="EZ1037" s="33"/>
      <c r="FA1037" s="33"/>
      <c r="FB1037" s="33"/>
      <c r="FC1037" s="33"/>
      <c r="FD1037" s="33"/>
      <c r="FE1037" s="33"/>
      <c r="FF1037" s="33"/>
      <c r="FG1037" s="33"/>
      <c r="FH1037" s="33"/>
      <c r="FI1037" s="33"/>
      <c r="FJ1037" s="33"/>
      <c r="FK1037" s="33"/>
      <c r="FL1037" s="33"/>
      <c r="FM1037" s="33"/>
      <c r="FN1037" s="33"/>
      <c r="FO1037" s="33"/>
      <c r="FP1037" s="33"/>
      <c r="FQ1037" s="33"/>
      <c r="FR1037" s="33"/>
      <c r="FS1037" s="33"/>
      <c r="FT1037" s="33"/>
      <c r="FU1037" s="33"/>
      <c r="FV1037" s="33"/>
      <c r="FW1037" s="33"/>
      <c r="FX1037" s="33"/>
      <c r="FY1037" s="33"/>
    </row>
    <row r="1038" spans="1:181" ht="15.75" customHeight="1" x14ac:dyDescent="0.25">
      <c r="A1038" s="25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  <c r="AL1038" s="33"/>
      <c r="AM1038" s="33"/>
      <c r="AN1038" s="33"/>
      <c r="AO1038" s="33"/>
      <c r="AP1038" s="33"/>
      <c r="AQ1038" s="33"/>
      <c r="AR1038" s="33"/>
      <c r="AS1038" s="33"/>
      <c r="AT1038" s="33"/>
      <c r="AU1038" s="33"/>
      <c r="AV1038" s="33"/>
      <c r="AW1038" s="33"/>
      <c r="AX1038" s="33"/>
      <c r="AY1038" s="33"/>
      <c r="AZ1038" s="33"/>
      <c r="BA1038" s="33"/>
      <c r="BB1038" s="33"/>
      <c r="BC1038" s="33"/>
      <c r="BD1038" s="33"/>
      <c r="BE1038" s="33"/>
      <c r="BF1038" s="33"/>
      <c r="BG1038" s="33"/>
      <c r="BH1038" s="33"/>
      <c r="BI1038" s="33"/>
      <c r="BJ1038" s="33"/>
      <c r="BK1038" s="33"/>
      <c r="BL1038" s="33"/>
      <c r="BM1038" s="33"/>
      <c r="BN1038" s="33"/>
      <c r="BO1038" s="33"/>
      <c r="BP1038" s="33"/>
      <c r="BQ1038" s="33"/>
      <c r="BR1038" s="33"/>
      <c r="BS1038" s="33"/>
      <c r="BT1038" s="33"/>
      <c r="BU1038" s="33"/>
      <c r="BV1038" s="33"/>
      <c r="BW1038" s="33"/>
      <c r="BX1038" s="33"/>
      <c r="BY1038" s="33"/>
      <c r="BZ1038" s="33"/>
      <c r="CA1038" s="33"/>
      <c r="CB1038" s="33"/>
      <c r="CC1038" s="33"/>
      <c r="CD1038" s="33"/>
      <c r="CE1038" s="33"/>
      <c r="CF1038" s="33"/>
      <c r="CG1038" s="33"/>
      <c r="CH1038" s="33"/>
      <c r="CI1038" s="33"/>
      <c r="CJ1038" s="33"/>
      <c r="CK1038" s="33"/>
      <c r="CL1038" s="33"/>
      <c r="CM1038" s="33"/>
      <c r="CN1038" s="33"/>
      <c r="CO1038" s="33"/>
      <c r="CP1038" s="33"/>
      <c r="CQ1038" s="33"/>
      <c r="CR1038" s="33"/>
      <c r="CS1038" s="33"/>
      <c r="CT1038" s="33"/>
      <c r="CU1038" s="33"/>
      <c r="CV1038" s="33"/>
      <c r="CW1038" s="33"/>
      <c r="CX1038" s="33"/>
      <c r="CY1038" s="33"/>
      <c r="CZ1038" s="33"/>
      <c r="DA1038" s="33"/>
      <c r="DB1038" s="33"/>
      <c r="DC1038" s="33"/>
      <c r="DD1038" s="33"/>
      <c r="DE1038" s="33"/>
      <c r="DF1038" s="33"/>
      <c r="DG1038" s="33"/>
      <c r="DH1038" s="33"/>
      <c r="DI1038" s="33"/>
      <c r="DJ1038" s="33"/>
      <c r="DK1038" s="33"/>
      <c r="DL1038" s="33"/>
      <c r="DM1038" s="33"/>
      <c r="DN1038" s="33"/>
      <c r="DO1038" s="33"/>
      <c r="DP1038" s="33"/>
      <c r="DQ1038" s="33"/>
      <c r="DR1038" s="33"/>
      <c r="DS1038" s="33"/>
      <c r="DT1038" s="33"/>
      <c r="DU1038" s="33"/>
      <c r="DV1038" s="33"/>
      <c r="DW1038" s="33"/>
      <c r="DX1038" s="33"/>
      <c r="DY1038" s="33"/>
      <c r="DZ1038" s="33"/>
      <c r="EA1038" s="33"/>
      <c r="EB1038" s="33"/>
      <c r="EC1038" s="33"/>
      <c r="ED1038" s="33"/>
      <c r="EE1038" s="33"/>
      <c r="EF1038" s="33"/>
      <c r="EG1038" s="33"/>
      <c r="EH1038" s="33"/>
      <c r="EI1038" s="33"/>
      <c r="EJ1038" s="33"/>
      <c r="EK1038" s="33"/>
      <c r="EL1038" s="33"/>
      <c r="EM1038" s="33"/>
      <c r="EN1038" s="33"/>
      <c r="EO1038" s="33"/>
      <c r="EP1038" s="33"/>
      <c r="EQ1038" s="33"/>
      <c r="ER1038" s="33"/>
      <c r="ES1038" s="33"/>
      <c r="ET1038" s="33"/>
      <c r="EU1038" s="33"/>
      <c r="EV1038" s="33"/>
      <c r="EW1038" s="33"/>
      <c r="EX1038" s="33"/>
      <c r="EY1038" s="33"/>
      <c r="EZ1038" s="33"/>
      <c r="FA1038" s="33"/>
      <c r="FB1038" s="33"/>
      <c r="FC1038" s="33"/>
      <c r="FD1038" s="33"/>
      <c r="FE1038" s="33"/>
      <c r="FF1038" s="33"/>
      <c r="FG1038" s="33"/>
      <c r="FH1038" s="33"/>
      <c r="FI1038" s="33"/>
      <c r="FJ1038" s="33"/>
      <c r="FK1038" s="33"/>
      <c r="FL1038" s="33"/>
      <c r="FM1038" s="33"/>
      <c r="FN1038" s="33"/>
      <c r="FO1038" s="33"/>
      <c r="FP1038" s="33"/>
      <c r="FQ1038" s="33"/>
      <c r="FR1038" s="33"/>
      <c r="FS1038" s="33"/>
      <c r="FT1038" s="33"/>
      <c r="FU1038" s="33"/>
      <c r="FV1038" s="33"/>
      <c r="FW1038" s="33"/>
      <c r="FX1038" s="33"/>
      <c r="FY1038" s="33"/>
    </row>
    <row r="1039" spans="1:181" ht="15.75" customHeight="1" x14ac:dyDescent="0.25">
      <c r="A1039" s="25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/>
      <c r="AJ1039" s="33"/>
      <c r="AK1039" s="33"/>
      <c r="AL1039" s="33"/>
      <c r="AM1039" s="33"/>
      <c r="AN1039" s="33"/>
      <c r="AO1039" s="33"/>
      <c r="AP1039" s="33"/>
      <c r="AQ1039" s="33"/>
      <c r="AR1039" s="33"/>
      <c r="AS1039" s="33"/>
      <c r="AT1039" s="33"/>
      <c r="AU1039" s="33"/>
      <c r="AV1039" s="33"/>
      <c r="AW1039" s="33"/>
      <c r="AX1039" s="33"/>
      <c r="AY1039" s="33"/>
      <c r="AZ1039" s="33"/>
      <c r="BA1039" s="33"/>
      <c r="BB1039" s="33"/>
      <c r="BC1039" s="33"/>
      <c r="BD1039" s="33"/>
      <c r="BE1039" s="33"/>
      <c r="BF1039" s="33"/>
      <c r="BG1039" s="33"/>
      <c r="BH1039" s="33"/>
      <c r="BI1039" s="33"/>
      <c r="BJ1039" s="33"/>
      <c r="BK1039" s="33"/>
      <c r="BL1039" s="33"/>
      <c r="BM1039" s="33"/>
      <c r="BN1039" s="33"/>
      <c r="BO1039" s="33"/>
      <c r="BP1039" s="33"/>
      <c r="BQ1039" s="33"/>
      <c r="BR1039" s="33"/>
      <c r="BS1039" s="33"/>
      <c r="BT1039" s="33"/>
      <c r="BU1039" s="33"/>
      <c r="BV1039" s="33"/>
      <c r="BW1039" s="33"/>
      <c r="BX1039" s="33"/>
      <c r="BY1039" s="33"/>
      <c r="BZ1039" s="33"/>
      <c r="CA1039" s="33"/>
      <c r="CB1039" s="33"/>
      <c r="CC1039" s="33"/>
      <c r="CD1039" s="33"/>
      <c r="CE1039" s="33"/>
      <c r="CF1039" s="33"/>
      <c r="CG1039" s="33"/>
      <c r="CH1039" s="33"/>
      <c r="CI1039" s="33"/>
      <c r="CJ1039" s="33"/>
      <c r="CK1039" s="33"/>
      <c r="CL1039" s="33"/>
      <c r="CM1039" s="33"/>
      <c r="CN1039" s="33"/>
      <c r="CO1039" s="33"/>
      <c r="CP1039" s="33"/>
      <c r="CQ1039" s="33"/>
      <c r="CR1039" s="33"/>
      <c r="CS1039" s="33"/>
      <c r="CT1039" s="33"/>
      <c r="CU1039" s="33"/>
      <c r="CV1039" s="33"/>
      <c r="CW1039" s="33"/>
      <c r="CX1039" s="33"/>
      <c r="CY1039" s="33"/>
      <c r="CZ1039" s="33"/>
      <c r="DA1039" s="33"/>
      <c r="DB1039" s="33"/>
      <c r="DC1039" s="33"/>
      <c r="DD1039" s="33"/>
      <c r="DE1039" s="33"/>
      <c r="DF1039" s="33"/>
      <c r="DG1039" s="33"/>
      <c r="DH1039" s="33"/>
      <c r="DI1039" s="33"/>
      <c r="DJ1039" s="33"/>
      <c r="DK1039" s="33"/>
      <c r="DL1039" s="33"/>
      <c r="DM1039" s="33"/>
      <c r="DN1039" s="33"/>
      <c r="DO1039" s="33"/>
      <c r="DP1039" s="33"/>
      <c r="DQ1039" s="33"/>
      <c r="DR1039" s="33"/>
      <c r="DS1039" s="33"/>
      <c r="DT1039" s="33"/>
      <c r="DU1039" s="33"/>
      <c r="DV1039" s="33"/>
      <c r="DW1039" s="33"/>
      <c r="DX1039" s="33"/>
      <c r="DY1039" s="33"/>
      <c r="DZ1039" s="33"/>
      <c r="EA1039" s="33"/>
      <c r="EB1039" s="33"/>
      <c r="EC1039" s="33"/>
      <c r="ED1039" s="33"/>
      <c r="EE1039" s="33"/>
      <c r="EF1039" s="33"/>
      <c r="EG1039" s="33"/>
      <c r="EH1039" s="33"/>
      <c r="EI1039" s="33"/>
      <c r="EJ1039" s="33"/>
      <c r="EK1039" s="33"/>
      <c r="EL1039" s="33"/>
      <c r="EM1039" s="33"/>
      <c r="EN1039" s="33"/>
      <c r="EO1039" s="33"/>
      <c r="EP1039" s="33"/>
      <c r="EQ1039" s="33"/>
      <c r="ER1039" s="33"/>
      <c r="ES1039" s="33"/>
      <c r="ET1039" s="33"/>
      <c r="EU1039" s="33"/>
      <c r="EV1039" s="33"/>
      <c r="EW1039" s="33"/>
      <c r="EX1039" s="33"/>
      <c r="EY1039" s="33"/>
      <c r="EZ1039" s="33"/>
      <c r="FA1039" s="33"/>
      <c r="FB1039" s="33"/>
      <c r="FC1039" s="33"/>
      <c r="FD1039" s="33"/>
      <c r="FE1039" s="33"/>
      <c r="FF1039" s="33"/>
      <c r="FG1039" s="33"/>
      <c r="FH1039" s="33"/>
      <c r="FI1039" s="33"/>
      <c r="FJ1039" s="33"/>
      <c r="FK1039" s="33"/>
      <c r="FL1039" s="33"/>
      <c r="FM1039" s="33"/>
      <c r="FN1039" s="33"/>
      <c r="FO1039" s="33"/>
      <c r="FP1039" s="33"/>
      <c r="FQ1039" s="33"/>
      <c r="FR1039" s="33"/>
      <c r="FS1039" s="33"/>
      <c r="FT1039" s="33"/>
      <c r="FU1039" s="33"/>
      <c r="FV1039" s="33"/>
      <c r="FW1039" s="33"/>
      <c r="FX1039" s="33"/>
      <c r="FY1039" s="33"/>
    </row>
    <row r="1040" spans="1:181" ht="15.75" customHeight="1" x14ac:dyDescent="0.25">
      <c r="A1040" s="25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/>
      <c r="AJ1040" s="33"/>
      <c r="AK1040" s="33"/>
      <c r="AL1040" s="33"/>
      <c r="AM1040" s="33"/>
      <c r="AN1040" s="33"/>
      <c r="AO1040" s="33"/>
      <c r="AP1040" s="33"/>
      <c r="AQ1040" s="33"/>
      <c r="AR1040" s="33"/>
      <c r="AS1040" s="33"/>
      <c r="AT1040" s="33"/>
      <c r="AU1040" s="33"/>
      <c r="AV1040" s="33"/>
      <c r="AW1040" s="33"/>
      <c r="AX1040" s="33"/>
      <c r="AY1040" s="33"/>
      <c r="AZ1040" s="33"/>
      <c r="BA1040" s="33"/>
      <c r="BB1040" s="33"/>
      <c r="BC1040" s="33"/>
      <c r="BD1040" s="33"/>
      <c r="BE1040" s="33"/>
      <c r="BF1040" s="33"/>
      <c r="BG1040" s="33"/>
      <c r="BH1040" s="33"/>
      <c r="BI1040" s="33"/>
      <c r="BJ1040" s="33"/>
      <c r="BK1040" s="33"/>
      <c r="BL1040" s="33"/>
      <c r="BM1040" s="33"/>
      <c r="BN1040" s="33"/>
      <c r="BO1040" s="33"/>
      <c r="BP1040" s="33"/>
      <c r="BQ1040" s="33"/>
      <c r="BR1040" s="33"/>
      <c r="BS1040" s="33"/>
      <c r="BT1040" s="33"/>
      <c r="BU1040" s="33"/>
      <c r="BV1040" s="33"/>
      <c r="BW1040" s="33"/>
      <c r="BX1040" s="33"/>
      <c r="BY1040" s="33"/>
      <c r="BZ1040" s="33"/>
      <c r="CA1040" s="33"/>
      <c r="CB1040" s="33"/>
      <c r="CC1040" s="33"/>
      <c r="CD1040" s="33"/>
      <c r="CE1040" s="33"/>
      <c r="CF1040" s="33"/>
      <c r="CG1040" s="33"/>
      <c r="CH1040" s="33"/>
      <c r="CI1040" s="33"/>
      <c r="CJ1040" s="33"/>
      <c r="CK1040" s="33"/>
      <c r="CL1040" s="33"/>
      <c r="CM1040" s="33"/>
      <c r="CN1040" s="33"/>
      <c r="CO1040" s="33"/>
      <c r="CP1040" s="33"/>
      <c r="CQ1040" s="33"/>
      <c r="CR1040" s="33"/>
      <c r="CS1040" s="33"/>
      <c r="CT1040" s="33"/>
      <c r="CU1040" s="33"/>
      <c r="CV1040" s="33"/>
      <c r="CW1040" s="33"/>
      <c r="CX1040" s="33"/>
      <c r="CY1040" s="33"/>
      <c r="CZ1040" s="33"/>
      <c r="DA1040" s="33"/>
      <c r="DB1040" s="33"/>
      <c r="DC1040" s="33"/>
      <c r="DD1040" s="33"/>
      <c r="DE1040" s="33"/>
      <c r="DF1040" s="33"/>
      <c r="DG1040" s="33"/>
      <c r="DH1040" s="33"/>
      <c r="DI1040" s="33"/>
      <c r="DJ1040" s="33"/>
      <c r="DK1040" s="33"/>
      <c r="DL1040" s="33"/>
      <c r="DM1040" s="33"/>
      <c r="DN1040" s="33"/>
      <c r="DO1040" s="33"/>
      <c r="DP1040" s="33"/>
      <c r="DQ1040" s="33"/>
      <c r="DR1040" s="33"/>
      <c r="DS1040" s="33"/>
      <c r="DT1040" s="33"/>
      <c r="DU1040" s="33"/>
      <c r="DV1040" s="33"/>
      <c r="DW1040" s="33"/>
      <c r="DX1040" s="33"/>
      <c r="DY1040" s="33"/>
      <c r="DZ1040" s="33"/>
      <c r="EA1040" s="33"/>
      <c r="EB1040" s="33"/>
      <c r="EC1040" s="33"/>
      <c r="ED1040" s="33"/>
      <c r="EE1040" s="33"/>
      <c r="EF1040" s="33"/>
      <c r="EG1040" s="33"/>
      <c r="EH1040" s="33"/>
      <c r="EI1040" s="33"/>
      <c r="EJ1040" s="33"/>
      <c r="EK1040" s="33"/>
      <c r="EL1040" s="33"/>
      <c r="EM1040" s="33"/>
      <c r="EN1040" s="33"/>
      <c r="EO1040" s="33"/>
      <c r="EP1040" s="33"/>
      <c r="EQ1040" s="33"/>
      <c r="ER1040" s="33"/>
      <c r="ES1040" s="33"/>
      <c r="ET1040" s="33"/>
      <c r="EU1040" s="33"/>
      <c r="EV1040" s="33"/>
      <c r="EW1040" s="33"/>
      <c r="EX1040" s="33"/>
      <c r="EY1040" s="33"/>
      <c r="EZ1040" s="33"/>
      <c r="FA1040" s="33"/>
      <c r="FB1040" s="33"/>
      <c r="FC1040" s="33"/>
      <c r="FD1040" s="33"/>
      <c r="FE1040" s="33"/>
      <c r="FF1040" s="33"/>
      <c r="FG1040" s="33"/>
      <c r="FH1040" s="33"/>
      <c r="FI1040" s="33"/>
      <c r="FJ1040" s="33"/>
      <c r="FK1040" s="33"/>
      <c r="FL1040" s="33"/>
      <c r="FM1040" s="33"/>
      <c r="FN1040" s="33"/>
      <c r="FO1040" s="33"/>
      <c r="FP1040" s="33"/>
      <c r="FQ1040" s="33"/>
      <c r="FR1040" s="33"/>
      <c r="FS1040" s="33"/>
      <c r="FT1040" s="33"/>
      <c r="FU1040" s="33"/>
      <c r="FV1040" s="33"/>
      <c r="FW1040" s="33"/>
      <c r="FX1040" s="33"/>
      <c r="FY1040" s="33"/>
    </row>
    <row r="1041" spans="1:181" ht="15.75" customHeight="1" x14ac:dyDescent="0.25">
      <c r="A1041" s="25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  <c r="BD1041" s="33"/>
      <c r="BE1041" s="33"/>
      <c r="BF1041" s="33"/>
      <c r="BG1041" s="33"/>
      <c r="BH1041" s="33"/>
      <c r="BI1041" s="33"/>
      <c r="BJ1041" s="33"/>
      <c r="BK1041" s="33"/>
      <c r="BL1041" s="33"/>
      <c r="BM1041" s="33"/>
      <c r="BN1041" s="33"/>
      <c r="BO1041" s="33"/>
      <c r="BP1041" s="33"/>
      <c r="BQ1041" s="33"/>
      <c r="BR1041" s="33"/>
      <c r="BS1041" s="33"/>
      <c r="BT1041" s="33"/>
      <c r="BU1041" s="33"/>
      <c r="BV1041" s="33"/>
      <c r="BW1041" s="33"/>
      <c r="BX1041" s="33"/>
      <c r="BY1041" s="33"/>
      <c r="BZ1041" s="33"/>
      <c r="CA1041" s="33"/>
      <c r="CB1041" s="33"/>
      <c r="CC1041" s="33"/>
      <c r="CD1041" s="33"/>
      <c r="CE1041" s="33"/>
      <c r="CF1041" s="33"/>
      <c r="CG1041" s="33"/>
      <c r="CH1041" s="33"/>
      <c r="CI1041" s="33"/>
      <c r="CJ1041" s="33"/>
      <c r="CK1041" s="33"/>
      <c r="CL1041" s="33"/>
      <c r="CM1041" s="33"/>
      <c r="CN1041" s="33"/>
      <c r="CO1041" s="33"/>
      <c r="CP1041" s="33"/>
      <c r="CQ1041" s="33"/>
      <c r="CR1041" s="33"/>
      <c r="CS1041" s="33"/>
      <c r="CT1041" s="33"/>
      <c r="CU1041" s="33"/>
      <c r="CV1041" s="33"/>
      <c r="CW1041" s="33"/>
      <c r="CX1041" s="33"/>
      <c r="CY1041" s="33"/>
      <c r="CZ1041" s="33"/>
      <c r="DA1041" s="33"/>
      <c r="DB1041" s="33"/>
      <c r="DC1041" s="33"/>
      <c r="DD1041" s="33"/>
      <c r="DE1041" s="33"/>
      <c r="DF1041" s="33"/>
      <c r="DG1041" s="33"/>
      <c r="DH1041" s="33"/>
      <c r="DI1041" s="33"/>
      <c r="DJ1041" s="33"/>
      <c r="DK1041" s="33"/>
      <c r="DL1041" s="33"/>
      <c r="DM1041" s="33"/>
      <c r="DN1041" s="33"/>
      <c r="DO1041" s="33"/>
      <c r="DP1041" s="33"/>
      <c r="DQ1041" s="33"/>
      <c r="DR1041" s="33"/>
      <c r="DS1041" s="33"/>
      <c r="DT1041" s="33"/>
      <c r="DU1041" s="33"/>
      <c r="DV1041" s="33"/>
      <c r="DW1041" s="33"/>
      <c r="DX1041" s="33"/>
      <c r="DY1041" s="33"/>
      <c r="DZ1041" s="33"/>
      <c r="EA1041" s="33"/>
      <c r="EB1041" s="33"/>
      <c r="EC1041" s="33"/>
      <c r="ED1041" s="33"/>
      <c r="EE1041" s="33"/>
      <c r="EF1041" s="33"/>
      <c r="EG1041" s="33"/>
      <c r="EH1041" s="33"/>
      <c r="EI1041" s="33"/>
      <c r="EJ1041" s="33"/>
      <c r="EK1041" s="33"/>
      <c r="EL1041" s="33"/>
      <c r="EM1041" s="33"/>
      <c r="EN1041" s="33"/>
      <c r="EO1041" s="33"/>
      <c r="EP1041" s="33"/>
      <c r="EQ1041" s="33"/>
      <c r="ER1041" s="33"/>
      <c r="ES1041" s="33"/>
      <c r="ET1041" s="33"/>
      <c r="EU1041" s="33"/>
      <c r="EV1041" s="33"/>
      <c r="EW1041" s="33"/>
      <c r="EX1041" s="33"/>
      <c r="EY1041" s="33"/>
      <c r="EZ1041" s="33"/>
      <c r="FA1041" s="33"/>
      <c r="FB1041" s="33"/>
      <c r="FC1041" s="33"/>
      <c r="FD1041" s="33"/>
      <c r="FE1041" s="33"/>
      <c r="FF1041" s="33"/>
      <c r="FG1041" s="33"/>
      <c r="FH1041" s="33"/>
      <c r="FI1041" s="33"/>
      <c r="FJ1041" s="33"/>
      <c r="FK1041" s="33"/>
      <c r="FL1041" s="33"/>
      <c r="FM1041" s="33"/>
      <c r="FN1041" s="33"/>
      <c r="FO1041" s="33"/>
      <c r="FP1041" s="33"/>
      <c r="FQ1041" s="33"/>
      <c r="FR1041" s="33"/>
      <c r="FS1041" s="33"/>
      <c r="FT1041" s="33"/>
      <c r="FU1041" s="33"/>
      <c r="FV1041" s="33"/>
      <c r="FW1041" s="33"/>
      <c r="FX1041" s="33"/>
      <c r="FY1041" s="33"/>
    </row>
    <row r="1042" spans="1:181" ht="15.75" customHeight="1" x14ac:dyDescent="0.25">
      <c r="A1042" s="25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  <c r="AJ1042" s="33"/>
      <c r="AK1042" s="33"/>
      <c r="AL1042" s="33"/>
      <c r="AM1042" s="33"/>
      <c r="AN1042" s="33"/>
      <c r="AO1042" s="33"/>
      <c r="AP1042" s="33"/>
      <c r="AQ1042" s="33"/>
      <c r="AR1042" s="33"/>
      <c r="AS1042" s="33"/>
      <c r="AT1042" s="33"/>
      <c r="AU1042" s="33"/>
      <c r="AV1042" s="33"/>
      <c r="AW1042" s="33"/>
      <c r="AX1042" s="33"/>
      <c r="AY1042" s="33"/>
      <c r="AZ1042" s="33"/>
      <c r="BA1042" s="33"/>
      <c r="BB1042" s="33"/>
      <c r="BC1042" s="33"/>
      <c r="BD1042" s="33"/>
      <c r="BE1042" s="33"/>
      <c r="BF1042" s="33"/>
      <c r="BG1042" s="33"/>
      <c r="BH1042" s="33"/>
      <c r="BI1042" s="33"/>
      <c r="BJ1042" s="33"/>
      <c r="BK1042" s="33"/>
      <c r="BL1042" s="33"/>
      <c r="BM1042" s="33"/>
      <c r="BN1042" s="33"/>
      <c r="BO1042" s="33"/>
      <c r="BP1042" s="33"/>
      <c r="BQ1042" s="33"/>
      <c r="BR1042" s="33"/>
      <c r="BS1042" s="33"/>
      <c r="BT1042" s="33"/>
      <c r="BU1042" s="33"/>
      <c r="BV1042" s="33"/>
      <c r="BW1042" s="33"/>
      <c r="BX1042" s="33"/>
      <c r="BY1042" s="33"/>
      <c r="BZ1042" s="33"/>
      <c r="CA1042" s="33"/>
      <c r="CB1042" s="33"/>
      <c r="CC1042" s="33"/>
      <c r="CD1042" s="33"/>
      <c r="CE1042" s="33"/>
      <c r="CF1042" s="33"/>
      <c r="CG1042" s="33"/>
      <c r="CH1042" s="33"/>
      <c r="CI1042" s="33"/>
      <c r="CJ1042" s="33"/>
      <c r="CK1042" s="33"/>
      <c r="CL1042" s="33"/>
      <c r="CM1042" s="33"/>
      <c r="CN1042" s="33"/>
      <c r="CO1042" s="33"/>
      <c r="CP1042" s="33"/>
      <c r="CQ1042" s="33"/>
      <c r="CR1042" s="33"/>
      <c r="CS1042" s="33"/>
      <c r="CT1042" s="33"/>
      <c r="CU1042" s="33"/>
      <c r="CV1042" s="33"/>
      <c r="CW1042" s="33"/>
      <c r="CX1042" s="33"/>
      <c r="CY1042" s="33"/>
      <c r="CZ1042" s="33"/>
      <c r="DA1042" s="33"/>
      <c r="DB1042" s="33"/>
      <c r="DC1042" s="33"/>
      <c r="DD1042" s="33"/>
      <c r="DE1042" s="33"/>
      <c r="DF1042" s="33"/>
      <c r="DG1042" s="33"/>
      <c r="DH1042" s="33"/>
      <c r="DI1042" s="33"/>
      <c r="DJ1042" s="33"/>
      <c r="DK1042" s="33"/>
      <c r="DL1042" s="33"/>
      <c r="DM1042" s="33"/>
      <c r="DN1042" s="33"/>
      <c r="DO1042" s="33"/>
      <c r="DP1042" s="33"/>
      <c r="DQ1042" s="33"/>
      <c r="DR1042" s="33"/>
      <c r="DS1042" s="33"/>
      <c r="DT1042" s="33"/>
      <c r="DU1042" s="33"/>
      <c r="DV1042" s="33"/>
      <c r="DW1042" s="33"/>
      <c r="DX1042" s="33"/>
      <c r="DY1042" s="33"/>
      <c r="DZ1042" s="33"/>
      <c r="EA1042" s="33"/>
      <c r="EB1042" s="33"/>
      <c r="EC1042" s="33"/>
      <c r="ED1042" s="33"/>
      <c r="EE1042" s="33"/>
      <c r="EF1042" s="33"/>
      <c r="EG1042" s="33"/>
      <c r="EH1042" s="33"/>
      <c r="EI1042" s="33"/>
      <c r="EJ1042" s="33"/>
      <c r="EK1042" s="33"/>
      <c r="EL1042" s="33"/>
      <c r="EM1042" s="33"/>
      <c r="EN1042" s="33"/>
      <c r="EO1042" s="33"/>
      <c r="EP1042" s="33"/>
      <c r="EQ1042" s="33"/>
      <c r="ER1042" s="33"/>
      <c r="ES1042" s="33"/>
      <c r="ET1042" s="33"/>
      <c r="EU1042" s="33"/>
      <c r="EV1042" s="33"/>
      <c r="EW1042" s="33"/>
      <c r="EX1042" s="33"/>
      <c r="EY1042" s="33"/>
      <c r="EZ1042" s="33"/>
      <c r="FA1042" s="33"/>
      <c r="FB1042" s="33"/>
      <c r="FC1042" s="33"/>
      <c r="FD1042" s="33"/>
      <c r="FE1042" s="33"/>
      <c r="FF1042" s="33"/>
      <c r="FG1042" s="33"/>
      <c r="FH1042" s="33"/>
      <c r="FI1042" s="33"/>
      <c r="FJ1042" s="33"/>
      <c r="FK1042" s="33"/>
      <c r="FL1042" s="33"/>
      <c r="FM1042" s="33"/>
      <c r="FN1042" s="33"/>
      <c r="FO1042" s="33"/>
      <c r="FP1042" s="33"/>
      <c r="FQ1042" s="33"/>
      <c r="FR1042" s="33"/>
      <c r="FS1042" s="33"/>
      <c r="FT1042" s="33"/>
      <c r="FU1042" s="33"/>
      <c r="FV1042" s="33"/>
      <c r="FW1042" s="33"/>
      <c r="FX1042" s="33"/>
      <c r="FY1042" s="33"/>
    </row>
    <row r="1043" spans="1:181" ht="15.75" customHeight="1" x14ac:dyDescent="0.25">
      <c r="A1043" s="25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/>
      <c r="AJ1043" s="33"/>
      <c r="AK1043" s="33"/>
      <c r="AL1043" s="33"/>
      <c r="AM1043" s="33"/>
      <c r="AN1043" s="33"/>
      <c r="AO1043" s="33"/>
      <c r="AP1043" s="33"/>
      <c r="AQ1043" s="33"/>
      <c r="AR1043" s="33"/>
      <c r="AS1043" s="33"/>
      <c r="AT1043" s="33"/>
      <c r="AU1043" s="33"/>
      <c r="AV1043" s="33"/>
      <c r="AW1043" s="33"/>
      <c r="AX1043" s="33"/>
      <c r="AY1043" s="33"/>
      <c r="AZ1043" s="33"/>
      <c r="BA1043" s="33"/>
      <c r="BB1043" s="33"/>
      <c r="BC1043" s="33"/>
      <c r="BD1043" s="33"/>
      <c r="BE1043" s="33"/>
      <c r="BF1043" s="33"/>
      <c r="BG1043" s="33"/>
      <c r="BH1043" s="33"/>
      <c r="BI1043" s="33"/>
      <c r="BJ1043" s="33"/>
      <c r="BK1043" s="33"/>
      <c r="BL1043" s="33"/>
      <c r="BM1043" s="33"/>
      <c r="BN1043" s="33"/>
      <c r="BO1043" s="33"/>
      <c r="BP1043" s="33"/>
      <c r="BQ1043" s="33"/>
      <c r="BR1043" s="33"/>
      <c r="BS1043" s="33"/>
      <c r="BT1043" s="33"/>
      <c r="BU1043" s="33"/>
      <c r="BV1043" s="33"/>
      <c r="BW1043" s="33"/>
      <c r="BX1043" s="33"/>
      <c r="BY1043" s="33"/>
      <c r="BZ1043" s="33"/>
      <c r="CA1043" s="33"/>
      <c r="CB1043" s="33"/>
      <c r="CC1043" s="33"/>
      <c r="CD1043" s="33"/>
      <c r="CE1043" s="33"/>
      <c r="CF1043" s="33"/>
      <c r="CG1043" s="33"/>
      <c r="CH1043" s="33"/>
      <c r="CI1043" s="33"/>
      <c r="CJ1043" s="33"/>
      <c r="CK1043" s="33"/>
      <c r="CL1043" s="33"/>
      <c r="CM1043" s="33"/>
      <c r="CN1043" s="33"/>
      <c r="CO1043" s="33"/>
      <c r="CP1043" s="33"/>
      <c r="CQ1043" s="33"/>
      <c r="CR1043" s="33"/>
      <c r="CS1043" s="33"/>
      <c r="CT1043" s="33"/>
      <c r="CU1043" s="33"/>
      <c r="CV1043" s="33"/>
      <c r="CW1043" s="33"/>
      <c r="CX1043" s="33"/>
      <c r="CY1043" s="33"/>
      <c r="CZ1043" s="33"/>
      <c r="DA1043" s="33"/>
      <c r="DB1043" s="33"/>
      <c r="DC1043" s="33"/>
      <c r="DD1043" s="33"/>
      <c r="DE1043" s="33"/>
      <c r="DF1043" s="33"/>
      <c r="DG1043" s="33"/>
      <c r="DH1043" s="33"/>
      <c r="DI1043" s="33"/>
      <c r="DJ1043" s="33"/>
      <c r="DK1043" s="33"/>
      <c r="DL1043" s="33"/>
      <c r="DM1043" s="33"/>
      <c r="DN1043" s="33"/>
      <c r="DO1043" s="33"/>
      <c r="DP1043" s="33"/>
      <c r="DQ1043" s="33"/>
      <c r="DR1043" s="33"/>
      <c r="DS1043" s="33"/>
      <c r="DT1043" s="33"/>
      <c r="DU1043" s="33"/>
      <c r="DV1043" s="33"/>
      <c r="DW1043" s="33"/>
      <c r="DX1043" s="33"/>
      <c r="DY1043" s="33"/>
      <c r="DZ1043" s="33"/>
      <c r="EA1043" s="33"/>
      <c r="EB1043" s="33"/>
      <c r="EC1043" s="33"/>
      <c r="ED1043" s="33"/>
      <c r="EE1043" s="33"/>
      <c r="EF1043" s="33"/>
      <c r="EG1043" s="33"/>
      <c r="EH1043" s="33"/>
      <c r="EI1043" s="33"/>
      <c r="EJ1043" s="33"/>
      <c r="EK1043" s="33"/>
      <c r="EL1043" s="33"/>
      <c r="EM1043" s="33"/>
      <c r="EN1043" s="33"/>
      <c r="EO1043" s="33"/>
      <c r="EP1043" s="33"/>
      <c r="EQ1043" s="33"/>
      <c r="ER1043" s="33"/>
      <c r="ES1043" s="33"/>
      <c r="ET1043" s="33"/>
      <c r="EU1043" s="33"/>
      <c r="EV1043" s="33"/>
      <c r="EW1043" s="33"/>
      <c r="EX1043" s="33"/>
      <c r="EY1043" s="33"/>
      <c r="EZ1043" s="33"/>
      <c r="FA1043" s="33"/>
      <c r="FB1043" s="33"/>
      <c r="FC1043" s="33"/>
      <c r="FD1043" s="33"/>
      <c r="FE1043" s="33"/>
      <c r="FF1043" s="33"/>
      <c r="FG1043" s="33"/>
      <c r="FH1043" s="33"/>
      <c r="FI1043" s="33"/>
      <c r="FJ1043" s="33"/>
      <c r="FK1043" s="33"/>
      <c r="FL1043" s="33"/>
      <c r="FM1043" s="33"/>
      <c r="FN1043" s="33"/>
      <c r="FO1043" s="33"/>
      <c r="FP1043" s="33"/>
      <c r="FQ1043" s="33"/>
      <c r="FR1043" s="33"/>
      <c r="FS1043" s="33"/>
      <c r="FT1043" s="33"/>
      <c r="FU1043" s="33"/>
      <c r="FV1043" s="33"/>
      <c r="FW1043" s="33"/>
      <c r="FX1043" s="33"/>
      <c r="FY1043" s="33"/>
    </row>
    <row r="1044" spans="1:181" ht="15.75" customHeight="1" x14ac:dyDescent="0.25">
      <c r="A1044" s="25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  <c r="AL1044" s="33"/>
      <c r="AM1044" s="33"/>
      <c r="AN1044" s="33"/>
      <c r="AO1044" s="33"/>
      <c r="AP1044" s="33"/>
      <c r="AQ1044" s="33"/>
      <c r="AR1044" s="33"/>
      <c r="AS1044" s="33"/>
      <c r="AT1044" s="33"/>
      <c r="AU1044" s="33"/>
      <c r="AV1044" s="33"/>
      <c r="AW1044" s="33"/>
      <c r="AX1044" s="33"/>
      <c r="AY1044" s="33"/>
      <c r="AZ1044" s="33"/>
      <c r="BA1044" s="33"/>
      <c r="BB1044" s="33"/>
      <c r="BC1044" s="33"/>
      <c r="BD1044" s="33"/>
      <c r="BE1044" s="33"/>
      <c r="BF1044" s="33"/>
      <c r="BG1044" s="33"/>
      <c r="BH1044" s="33"/>
      <c r="BI1044" s="33"/>
      <c r="BJ1044" s="33"/>
      <c r="BK1044" s="33"/>
      <c r="BL1044" s="33"/>
      <c r="BM1044" s="33"/>
      <c r="BN1044" s="33"/>
      <c r="BO1044" s="33"/>
      <c r="BP1044" s="33"/>
      <c r="BQ1044" s="33"/>
      <c r="BR1044" s="33"/>
      <c r="BS1044" s="33"/>
      <c r="BT1044" s="33"/>
      <c r="BU1044" s="33"/>
      <c r="BV1044" s="33"/>
      <c r="BW1044" s="33"/>
      <c r="BX1044" s="33"/>
      <c r="BY1044" s="33"/>
      <c r="BZ1044" s="33"/>
      <c r="CA1044" s="33"/>
      <c r="CB1044" s="33"/>
      <c r="CC1044" s="33"/>
      <c r="CD1044" s="33"/>
      <c r="CE1044" s="33"/>
      <c r="CF1044" s="33"/>
      <c r="CG1044" s="33"/>
      <c r="CH1044" s="33"/>
      <c r="CI1044" s="33"/>
      <c r="CJ1044" s="33"/>
      <c r="CK1044" s="33"/>
      <c r="CL1044" s="33"/>
      <c r="CM1044" s="33"/>
      <c r="CN1044" s="33"/>
      <c r="CO1044" s="33"/>
      <c r="CP1044" s="33"/>
      <c r="CQ1044" s="33"/>
      <c r="CR1044" s="33"/>
      <c r="CS1044" s="33"/>
      <c r="CT1044" s="33"/>
      <c r="CU1044" s="33"/>
      <c r="CV1044" s="33"/>
      <c r="CW1044" s="33"/>
      <c r="CX1044" s="33"/>
      <c r="CY1044" s="33"/>
      <c r="CZ1044" s="33"/>
      <c r="DA1044" s="33"/>
      <c r="DB1044" s="33"/>
      <c r="DC1044" s="33"/>
      <c r="DD1044" s="33"/>
      <c r="DE1044" s="33"/>
      <c r="DF1044" s="33"/>
      <c r="DG1044" s="33"/>
      <c r="DH1044" s="33"/>
      <c r="DI1044" s="33"/>
      <c r="DJ1044" s="33"/>
      <c r="DK1044" s="33"/>
      <c r="DL1044" s="33"/>
      <c r="DM1044" s="33"/>
      <c r="DN1044" s="33"/>
      <c r="DO1044" s="33"/>
      <c r="DP1044" s="33"/>
      <c r="DQ1044" s="33"/>
      <c r="DR1044" s="33"/>
      <c r="DS1044" s="33"/>
      <c r="DT1044" s="33"/>
      <c r="DU1044" s="33"/>
      <c r="DV1044" s="33"/>
      <c r="DW1044" s="33"/>
      <c r="DX1044" s="33"/>
      <c r="DY1044" s="33"/>
      <c r="DZ1044" s="33"/>
      <c r="EA1044" s="33"/>
      <c r="EB1044" s="33"/>
      <c r="EC1044" s="33"/>
      <c r="ED1044" s="33"/>
      <c r="EE1044" s="33"/>
      <c r="EF1044" s="33"/>
      <c r="EG1044" s="33"/>
      <c r="EH1044" s="33"/>
      <c r="EI1044" s="33"/>
      <c r="EJ1044" s="33"/>
      <c r="EK1044" s="33"/>
      <c r="EL1044" s="33"/>
      <c r="EM1044" s="33"/>
      <c r="EN1044" s="33"/>
      <c r="EO1044" s="33"/>
      <c r="EP1044" s="33"/>
      <c r="EQ1044" s="33"/>
      <c r="ER1044" s="33"/>
      <c r="ES1044" s="33"/>
      <c r="ET1044" s="33"/>
      <c r="EU1044" s="33"/>
      <c r="EV1044" s="33"/>
      <c r="EW1044" s="33"/>
      <c r="EX1044" s="33"/>
      <c r="EY1044" s="33"/>
      <c r="EZ1044" s="33"/>
      <c r="FA1044" s="33"/>
      <c r="FB1044" s="33"/>
      <c r="FC1044" s="33"/>
      <c r="FD1044" s="33"/>
      <c r="FE1044" s="33"/>
      <c r="FF1044" s="33"/>
      <c r="FG1044" s="33"/>
      <c r="FH1044" s="33"/>
      <c r="FI1044" s="33"/>
      <c r="FJ1044" s="33"/>
      <c r="FK1044" s="33"/>
      <c r="FL1044" s="33"/>
      <c r="FM1044" s="33"/>
      <c r="FN1044" s="33"/>
      <c r="FO1044" s="33"/>
      <c r="FP1044" s="33"/>
      <c r="FQ1044" s="33"/>
      <c r="FR1044" s="33"/>
      <c r="FS1044" s="33"/>
      <c r="FT1044" s="33"/>
      <c r="FU1044" s="33"/>
      <c r="FV1044" s="33"/>
      <c r="FW1044" s="33"/>
      <c r="FX1044" s="33"/>
      <c r="FY1044" s="33"/>
    </row>
    <row r="1045" spans="1:181" ht="15.75" customHeight="1" x14ac:dyDescent="0.25">
      <c r="A1045" s="25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  <c r="AL1045" s="33"/>
      <c r="AM1045" s="33"/>
      <c r="AN1045" s="33"/>
      <c r="AO1045" s="33"/>
      <c r="AP1045" s="33"/>
      <c r="AQ1045" s="33"/>
      <c r="AR1045" s="33"/>
      <c r="AS1045" s="33"/>
      <c r="AT1045" s="33"/>
      <c r="AU1045" s="33"/>
      <c r="AV1045" s="33"/>
      <c r="AW1045" s="33"/>
      <c r="AX1045" s="33"/>
      <c r="AY1045" s="33"/>
      <c r="AZ1045" s="33"/>
      <c r="BA1045" s="33"/>
      <c r="BB1045" s="33"/>
      <c r="BC1045" s="33"/>
      <c r="BD1045" s="33"/>
      <c r="BE1045" s="33"/>
      <c r="BF1045" s="33"/>
      <c r="BG1045" s="33"/>
      <c r="BH1045" s="33"/>
      <c r="BI1045" s="33"/>
      <c r="BJ1045" s="33"/>
      <c r="BK1045" s="33"/>
      <c r="BL1045" s="33"/>
      <c r="BM1045" s="33"/>
      <c r="BN1045" s="33"/>
      <c r="BO1045" s="33"/>
      <c r="BP1045" s="33"/>
      <c r="BQ1045" s="33"/>
      <c r="BR1045" s="33"/>
      <c r="BS1045" s="33"/>
      <c r="BT1045" s="33"/>
      <c r="BU1045" s="33"/>
      <c r="BV1045" s="33"/>
      <c r="BW1045" s="33"/>
      <c r="BX1045" s="33"/>
      <c r="BY1045" s="33"/>
      <c r="BZ1045" s="33"/>
      <c r="CA1045" s="33"/>
      <c r="CB1045" s="33"/>
      <c r="CC1045" s="33"/>
      <c r="CD1045" s="33"/>
      <c r="CE1045" s="33"/>
      <c r="CF1045" s="33"/>
      <c r="CG1045" s="33"/>
      <c r="CH1045" s="33"/>
      <c r="CI1045" s="33"/>
      <c r="CJ1045" s="33"/>
      <c r="CK1045" s="33"/>
      <c r="CL1045" s="33"/>
      <c r="CM1045" s="33"/>
      <c r="CN1045" s="33"/>
      <c r="CO1045" s="33"/>
      <c r="CP1045" s="33"/>
      <c r="CQ1045" s="33"/>
      <c r="CR1045" s="33"/>
      <c r="CS1045" s="33"/>
      <c r="CT1045" s="33"/>
      <c r="CU1045" s="33"/>
      <c r="CV1045" s="33"/>
      <c r="CW1045" s="33"/>
      <c r="CX1045" s="33"/>
      <c r="CY1045" s="33"/>
      <c r="CZ1045" s="33"/>
      <c r="DA1045" s="33"/>
      <c r="DB1045" s="33"/>
      <c r="DC1045" s="33"/>
      <c r="DD1045" s="33"/>
      <c r="DE1045" s="33"/>
      <c r="DF1045" s="33"/>
      <c r="DG1045" s="33"/>
      <c r="DH1045" s="33"/>
      <c r="DI1045" s="33"/>
      <c r="DJ1045" s="33"/>
      <c r="DK1045" s="33"/>
      <c r="DL1045" s="33"/>
      <c r="DM1045" s="33"/>
      <c r="DN1045" s="33"/>
      <c r="DO1045" s="33"/>
      <c r="DP1045" s="33"/>
      <c r="DQ1045" s="33"/>
      <c r="DR1045" s="33"/>
      <c r="DS1045" s="33"/>
      <c r="DT1045" s="33"/>
      <c r="DU1045" s="33"/>
      <c r="DV1045" s="33"/>
      <c r="DW1045" s="33"/>
      <c r="DX1045" s="33"/>
      <c r="DY1045" s="33"/>
      <c r="DZ1045" s="33"/>
      <c r="EA1045" s="33"/>
      <c r="EB1045" s="33"/>
      <c r="EC1045" s="33"/>
      <c r="ED1045" s="33"/>
      <c r="EE1045" s="33"/>
      <c r="EF1045" s="33"/>
      <c r="EG1045" s="33"/>
      <c r="EH1045" s="33"/>
      <c r="EI1045" s="33"/>
      <c r="EJ1045" s="33"/>
      <c r="EK1045" s="33"/>
      <c r="EL1045" s="33"/>
      <c r="EM1045" s="33"/>
      <c r="EN1045" s="33"/>
      <c r="EO1045" s="33"/>
      <c r="EP1045" s="33"/>
      <c r="EQ1045" s="33"/>
      <c r="ER1045" s="33"/>
      <c r="ES1045" s="33"/>
      <c r="ET1045" s="33"/>
      <c r="EU1045" s="33"/>
      <c r="EV1045" s="33"/>
      <c r="EW1045" s="33"/>
      <c r="EX1045" s="33"/>
      <c r="EY1045" s="33"/>
      <c r="EZ1045" s="33"/>
      <c r="FA1045" s="33"/>
      <c r="FB1045" s="33"/>
      <c r="FC1045" s="33"/>
      <c r="FD1045" s="33"/>
      <c r="FE1045" s="33"/>
      <c r="FF1045" s="33"/>
      <c r="FG1045" s="33"/>
      <c r="FH1045" s="33"/>
      <c r="FI1045" s="33"/>
      <c r="FJ1045" s="33"/>
      <c r="FK1045" s="33"/>
      <c r="FL1045" s="33"/>
      <c r="FM1045" s="33"/>
      <c r="FN1045" s="33"/>
      <c r="FO1045" s="33"/>
      <c r="FP1045" s="33"/>
      <c r="FQ1045" s="33"/>
      <c r="FR1045" s="33"/>
      <c r="FS1045" s="33"/>
      <c r="FT1045" s="33"/>
      <c r="FU1045" s="33"/>
      <c r="FV1045" s="33"/>
      <c r="FW1045" s="33"/>
      <c r="FX1045" s="33"/>
      <c r="FY1045" s="33"/>
    </row>
    <row r="1046" spans="1:181" ht="15.75" customHeight="1" x14ac:dyDescent="0.25">
      <c r="A1046" s="25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  <c r="AJ1046" s="33"/>
      <c r="AK1046" s="33"/>
      <c r="AL1046" s="33"/>
      <c r="AM1046" s="33"/>
      <c r="AN1046" s="33"/>
      <c r="AO1046" s="33"/>
      <c r="AP1046" s="33"/>
      <c r="AQ1046" s="33"/>
      <c r="AR1046" s="33"/>
      <c r="AS1046" s="33"/>
      <c r="AT1046" s="33"/>
      <c r="AU1046" s="33"/>
      <c r="AV1046" s="33"/>
      <c r="AW1046" s="33"/>
      <c r="AX1046" s="33"/>
      <c r="AY1046" s="33"/>
      <c r="AZ1046" s="33"/>
      <c r="BA1046" s="33"/>
      <c r="BB1046" s="33"/>
      <c r="BC1046" s="33"/>
      <c r="BD1046" s="33"/>
      <c r="BE1046" s="33"/>
      <c r="BF1046" s="33"/>
      <c r="BG1046" s="33"/>
      <c r="BH1046" s="33"/>
      <c r="BI1046" s="33"/>
      <c r="BJ1046" s="33"/>
      <c r="BK1046" s="33"/>
      <c r="BL1046" s="33"/>
      <c r="BM1046" s="33"/>
      <c r="BN1046" s="33"/>
      <c r="BO1046" s="33"/>
      <c r="BP1046" s="33"/>
      <c r="BQ1046" s="33"/>
      <c r="BR1046" s="33"/>
      <c r="BS1046" s="33"/>
      <c r="BT1046" s="33"/>
      <c r="BU1046" s="33"/>
      <c r="BV1046" s="33"/>
      <c r="BW1046" s="33"/>
      <c r="BX1046" s="33"/>
      <c r="BY1046" s="33"/>
      <c r="BZ1046" s="33"/>
      <c r="CA1046" s="33"/>
      <c r="CB1046" s="33"/>
      <c r="CC1046" s="33"/>
      <c r="CD1046" s="33"/>
      <c r="CE1046" s="33"/>
      <c r="CF1046" s="33"/>
      <c r="CG1046" s="33"/>
      <c r="CH1046" s="33"/>
      <c r="CI1046" s="33"/>
      <c r="CJ1046" s="33"/>
      <c r="CK1046" s="33"/>
      <c r="CL1046" s="33"/>
      <c r="CM1046" s="33"/>
      <c r="CN1046" s="33"/>
      <c r="CO1046" s="33"/>
      <c r="CP1046" s="33"/>
      <c r="CQ1046" s="33"/>
      <c r="CR1046" s="33"/>
      <c r="CS1046" s="33"/>
      <c r="CT1046" s="33"/>
      <c r="CU1046" s="33"/>
      <c r="CV1046" s="33"/>
      <c r="CW1046" s="33"/>
      <c r="CX1046" s="33"/>
      <c r="CY1046" s="33"/>
      <c r="CZ1046" s="33"/>
      <c r="DA1046" s="33"/>
      <c r="DB1046" s="33"/>
      <c r="DC1046" s="33"/>
      <c r="DD1046" s="33"/>
      <c r="DE1046" s="33"/>
      <c r="DF1046" s="33"/>
      <c r="DG1046" s="33"/>
      <c r="DH1046" s="33"/>
      <c r="DI1046" s="33"/>
      <c r="DJ1046" s="33"/>
      <c r="DK1046" s="33"/>
      <c r="DL1046" s="33"/>
      <c r="DM1046" s="33"/>
      <c r="DN1046" s="33"/>
      <c r="DO1046" s="33"/>
      <c r="DP1046" s="33"/>
      <c r="DQ1046" s="33"/>
      <c r="DR1046" s="33"/>
      <c r="DS1046" s="33"/>
      <c r="DT1046" s="33"/>
      <c r="DU1046" s="33"/>
      <c r="DV1046" s="33"/>
      <c r="DW1046" s="33"/>
      <c r="DX1046" s="33"/>
      <c r="DY1046" s="33"/>
      <c r="DZ1046" s="33"/>
      <c r="EA1046" s="33"/>
      <c r="EB1046" s="33"/>
      <c r="EC1046" s="33"/>
      <c r="ED1046" s="33"/>
      <c r="EE1046" s="33"/>
      <c r="EF1046" s="33"/>
      <c r="EG1046" s="33"/>
      <c r="EH1046" s="33"/>
      <c r="EI1046" s="33"/>
      <c r="EJ1046" s="33"/>
      <c r="EK1046" s="33"/>
      <c r="EL1046" s="33"/>
      <c r="EM1046" s="33"/>
      <c r="EN1046" s="33"/>
      <c r="EO1046" s="33"/>
      <c r="EP1046" s="33"/>
      <c r="EQ1046" s="33"/>
      <c r="ER1046" s="33"/>
      <c r="ES1046" s="33"/>
      <c r="ET1046" s="33"/>
      <c r="EU1046" s="33"/>
      <c r="EV1046" s="33"/>
      <c r="EW1046" s="33"/>
      <c r="EX1046" s="33"/>
      <c r="EY1046" s="33"/>
      <c r="EZ1046" s="33"/>
      <c r="FA1046" s="33"/>
      <c r="FB1046" s="33"/>
      <c r="FC1046" s="33"/>
      <c r="FD1046" s="33"/>
      <c r="FE1046" s="33"/>
      <c r="FF1046" s="33"/>
      <c r="FG1046" s="33"/>
      <c r="FH1046" s="33"/>
      <c r="FI1046" s="33"/>
      <c r="FJ1046" s="33"/>
      <c r="FK1046" s="33"/>
      <c r="FL1046" s="33"/>
      <c r="FM1046" s="33"/>
      <c r="FN1046" s="33"/>
      <c r="FO1046" s="33"/>
      <c r="FP1046" s="33"/>
      <c r="FQ1046" s="33"/>
      <c r="FR1046" s="33"/>
      <c r="FS1046" s="33"/>
      <c r="FT1046" s="33"/>
      <c r="FU1046" s="33"/>
      <c r="FV1046" s="33"/>
      <c r="FW1046" s="33"/>
      <c r="FX1046" s="33"/>
      <c r="FY1046" s="33"/>
    </row>
    <row r="1047" spans="1:181" ht="15.75" customHeight="1" x14ac:dyDescent="0.25">
      <c r="A1047" s="25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  <c r="AJ1047" s="33"/>
      <c r="AK1047" s="33"/>
      <c r="AL1047" s="33"/>
      <c r="AM1047" s="33"/>
      <c r="AN1047" s="33"/>
      <c r="AO1047" s="33"/>
      <c r="AP1047" s="33"/>
      <c r="AQ1047" s="33"/>
      <c r="AR1047" s="33"/>
      <c r="AS1047" s="33"/>
      <c r="AT1047" s="33"/>
      <c r="AU1047" s="33"/>
      <c r="AV1047" s="33"/>
      <c r="AW1047" s="33"/>
      <c r="AX1047" s="33"/>
      <c r="AY1047" s="33"/>
      <c r="AZ1047" s="33"/>
      <c r="BA1047" s="33"/>
      <c r="BB1047" s="33"/>
      <c r="BC1047" s="33"/>
      <c r="BD1047" s="33"/>
      <c r="BE1047" s="33"/>
      <c r="BF1047" s="33"/>
      <c r="BG1047" s="33"/>
      <c r="BH1047" s="33"/>
      <c r="BI1047" s="33"/>
      <c r="BJ1047" s="33"/>
      <c r="BK1047" s="33"/>
      <c r="BL1047" s="33"/>
      <c r="BM1047" s="33"/>
      <c r="BN1047" s="33"/>
      <c r="BO1047" s="33"/>
      <c r="BP1047" s="33"/>
      <c r="BQ1047" s="33"/>
      <c r="BR1047" s="33"/>
      <c r="BS1047" s="33"/>
      <c r="BT1047" s="33"/>
      <c r="BU1047" s="33"/>
      <c r="BV1047" s="33"/>
      <c r="BW1047" s="33"/>
      <c r="BX1047" s="33"/>
      <c r="BY1047" s="33"/>
      <c r="BZ1047" s="33"/>
      <c r="CA1047" s="33"/>
      <c r="CB1047" s="33"/>
      <c r="CC1047" s="33"/>
      <c r="CD1047" s="33"/>
      <c r="CE1047" s="33"/>
      <c r="CF1047" s="33"/>
      <c r="CG1047" s="33"/>
      <c r="CH1047" s="33"/>
      <c r="CI1047" s="33"/>
      <c r="CJ1047" s="33"/>
      <c r="CK1047" s="33"/>
      <c r="CL1047" s="33"/>
      <c r="CM1047" s="33"/>
      <c r="CN1047" s="33"/>
      <c r="CO1047" s="33"/>
      <c r="CP1047" s="33"/>
      <c r="CQ1047" s="33"/>
      <c r="CR1047" s="33"/>
      <c r="CS1047" s="33"/>
      <c r="CT1047" s="33"/>
      <c r="CU1047" s="33"/>
      <c r="CV1047" s="33"/>
      <c r="CW1047" s="33"/>
      <c r="CX1047" s="33"/>
      <c r="CY1047" s="33"/>
      <c r="CZ1047" s="33"/>
      <c r="DA1047" s="33"/>
      <c r="DB1047" s="33"/>
      <c r="DC1047" s="33"/>
      <c r="DD1047" s="33"/>
      <c r="DE1047" s="33"/>
      <c r="DF1047" s="33"/>
      <c r="DG1047" s="33"/>
      <c r="DH1047" s="33"/>
      <c r="DI1047" s="33"/>
      <c r="DJ1047" s="33"/>
      <c r="DK1047" s="33"/>
      <c r="DL1047" s="33"/>
      <c r="DM1047" s="33"/>
      <c r="DN1047" s="33"/>
      <c r="DO1047" s="33"/>
      <c r="DP1047" s="33"/>
      <c r="DQ1047" s="33"/>
      <c r="DR1047" s="33"/>
      <c r="DS1047" s="33"/>
      <c r="DT1047" s="33"/>
      <c r="DU1047" s="33"/>
      <c r="DV1047" s="33"/>
      <c r="DW1047" s="33"/>
      <c r="DX1047" s="33"/>
      <c r="DY1047" s="33"/>
      <c r="DZ1047" s="33"/>
      <c r="EA1047" s="33"/>
      <c r="EB1047" s="33"/>
      <c r="EC1047" s="33"/>
      <c r="ED1047" s="33"/>
      <c r="EE1047" s="33"/>
      <c r="EF1047" s="33"/>
      <c r="EG1047" s="33"/>
      <c r="EH1047" s="33"/>
      <c r="EI1047" s="33"/>
      <c r="EJ1047" s="33"/>
      <c r="EK1047" s="33"/>
      <c r="EL1047" s="33"/>
      <c r="EM1047" s="33"/>
      <c r="EN1047" s="33"/>
      <c r="EO1047" s="33"/>
      <c r="EP1047" s="33"/>
      <c r="EQ1047" s="33"/>
      <c r="ER1047" s="33"/>
      <c r="ES1047" s="33"/>
      <c r="ET1047" s="33"/>
      <c r="EU1047" s="33"/>
      <c r="EV1047" s="33"/>
      <c r="EW1047" s="33"/>
      <c r="EX1047" s="33"/>
      <c r="EY1047" s="33"/>
      <c r="EZ1047" s="33"/>
      <c r="FA1047" s="33"/>
      <c r="FB1047" s="33"/>
      <c r="FC1047" s="33"/>
      <c r="FD1047" s="33"/>
      <c r="FE1047" s="33"/>
      <c r="FF1047" s="33"/>
      <c r="FG1047" s="33"/>
      <c r="FH1047" s="33"/>
      <c r="FI1047" s="33"/>
      <c r="FJ1047" s="33"/>
      <c r="FK1047" s="33"/>
      <c r="FL1047" s="33"/>
      <c r="FM1047" s="33"/>
      <c r="FN1047" s="33"/>
      <c r="FO1047" s="33"/>
      <c r="FP1047" s="33"/>
      <c r="FQ1047" s="33"/>
      <c r="FR1047" s="33"/>
      <c r="FS1047" s="33"/>
      <c r="FT1047" s="33"/>
      <c r="FU1047" s="33"/>
      <c r="FV1047" s="33"/>
      <c r="FW1047" s="33"/>
      <c r="FX1047" s="33"/>
      <c r="FY1047" s="33"/>
    </row>
    <row r="1048" spans="1:181" ht="15.75" customHeight="1" x14ac:dyDescent="0.25">
      <c r="A1048" s="25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  <c r="AL1048" s="33"/>
      <c r="AM1048" s="33"/>
      <c r="AN1048" s="33"/>
      <c r="AO1048" s="33"/>
      <c r="AP1048" s="33"/>
      <c r="AQ1048" s="33"/>
      <c r="AR1048" s="33"/>
      <c r="AS1048" s="33"/>
      <c r="AT1048" s="33"/>
      <c r="AU1048" s="33"/>
      <c r="AV1048" s="33"/>
      <c r="AW1048" s="33"/>
      <c r="AX1048" s="33"/>
      <c r="AY1048" s="33"/>
      <c r="AZ1048" s="33"/>
      <c r="BA1048" s="33"/>
      <c r="BB1048" s="33"/>
      <c r="BC1048" s="33"/>
      <c r="BD1048" s="33"/>
      <c r="BE1048" s="33"/>
      <c r="BF1048" s="33"/>
      <c r="BG1048" s="33"/>
      <c r="BH1048" s="33"/>
      <c r="BI1048" s="33"/>
      <c r="BJ1048" s="33"/>
      <c r="BK1048" s="33"/>
      <c r="BL1048" s="33"/>
      <c r="BM1048" s="33"/>
      <c r="BN1048" s="33"/>
      <c r="BO1048" s="33"/>
      <c r="BP1048" s="33"/>
      <c r="BQ1048" s="33"/>
      <c r="BR1048" s="33"/>
      <c r="BS1048" s="33"/>
      <c r="BT1048" s="33"/>
      <c r="BU1048" s="33"/>
      <c r="BV1048" s="33"/>
      <c r="BW1048" s="33"/>
      <c r="BX1048" s="33"/>
      <c r="BY1048" s="33"/>
      <c r="BZ1048" s="33"/>
      <c r="CA1048" s="33"/>
      <c r="CB1048" s="33"/>
      <c r="CC1048" s="33"/>
      <c r="CD1048" s="33"/>
      <c r="CE1048" s="33"/>
      <c r="CF1048" s="33"/>
      <c r="CG1048" s="33"/>
      <c r="CH1048" s="33"/>
      <c r="CI1048" s="33"/>
      <c r="CJ1048" s="33"/>
      <c r="CK1048" s="33"/>
      <c r="CL1048" s="33"/>
      <c r="CM1048" s="33"/>
      <c r="CN1048" s="33"/>
      <c r="CO1048" s="33"/>
      <c r="CP1048" s="33"/>
      <c r="CQ1048" s="33"/>
      <c r="CR1048" s="33"/>
      <c r="CS1048" s="33"/>
      <c r="CT1048" s="33"/>
      <c r="CU1048" s="33"/>
      <c r="CV1048" s="33"/>
      <c r="CW1048" s="33"/>
      <c r="CX1048" s="33"/>
      <c r="CY1048" s="33"/>
      <c r="CZ1048" s="33"/>
      <c r="DA1048" s="33"/>
      <c r="DB1048" s="33"/>
      <c r="DC1048" s="33"/>
      <c r="DD1048" s="33"/>
      <c r="DE1048" s="33"/>
      <c r="DF1048" s="33"/>
      <c r="DG1048" s="33"/>
      <c r="DH1048" s="33"/>
      <c r="DI1048" s="33"/>
      <c r="DJ1048" s="33"/>
      <c r="DK1048" s="33"/>
      <c r="DL1048" s="33"/>
      <c r="DM1048" s="33"/>
      <c r="DN1048" s="33"/>
      <c r="DO1048" s="33"/>
      <c r="DP1048" s="33"/>
      <c r="DQ1048" s="33"/>
      <c r="DR1048" s="33"/>
      <c r="DS1048" s="33"/>
      <c r="DT1048" s="33"/>
      <c r="DU1048" s="33"/>
      <c r="DV1048" s="33"/>
      <c r="DW1048" s="33"/>
      <c r="DX1048" s="33"/>
      <c r="DY1048" s="33"/>
      <c r="DZ1048" s="33"/>
      <c r="EA1048" s="33"/>
      <c r="EB1048" s="33"/>
      <c r="EC1048" s="33"/>
      <c r="ED1048" s="33"/>
      <c r="EE1048" s="33"/>
      <c r="EF1048" s="33"/>
      <c r="EG1048" s="33"/>
      <c r="EH1048" s="33"/>
      <c r="EI1048" s="33"/>
      <c r="EJ1048" s="33"/>
      <c r="EK1048" s="33"/>
      <c r="EL1048" s="33"/>
      <c r="EM1048" s="33"/>
      <c r="EN1048" s="33"/>
      <c r="EO1048" s="33"/>
      <c r="EP1048" s="33"/>
      <c r="EQ1048" s="33"/>
      <c r="ER1048" s="33"/>
      <c r="ES1048" s="33"/>
      <c r="ET1048" s="33"/>
      <c r="EU1048" s="33"/>
      <c r="EV1048" s="33"/>
      <c r="EW1048" s="33"/>
      <c r="EX1048" s="33"/>
      <c r="EY1048" s="33"/>
      <c r="EZ1048" s="33"/>
      <c r="FA1048" s="33"/>
      <c r="FB1048" s="33"/>
      <c r="FC1048" s="33"/>
      <c r="FD1048" s="33"/>
      <c r="FE1048" s="33"/>
      <c r="FF1048" s="33"/>
      <c r="FG1048" s="33"/>
      <c r="FH1048" s="33"/>
      <c r="FI1048" s="33"/>
      <c r="FJ1048" s="33"/>
      <c r="FK1048" s="33"/>
      <c r="FL1048" s="33"/>
      <c r="FM1048" s="33"/>
      <c r="FN1048" s="33"/>
      <c r="FO1048" s="33"/>
      <c r="FP1048" s="33"/>
      <c r="FQ1048" s="33"/>
      <c r="FR1048" s="33"/>
      <c r="FS1048" s="33"/>
      <c r="FT1048" s="33"/>
      <c r="FU1048" s="33"/>
      <c r="FV1048" s="33"/>
      <c r="FW1048" s="33"/>
      <c r="FX1048" s="33"/>
      <c r="FY1048" s="33"/>
    </row>
    <row r="1049" spans="1:181" ht="15.75" customHeight="1" x14ac:dyDescent="0.25">
      <c r="A1049" s="25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  <c r="BC1049" s="33"/>
      <c r="BD1049" s="33"/>
      <c r="BE1049" s="33"/>
      <c r="BF1049" s="33"/>
      <c r="BG1049" s="33"/>
      <c r="BH1049" s="33"/>
      <c r="BI1049" s="33"/>
      <c r="BJ1049" s="33"/>
      <c r="BK1049" s="33"/>
      <c r="BL1049" s="33"/>
      <c r="BM1049" s="33"/>
      <c r="BN1049" s="33"/>
      <c r="BO1049" s="33"/>
      <c r="BP1049" s="33"/>
      <c r="BQ1049" s="33"/>
      <c r="BR1049" s="33"/>
      <c r="BS1049" s="33"/>
      <c r="BT1049" s="33"/>
      <c r="BU1049" s="33"/>
      <c r="BV1049" s="33"/>
      <c r="BW1049" s="33"/>
      <c r="BX1049" s="33"/>
      <c r="BY1049" s="33"/>
      <c r="BZ1049" s="33"/>
      <c r="CA1049" s="33"/>
      <c r="CB1049" s="33"/>
      <c r="CC1049" s="33"/>
      <c r="CD1049" s="33"/>
      <c r="CE1049" s="33"/>
      <c r="CF1049" s="33"/>
      <c r="CG1049" s="33"/>
      <c r="CH1049" s="33"/>
      <c r="CI1049" s="33"/>
      <c r="CJ1049" s="33"/>
      <c r="CK1049" s="33"/>
      <c r="CL1049" s="33"/>
      <c r="CM1049" s="33"/>
      <c r="CN1049" s="33"/>
      <c r="CO1049" s="33"/>
      <c r="CP1049" s="33"/>
      <c r="CQ1049" s="33"/>
      <c r="CR1049" s="33"/>
      <c r="CS1049" s="33"/>
      <c r="CT1049" s="33"/>
      <c r="CU1049" s="33"/>
      <c r="CV1049" s="33"/>
      <c r="CW1049" s="33"/>
      <c r="CX1049" s="33"/>
      <c r="CY1049" s="33"/>
      <c r="CZ1049" s="33"/>
      <c r="DA1049" s="33"/>
      <c r="DB1049" s="33"/>
      <c r="DC1049" s="33"/>
      <c r="DD1049" s="33"/>
      <c r="DE1049" s="33"/>
      <c r="DF1049" s="33"/>
      <c r="DG1049" s="33"/>
      <c r="DH1049" s="33"/>
      <c r="DI1049" s="33"/>
      <c r="DJ1049" s="33"/>
      <c r="DK1049" s="33"/>
      <c r="DL1049" s="33"/>
      <c r="DM1049" s="33"/>
      <c r="DN1049" s="33"/>
      <c r="DO1049" s="33"/>
      <c r="DP1049" s="33"/>
      <c r="DQ1049" s="33"/>
      <c r="DR1049" s="33"/>
      <c r="DS1049" s="33"/>
      <c r="DT1049" s="33"/>
      <c r="DU1049" s="33"/>
      <c r="DV1049" s="33"/>
      <c r="DW1049" s="33"/>
      <c r="DX1049" s="33"/>
      <c r="DY1049" s="33"/>
      <c r="DZ1049" s="33"/>
      <c r="EA1049" s="33"/>
      <c r="EB1049" s="33"/>
      <c r="EC1049" s="33"/>
      <c r="ED1049" s="33"/>
      <c r="EE1049" s="33"/>
      <c r="EF1049" s="33"/>
      <c r="EG1049" s="33"/>
      <c r="EH1049" s="33"/>
      <c r="EI1049" s="33"/>
      <c r="EJ1049" s="33"/>
      <c r="EK1049" s="33"/>
      <c r="EL1049" s="33"/>
      <c r="EM1049" s="33"/>
      <c r="EN1049" s="33"/>
      <c r="EO1049" s="33"/>
      <c r="EP1049" s="33"/>
      <c r="EQ1049" s="33"/>
      <c r="ER1049" s="33"/>
      <c r="ES1049" s="33"/>
      <c r="ET1049" s="33"/>
      <c r="EU1049" s="33"/>
      <c r="EV1049" s="33"/>
      <c r="EW1049" s="33"/>
      <c r="EX1049" s="33"/>
      <c r="EY1049" s="33"/>
      <c r="EZ1049" s="33"/>
      <c r="FA1049" s="33"/>
      <c r="FB1049" s="33"/>
      <c r="FC1049" s="33"/>
      <c r="FD1049" s="33"/>
      <c r="FE1049" s="33"/>
      <c r="FF1049" s="33"/>
      <c r="FG1049" s="33"/>
      <c r="FH1049" s="33"/>
      <c r="FI1049" s="33"/>
      <c r="FJ1049" s="33"/>
      <c r="FK1049" s="33"/>
      <c r="FL1049" s="33"/>
      <c r="FM1049" s="33"/>
      <c r="FN1049" s="33"/>
      <c r="FO1049" s="33"/>
      <c r="FP1049" s="33"/>
      <c r="FQ1049" s="33"/>
      <c r="FR1049" s="33"/>
      <c r="FS1049" s="33"/>
      <c r="FT1049" s="33"/>
      <c r="FU1049" s="33"/>
      <c r="FV1049" s="33"/>
      <c r="FW1049" s="33"/>
      <c r="FX1049" s="33"/>
      <c r="FY1049" s="33"/>
    </row>
    <row r="1050" spans="1:181" ht="15.75" customHeight="1" x14ac:dyDescent="0.25">
      <c r="A1050" s="25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  <c r="AL1050" s="33"/>
      <c r="AM1050" s="33"/>
      <c r="AN1050" s="33"/>
      <c r="AO1050" s="33"/>
      <c r="AP1050" s="33"/>
      <c r="AQ1050" s="33"/>
      <c r="AR1050" s="33"/>
      <c r="AS1050" s="33"/>
      <c r="AT1050" s="33"/>
      <c r="AU1050" s="33"/>
      <c r="AV1050" s="33"/>
      <c r="AW1050" s="33"/>
      <c r="AX1050" s="33"/>
      <c r="AY1050" s="33"/>
      <c r="AZ1050" s="33"/>
      <c r="BA1050" s="33"/>
      <c r="BB1050" s="33"/>
      <c r="BC1050" s="33"/>
      <c r="BD1050" s="33"/>
      <c r="BE1050" s="33"/>
      <c r="BF1050" s="33"/>
      <c r="BG1050" s="33"/>
      <c r="BH1050" s="33"/>
      <c r="BI1050" s="33"/>
      <c r="BJ1050" s="33"/>
      <c r="BK1050" s="33"/>
      <c r="BL1050" s="33"/>
      <c r="BM1050" s="33"/>
      <c r="BN1050" s="33"/>
      <c r="BO1050" s="33"/>
      <c r="BP1050" s="33"/>
      <c r="BQ1050" s="33"/>
      <c r="BR1050" s="33"/>
      <c r="BS1050" s="33"/>
      <c r="BT1050" s="33"/>
      <c r="BU1050" s="33"/>
      <c r="BV1050" s="33"/>
      <c r="BW1050" s="33"/>
      <c r="BX1050" s="33"/>
      <c r="BY1050" s="33"/>
      <c r="BZ1050" s="33"/>
      <c r="CA1050" s="33"/>
      <c r="CB1050" s="33"/>
      <c r="CC1050" s="33"/>
      <c r="CD1050" s="33"/>
      <c r="CE1050" s="33"/>
      <c r="CF1050" s="33"/>
      <c r="CG1050" s="33"/>
      <c r="CH1050" s="33"/>
      <c r="CI1050" s="33"/>
      <c r="CJ1050" s="33"/>
      <c r="CK1050" s="33"/>
      <c r="CL1050" s="33"/>
      <c r="CM1050" s="33"/>
      <c r="CN1050" s="33"/>
      <c r="CO1050" s="33"/>
      <c r="CP1050" s="33"/>
      <c r="CQ1050" s="33"/>
      <c r="CR1050" s="33"/>
      <c r="CS1050" s="33"/>
      <c r="CT1050" s="33"/>
      <c r="CU1050" s="33"/>
      <c r="CV1050" s="33"/>
      <c r="CW1050" s="33"/>
      <c r="CX1050" s="33"/>
      <c r="CY1050" s="33"/>
      <c r="CZ1050" s="33"/>
      <c r="DA1050" s="33"/>
      <c r="DB1050" s="33"/>
      <c r="DC1050" s="33"/>
      <c r="DD1050" s="33"/>
      <c r="DE1050" s="33"/>
      <c r="DF1050" s="33"/>
      <c r="DG1050" s="33"/>
      <c r="DH1050" s="33"/>
      <c r="DI1050" s="33"/>
      <c r="DJ1050" s="33"/>
      <c r="DK1050" s="33"/>
      <c r="DL1050" s="33"/>
      <c r="DM1050" s="33"/>
      <c r="DN1050" s="33"/>
      <c r="DO1050" s="33"/>
      <c r="DP1050" s="33"/>
      <c r="DQ1050" s="33"/>
      <c r="DR1050" s="33"/>
      <c r="DS1050" s="33"/>
      <c r="DT1050" s="33"/>
      <c r="DU1050" s="33"/>
      <c r="DV1050" s="33"/>
      <c r="DW1050" s="33"/>
      <c r="DX1050" s="33"/>
      <c r="DY1050" s="33"/>
      <c r="DZ1050" s="33"/>
      <c r="EA1050" s="33"/>
      <c r="EB1050" s="33"/>
      <c r="EC1050" s="33"/>
      <c r="ED1050" s="33"/>
      <c r="EE1050" s="33"/>
      <c r="EF1050" s="33"/>
      <c r="EG1050" s="33"/>
      <c r="EH1050" s="33"/>
      <c r="EI1050" s="33"/>
      <c r="EJ1050" s="33"/>
      <c r="EK1050" s="33"/>
      <c r="EL1050" s="33"/>
      <c r="EM1050" s="33"/>
      <c r="EN1050" s="33"/>
      <c r="EO1050" s="33"/>
      <c r="EP1050" s="33"/>
      <c r="EQ1050" s="33"/>
      <c r="ER1050" s="33"/>
      <c r="ES1050" s="33"/>
      <c r="ET1050" s="33"/>
      <c r="EU1050" s="33"/>
      <c r="EV1050" s="33"/>
      <c r="EW1050" s="33"/>
      <c r="EX1050" s="33"/>
      <c r="EY1050" s="33"/>
      <c r="EZ1050" s="33"/>
      <c r="FA1050" s="33"/>
      <c r="FB1050" s="33"/>
      <c r="FC1050" s="33"/>
      <c r="FD1050" s="33"/>
      <c r="FE1050" s="33"/>
      <c r="FF1050" s="33"/>
      <c r="FG1050" s="33"/>
      <c r="FH1050" s="33"/>
      <c r="FI1050" s="33"/>
      <c r="FJ1050" s="33"/>
      <c r="FK1050" s="33"/>
      <c r="FL1050" s="33"/>
      <c r="FM1050" s="33"/>
      <c r="FN1050" s="33"/>
      <c r="FO1050" s="33"/>
      <c r="FP1050" s="33"/>
      <c r="FQ1050" s="33"/>
      <c r="FR1050" s="33"/>
      <c r="FS1050" s="33"/>
      <c r="FT1050" s="33"/>
      <c r="FU1050" s="33"/>
      <c r="FV1050" s="33"/>
      <c r="FW1050" s="33"/>
      <c r="FX1050" s="33"/>
      <c r="FY1050" s="33"/>
    </row>
    <row r="1051" spans="1:181" ht="15.75" customHeight="1" x14ac:dyDescent="0.25">
      <c r="A1051" s="25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  <c r="BC1051" s="33"/>
      <c r="BD1051" s="33"/>
      <c r="BE1051" s="33"/>
      <c r="BF1051" s="33"/>
      <c r="BG1051" s="33"/>
      <c r="BH1051" s="33"/>
      <c r="BI1051" s="33"/>
      <c r="BJ1051" s="33"/>
      <c r="BK1051" s="33"/>
      <c r="BL1051" s="33"/>
      <c r="BM1051" s="33"/>
      <c r="BN1051" s="33"/>
      <c r="BO1051" s="33"/>
      <c r="BP1051" s="33"/>
      <c r="BQ1051" s="33"/>
      <c r="BR1051" s="33"/>
      <c r="BS1051" s="33"/>
      <c r="BT1051" s="33"/>
      <c r="BU1051" s="33"/>
      <c r="BV1051" s="33"/>
      <c r="BW1051" s="33"/>
      <c r="BX1051" s="33"/>
      <c r="BY1051" s="33"/>
      <c r="BZ1051" s="33"/>
      <c r="CA1051" s="33"/>
      <c r="CB1051" s="33"/>
      <c r="CC1051" s="33"/>
      <c r="CD1051" s="33"/>
      <c r="CE1051" s="33"/>
      <c r="CF1051" s="33"/>
      <c r="CG1051" s="33"/>
      <c r="CH1051" s="33"/>
      <c r="CI1051" s="33"/>
      <c r="CJ1051" s="33"/>
      <c r="CK1051" s="33"/>
      <c r="CL1051" s="33"/>
      <c r="CM1051" s="33"/>
      <c r="CN1051" s="33"/>
      <c r="CO1051" s="33"/>
      <c r="CP1051" s="33"/>
      <c r="CQ1051" s="33"/>
      <c r="CR1051" s="33"/>
      <c r="CS1051" s="33"/>
      <c r="CT1051" s="33"/>
      <c r="CU1051" s="33"/>
      <c r="CV1051" s="33"/>
      <c r="CW1051" s="33"/>
      <c r="CX1051" s="33"/>
      <c r="CY1051" s="33"/>
      <c r="CZ1051" s="33"/>
      <c r="DA1051" s="33"/>
      <c r="DB1051" s="33"/>
      <c r="DC1051" s="33"/>
      <c r="DD1051" s="33"/>
      <c r="DE1051" s="33"/>
      <c r="DF1051" s="33"/>
      <c r="DG1051" s="33"/>
      <c r="DH1051" s="33"/>
      <c r="DI1051" s="33"/>
      <c r="DJ1051" s="33"/>
      <c r="DK1051" s="33"/>
      <c r="DL1051" s="33"/>
      <c r="DM1051" s="33"/>
      <c r="DN1051" s="33"/>
      <c r="DO1051" s="33"/>
      <c r="DP1051" s="33"/>
      <c r="DQ1051" s="33"/>
      <c r="DR1051" s="33"/>
      <c r="DS1051" s="33"/>
      <c r="DT1051" s="33"/>
      <c r="DU1051" s="33"/>
      <c r="DV1051" s="33"/>
      <c r="DW1051" s="33"/>
      <c r="DX1051" s="33"/>
      <c r="DY1051" s="33"/>
      <c r="DZ1051" s="33"/>
      <c r="EA1051" s="33"/>
      <c r="EB1051" s="33"/>
      <c r="EC1051" s="33"/>
      <c r="ED1051" s="33"/>
      <c r="EE1051" s="33"/>
      <c r="EF1051" s="33"/>
      <c r="EG1051" s="33"/>
      <c r="EH1051" s="33"/>
      <c r="EI1051" s="33"/>
      <c r="EJ1051" s="33"/>
      <c r="EK1051" s="33"/>
      <c r="EL1051" s="33"/>
      <c r="EM1051" s="33"/>
      <c r="EN1051" s="33"/>
      <c r="EO1051" s="33"/>
      <c r="EP1051" s="33"/>
      <c r="EQ1051" s="33"/>
      <c r="ER1051" s="33"/>
      <c r="ES1051" s="33"/>
      <c r="ET1051" s="33"/>
      <c r="EU1051" s="33"/>
      <c r="EV1051" s="33"/>
      <c r="EW1051" s="33"/>
      <c r="EX1051" s="33"/>
      <c r="EY1051" s="33"/>
      <c r="EZ1051" s="33"/>
      <c r="FA1051" s="33"/>
      <c r="FB1051" s="33"/>
      <c r="FC1051" s="33"/>
      <c r="FD1051" s="33"/>
      <c r="FE1051" s="33"/>
      <c r="FF1051" s="33"/>
      <c r="FG1051" s="33"/>
      <c r="FH1051" s="33"/>
      <c r="FI1051" s="33"/>
      <c r="FJ1051" s="33"/>
      <c r="FK1051" s="33"/>
      <c r="FL1051" s="33"/>
      <c r="FM1051" s="33"/>
      <c r="FN1051" s="33"/>
      <c r="FO1051" s="33"/>
      <c r="FP1051" s="33"/>
      <c r="FQ1051" s="33"/>
      <c r="FR1051" s="33"/>
      <c r="FS1051" s="33"/>
      <c r="FT1051" s="33"/>
      <c r="FU1051" s="33"/>
      <c r="FV1051" s="33"/>
      <c r="FW1051" s="33"/>
      <c r="FX1051" s="33"/>
      <c r="FY1051" s="33"/>
    </row>
    <row r="1052" spans="1:181" ht="15.75" customHeight="1" x14ac:dyDescent="0.25">
      <c r="A1052" s="25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  <c r="AL1052" s="33"/>
      <c r="AM1052" s="33"/>
      <c r="AN1052" s="33"/>
      <c r="AO1052" s="33"/>
      <c r="AP1052" s="33"/>
      <c r="AQ1052" s="33"/>
      <c r="AR1052" s="33"/>
      <c r="AS1052" s="33"/>
      <c r="AT1052" s="33"/>
      <c r="AU1052" s="33"/>
      <c r="AV1052" s="33"/>
      <c r="AW1052" s="33"/>
      <c r="AX1052" s="33"/>
      <c r="AY1052" s="33"/>
      <c r="AZ1052" s="33"/>
      <c r="BA1052" s="33"/>
      <c r="BB1052" s="33"/>
      <c r="BC1052" s="33"/>
      <c r="BD1052" s="33"/>
      <c r="BE1052" s="33"/>
      <c r="BF1052" s="33"/>
      <c r="BG1052" s="33"/>
      <c r="BH1052" s="33"/>
      <c r="BI1052" s="33"/>
      <c r="BJ1052" s="33"/>
      <c r="BK1052" s="33"/>
      <c r="BL1052" s="33"/>
      <c r="BM1052" s="33"/>
      <c r="BN1052" s="33"/>
      <c r="BO1052" s="33"/>
      <c r="BP1052" s="33"/>
      <c r="BQ1052" s="33"/>
      <c r="BR1052" s="33"/>
      <c r="BS1052" s="33"/>
      <c r="BT1052" s="33"/>
      <c r="BU1052" s="33"/>
      <c r="BV1052" s="33"/>
      <c r="BW1052" s="33"/>
      <c r="BX1052" s="33"/>
      <c r="BY1052" s="33"/>
      <c r="BZ1052" s="33"/>
      <c r="CA1052" s="33"/>
      <c r="CB1052" s="33"/>
      <c r="CC1052" s="33"/>
      <c r="CD1052" s="33"/>
      <c r="CE1052" s="33"/>
      <c r="CF1052" s="33"/>
      <c r="CG1052" s="33"/>
      <c r="CH1052" s="33"/>
      <c r="CI1052" s="33"/>
      <c r="CJ1052" s="33"/>
      <c r="CK1052" s="33"/>
      <c r="CL1052" s="33"/>
      <c r="CM1052" s="33"/>
      <c r="CN1052" s="33"/>
      <c r="CO1052" s="33"/>
      <c r="CP1052" s="33"/>
      <c r="CQ1052" s="33"/>
      <c r="CR1052" s="33"/>
      <c r="CS1052" s="33"/>
      <c r="CT1052" s="33"/>
      <c r="CU1052" s="33"/>
      <c r="CV1052" s="33"/>
      <c r="CW1052" s="33"/>
      <c r="CX1052" s="33"/>
      <c r="CY1052" s="33"/>
      <c r="CZ1052" s="33"/>
      <c r="DA1052" s="33"/>
      <c r="DB1052" s="33"/>
      <c r="DC1052" s="33"/>
      <c r="DD1052" s="33"/>
      <c r="DE1052" s="33"/>
      <c r="DF1052" s="33"/>
      <c r="DG1052" s="33"/>
      <c r="DH1052" s="33"/>
      <c r="DI1052" s="33"/>
      <c r="DJ1052" s="33"/>
      <c r="DK1052" s="33"/>
      <c r="DL1052" s="33"/>
      <c r="DM1052" s="33"/>
      <c r="DN1052" s="33"/>
      <c r="DO1052" s="33"/>
      <c r="DP1052" s="33"/>
      <c r="DQ1052" s="33"/>
      <c r="DR1052" s="33"/>
      <c r="DS1052" s="33"/>
      <c r="DT1052" s="33"/>
      <c r="DU1052" s="33"/>
      <c r="DV1052" s="33"/>
      <c r="DW1052" s="33"/>
      <c r="DX1052" s="33"/>
      <c r="DY1052" s="33"/>
      <c r="DZ1052" s="33"/>
      <c r="EA1052" s="33"/>
      <c r="EB1052" s="33"/>
      <c r="EC1052" s="33"/>
      <c r="ED1052" s="33"/>
      <c r="EE1052" s="33"/>
      <c r="EF1052" s="33"/>
      <c r="EG1052" s="33"/>
      <c r="EH1052" s="33"/>
      <c r="EI1052" s="33"/>
      <c r="EJ1052" s="33"/>
      <c r="EK1052" s="33"/>
      <c r="EL1052" s="33"/>
      <c r="EM1052" s="33"/>
      <c r="EN1052" s="33"/>
      <c r="EO1052" s="33"/>
      <c r="EP1052" s="33"/>
      <c r="EQ1052" s="33"/>
      <c r="ER1052" s="33"/>
      <c r="ES1052" s="33"/>
      <c r="ET1052" s="33"/>
      <c r="EU1052" s="33"/>
      <c r="EV1052" s="33"/>
      <c r="EW1052" s="33"/>
      <c r="EX1052" s="33"/>
      <c r="EY1052" s="33"/>
      <c r="EZ1052" s="33"/>
      <c r="FA1052" s="33"/>
      <c r="FB1052" s="33"/>
      <c r="FC1052" s="33"/>
      <c r="FD1052" s="33"/>
      <c r="FE1052" s="33"/>
      <c r="FF1052" s="33"/>
      <c r="FG1052" s="33"/>
      <c r="FH1052" s="33"/>
      <c r="FI1052" s="33"/>
      <c r="FJ1052" s="33"/>
      <c r="FK1052" s="33"/>
      <c r="FL1052" s="33"/>
      <c r="FM1052" s="33"/>
      <c r="FN1052" s="33"/>
      <c r="FO1052" s="33"/>
      <c r="FP1052" s="33"/>
      <c r="FQ1052" s="33"/>
      <c r="FR1052" s="33"/>
      <c r="FS1052" s="33"/>
      <c r="FT1052" s="33"/>
      <c r="FU1052" s="33"/>
      <c r="FV1052" s="33"/>
      <c r="FW1052" s="33"/>
      <c r="FX1052" s="33"/>
      <c r="FY1052" s="33"/>
    </row>
    <row r="1053" spans="1:181" ht="15.75" customHeight="1" x14ac:dyDescent="0.25">
      <c r="A1053" s="25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  <c r="BD1053" s="33"/>
      <c r="BE1053" s="33"/>
      <c r="BF1053" s="33"/>
      <c r="BG1053" s="33"/>
      <c r="BH1053" s="33"/>
      <c r="BI1053" s="33"/>
      <c r="BJ1053" s="33"/>
      <c r="BK1053" s="33"/>
      <c r="BL1053" s="33"/>
      <c r="BM1053" s="33"/>
      <c r="BN1053" s="33"/>
      <c r="BO1053" s="33"/>
      <c r="BP1053" s="33"/>
      <c r="BQ1053" s="33"/>
      <c r="BR1053" s="33"/>
      <c r="BS1053" s="33"/>
      <c r="BT1053" s="33"/>
      <c r="BU1053" s="33"/>
      <c r="BV1053" s="33"/>
      <c r="BW1053" s="33"/>
      <c r="BX1053" s="33"/>
      <c r="BY1053" s="33"/>
      <c r="BZ1053" s="33"/>
      <c r="CA1053" s="33"/>
      <c r="CB1053" s="33"/>
      <c r="CC1053" s="33"/>
      <c r="CD1053" s="33"/>
      <c r="CE1053" s="33"/>
      <c r="CF1053" s="33"/>
      <c r="CG1053" s="33"/>
      <c r="CH1053" s="33"/>
      <c r="CI1053" s="33"/>
      <c r="CJ1053" s="33"/>
      <c r="CK1053" s="33"/>
      <c r="CL1053" s="33"/>
      <c r="CM1053" s="33"/>
      <c r="CN1053" s="33"/>
      <c r="CO1053" s="33"/>
      <c r="CP1053" s="33"/>
      <c r="CQ1053" s="33"/>
      <c r="CR1053" s="33"/>
      <c r="CS1053" s="33"/>
      <c r="CT1053" s="33"/>
      <c r="CU1053" s="33"/>
      <c r="CV1053" s="33"/>
      <c r="CW1053" s="33"/>
      <c r="CX1053" s="33"/>
      <c r="CY1053" s="33"/>
      <c r="CZ1053" s="33"/>
      <c r="DA1053" s="33"/>
      <c r="DB1053" s="33"/>
      <c r="DC1053" s="33"/>
      <c r="DD1053" s="33"/>
      <c r="DE1053" s="33"/>
      <c r="DF1053" s="33"/>
      <c r="DG1053" s="33"/>
      <c r="DH1053" s="33"/>
      <c r="DI1053" s="33"/>
      <c r="DJ1053" s="33"/>
      <c r="DK1053" s="33"/>
      <c r="DL1053" s="33"/>
      <c r="DM1053" s="33"/>
      <c r="DN1053" s="33"/>
      <c r="DO1053" s="33"/>
      <c r="DP1053" s="33"/>
      <c r="DQ1053" s="33"/>
      <c r="DR1053" s="33"/>
      <c r="DS1053" s="33"/>
      <c r="DT1053" s="33"/>
      <c r="DU1053" s="33"/>
      <c r="DV1053" s="33"/>
      <c r="DW1053" s="33"/>
      <c r="DX1053" s="33"/>
      <c r="DY1053" s="33"/>
      <c r="DZ1053" s="33"/>
      <c r="EA1053" s="33"/>
      <c r="EB1053" s="33"/>
      <c r="EC1053" s="33"/>
      <c r="ED1053" s="33"/>
      <c r="EE1053" s="33"/>
      <c r="EF1053" s="33"/>
      <c r="EG1053" s="33"/>
      <c r="EH1053" s="33"/>
      <c r="EI1053" s="33"/>
      <c r="EJ1053" s="33"/>
      <c r="EK1053" s="33"/>
      <c r="EL1053" s="33"/>
      <c r="EM1053" s="33"/>
      <c r="EN1053" s="33"/>
      <c r="EO1053" s="33"/>
      <c r="EP1053" s="33"/>
      <c r="EQ1053" s="33"/>
      <c r="ER1053" s="33"/>
      <c r="ES1053" s="33"/>
      <c r="ET1053" s="33"/>
      <c r="EU1053" s="33"/>
      <c r="EV1053" s="33"/>
      <c r="EW1053" s="33"/>
      <c r="EX1053" s="33"/>
      <c r="EY1053" s="33"/>
      <c r="EZ1053" s="33"/>
      <c r="FA1053" s="33"/>
      <c r="FB1053" s="33"/>
      <c r="FC1053" s="33"/>
      <c r="FD1053" s="33"/>
      <c r="FE1053" s="33"/>
      <c r="FF1053" s="33"/>
      <c r="FG1053" s="33"/>
      <c r="FH1053" s="33"/>
      <c r="FI1053" s="33"/>
      <c r="FJ1053" s="33"/>
      <c r="FK1053" s="33"/>
      <c r="FL1053" s="33"/>
      <c r="FM1053" s="33"/>
      <c r="FN1053" s="33"/>
      <c r="FO1053" s="33"/>
      <c r="FP1053" s="33"/>
      <c r="FQ1053" s="33"/>
      <c r="FR1053" s="33"/>
      <c r="FS1053" s="33"/>
      <c r="FT1053" s="33"/>
      <c r="FU1053" s="33"/>
      <c r="FV1053" s="33"/>
      <c r="FW1053" s="33"/>
      <c r="FX1053" s="33"/>
      <c r="FY1053" s="33"/>
    </row>
    <row r="1054" spans="1:181" ht="15.75" customHeight="1" x14ac:dyDescent="0.25">
      <c r="A1054" s="25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  <c r="AJ1054" s="33"/>
      <c r="AK1054" s="33"/>
      <c r="AL1054" s="33"/>
      <c r="AM1054" s="33"/>
      <c r="AN1054" s="33"/>
      <c r="AO1054" s="33"/>
      <c r="AP1054" s="33"/>
      <c r="AQ1054" s="33"/>
      <c r="AR1054" s="33"/>
      <c r="AS1054" s="33"/>
      <c r="AT1054" s="33"/>
      <c r="AU1054" s="33"/>
      <c r="AV1054" s="33"/>
      <c r="AW1054" s="33"/>
      <c r="AX1054" s="33"/>
      <c r="AY1054" s="33"/>
      <c r="AZ1054" s="33"/>
      <c r="BA1054" s="33"/>
      <c r="BB1054" s="33"/>
      <c r="BC1054" s="33"/>
      <c r="BD1054" s="33"/>
      <c r="BE1054" s="33"/>
      <c r="BF1054" s="33"/>
      <c r="BG1054" s="33"/>
      <c r="BH1054" s="33"/>
      <c r="BI1054" s="33"/>
      <c r="BJ1054" s="33"/>
      <c r="BK1054" s="33"/>
      <c r="BL1054" s="33"/>
      <c r="BM1054" s="33"/>
      <c r="BN1054" s="33"/>
      <c r="BO1054" s="33"/>
      <c r="BP1054" s="33"/>
      <c r="BQ1054" s="33"/>
      <c r="BR1054" s="33"/>
      <c r="BS1054" s="33"/>
      <c r="BT1054" s="33"/>
      <c r="BU1054" s="33"/>
      <c r="BV1054" s="33"/>
      <c r="BW1054" s="33"/>
      <c r="BX1054" s="33"/>
      <c r="BY1054" s="33"/>
      <c r="BZ1054" s="33"/>
      <c r="CA1054" s="33"/>
      <c r="CB1054" s="33"/>
      <c r="CC1054" s="33"/>
      <c r="CD1054" s="33"/>
      <c r="CE1054" s="33"/>
      <c r="CF1054" s="33"/>
      <c r="CG1054" s="33"/>
      <c r="CH1054" s="33"/>
      <c r="CI1054" s="33"/>
      <c r="CJ1054" s="33"/>
      <c r="CK1054" s="33"/>
      <c r="CL1054" s="33"/>
      <c r="CM1054" s="33"/>
      <c r="CN1054" s="33"/>
      <c r="CO1054" s="33"/>
      <c r="CP1054" s="33"/>
      <c r="CQ1054" s="33"/>
      <c r="CR1054" s="33"/>
      <c r="CS1054" s="33"/>
      <c r="CT1054" s="33"/>
      <c r="CU1054" s="33"/>
      <c r="CV1054" s="33"/>
      <c r="CW1054" s="33"/>
      <c r="CX1054" s="33"/>
      <c r="CY1054" s="33"/>
      <c r="CZ1054" s="33"/>
      <c r="DA1054" s="33"/>
      <c r="DB1054" s="33"/>
      <c r="DC1054" s="33"/>
      <c r="DD1054" s="33"/>
      <c r="DE1054" s="33"/>
      <c r="DF1054" s="33"/>
      <c r="DG1054" s="33"/>
      <c r="DH1054" s="33"/>
      <c r="DI1054" s="33"/>
      <c r="DJ1054" s="33"/>
      <c r="DK1054" s="33"/>
      <c r="DL1054" s="33"/>
      <c r="DM1054" s="33"/>
      <c r="DN1054" s="33"/>
      <c r="DO1054" s="33"/>
      <c r="DP1054" s="33"/>
      <c r="DQ1054" s="33"/>
      <c r="DR1054" s="33"/>
      <c r="DS1054" s="33"/>
      <c r="DT1054" s="33"/>
      <c r="DU1054" s="33"/>
      <c r="DV1054" s="33"/>
      <c r="DW1054" s="33"/>
      <c r="DX1054" s="33"/>
      <c r="DY1054" s="33"/>
      <c r="DZ1054" s="33"/>
      <c r="EA1054" s="33"/>
      <c r="EB1054" s="33"/>
      <c r="EC1054" s="33"/>
      <c r="ED1054" s="33"/>
      <c r="EE1054" s="33"/>
      <c r="EF1054" s="33"/>
      <c r="EG1054" s="33"/>
      <c r="EH1054" s="33"/>
      <c r="EI1054" s="33"/>
      <c r="EJ1054" s="33"/>
      <c r="EK1054" s="33"/>
      <c r="EL1054" s="33"/>
      <c r="EM1054" s="33"/>
      <c r="EN1054" s="33"/>
      <c r="EO1054" s="33"/>
      <c r="EP1054" s="33"/>
      <c r="EQ1054" s="33"/>
      <c r="ER1054" s="33"/>
      <c r="ES1054" s="33"/>
      <c r="ET1054" s="33"/>
      <c r="EU1054" s="33"/>
      <c r="EV1054" s="33"/>
      <c r="EW1054" s="33"/>
      <c r="EX1054" s="33"/>
      <c r="EY1054" s="33"/>
      <c r="EZ1054" s="33"/>
      <c r="FA1054" s="33"/>
      <c r="FB1054" s="33"/>
      <c r="FC1054" s="33"/>
      <c r="FD1054" s="33"/>
      <c r="FE1054" s="33"/>
      <c r="FF1054" s="33"/>
      <c r="FG1054" s="33"/>
      <c r="FH1054" s="33"/>
      <c r="FI1054" s="33"/>
      <c r="FJ1054" s="33"/>
      <c r="FK1054" s="33"/>
      <c r="FL1054" s="33"/>
      <c r="FM1054" s="33"/>
      <c r="FN1054" s="33"/>
      <c r="FO1054" s="33"/>
      <c r="FP1054" s="33"/>
      <c r="FQ1054" s="33"/>
      <c r="FR1054" s="33"/>
      <c r="FS1054" s="33"/>
      <c r="FT1054" s="33"/>
      <c r="FU1054" s="33"/>
      <c r="FV1054" s="33"/>
      <c r="FW1054" s="33"/>
      <c r="FX1054" s="33"/>
      <c r="FY1054" s="33"/>
    </row>
    <row r="1055" spans="1:181" ht="15.75" customHeight="1" x14ac:dyDescent="0.25">
      <c r="A1055" s="25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  <c r="AL1055" s="33"/>
      <c r="AM1055" s="33"/>
      <c r="AN1055" s="33"/>
      <c r="AO1055" s="33"/>
      <c r="AP1055" s="33"/>
      <c r="AQ1055" s="33"/>
      <c r="AR1055" s="33"/>
      <c r="AS1055" s="33"/>
      <c r="AT1055" s="33"/>
      <c r="AU1055" s="33"/>
      <c r="AV1055" s="33"/>
      <c r="AW1055" s="33"/>
      <c r="AX1055" s="33"/>
      <c r="AY1055" s="33"/>
      <c r="AZ1055" s="33"/>
      <c r="BA1055" s="33"/>
      <c r="BB1055" s="33"/>
      <c r="BC1055" s="33"/>
      <c r="BD1055" s="33"/>
      <c r="BE1055" s="33"/>
      <c r="BF1055" s="33"/>
      <c r="BG1055" s="33"/>
      <c r="BH1055" s="33"/>
      <c r="BI1055" s="33"/>
      <c r="BJ1055" s="33"/>
      <c r="BK1055" s="33"/>
      <c r="BL1055" s="33"/>
      <c r="BM1055" s="33"/>
      <c r="BN1055" s="33"/>
      <c r="BO1055" s="33"/>
      <c r="BP1055" s="33"/>
      <c r="BQ1055" s="33"/>
      <c r="BR1055" s="33"/>
      <c r="BS1055" s="33"/>
      <c r="BT1055" s="33"/>
      <c r="BU1055" s="33"/>
      <c r="BV1055" s="33"/>
      <c r="BW1055" s="33"/>
      <c r="BX1055" s="33"/>
      <c r="BY1055" s="33"/>
      <c r="BZ1055" s="33"/>
      <c r="CA1055" s="33"/>
      <c r="CB1055" s="33"/>
      <c r="CC1055" s="33"/>
      <c r="CD1055" s="33"/>
      <c r="CE1055" s="33"/>
      <c r="CF1055" s="33"/>
      <c r="CG1055" s="33"/>
      <c r="CH1055" s="33"/>
      <c r="CI1055" s="33"/>
      <c r="CJ1055" s="33"/>
      <c r="CK1055" s="33"/>
      <c r="CL1055" s="33"/>
      <c r="CM1055" s="33"/>
      <c r="CN1055" s="33"/>
      <c r="CO1055" s="33"/>
      <c r="CP1055" s="33"/>
      <c r="CQ1055" s="33"/>
      <c r="CR1055" s="33"/>
      <c r="CS1055" s="33"/>
      <c r="CT1055" s="33"/>
      <c r="CU1055" s="33"/>
      <c r="CV1055" s="33"/>
      <c r="CW1055" s="33"/>
      <c r="CX1055" s="33"/>
      <c r="CY1055" s="33"/>
      <c r="CZ1055" s="33"/>
      <c r="DA1055" s="33"/>
      <c r="DB1055" s="33"/>
      <c r="DC1055" s="33"/>
      <c r="DD1055" s="33"/>
      <c r="DE1055" s="33"/>
      <c r="DF1055" s="33"/>
      <c r="DG1055" s="33"/>
      <c r="DH1055" s="33"/>
      <c r="DI1055" s="33"/>
      <c r="DJ1055" s="33"/>
      <c r="DK1055" s="33"/>
      <c r="DL1055" s="33"/>
      <c r="DM1055" s="33"/>
      <c r="DN1055" s="33"/>
      <c r="DO1055" s="33"/>
      <c r="DP1055" s="33"/>
      <c r="DQ1055" s="33"/>
      <c r="DR1055" s="33"/>
      <c r="DS1055" s="33"/>
      <c r="DT1055" s="33"/>
      <c r="DU1055" s="33"/>
      <c r="DV1055" s="33"/>
      <c r="DW1055" s="33"/>
      <c r="DX1055" s="33"/>
      <c r="DY1055" s="33"/>
      <c r="DZ1055" s="33"/>
      <c r="EA1055" s="33"/>
      <c r="EB1055" s="33"/>
      <c r="EC1055" s="33"/>
      <c r="ED1055" s="33"/>
      <c r="EE1055" s="33"/>
      <c r="EF1055" s="33"/>
      <c r="EG1055" s="33"/>
      <c r="EH1055" s="33"/>
      <c r="EI1055" s="33"/>
      <c r="EJ1055" s="33"/>
      <c r="EK1055" s="33"/>
      <c r="EL1055" s="33"/>
      <c r="EM1055" s="33"/>
      <c r="EN1055" s="33"/>
      <c r="EO1055" s="33"/>
      <c r="EP1055" s="33"/>
      <c r="EQ1055" s="33"/>
      <c r="ER1055" s="33"/>
      <c r="ES1055" s="33"/>
      <c r="ET1055" s="33"/>
      <c r="EU1055" s="33"/>
      <c r="EV1055" s="33"/>
      <c r="EW1055" s="33"/>
      <c r="EX1055" s="33"/>
      <c r="EY1055" s="33"/>
      <c r="EZ1055" s="33"/>
      <c r="FA1055" s="33"/>
      <c r="FB1055" s="33"/>
      <c r="FC1055" s="33"/>
      <c r="FD1055" s="33"/>
      <c r="FE1055" s="33"/>
      <c r="FF1055" s="33"/>
      <c r="FG1055" s="33"/>
      <c r="FH1055" s="33"/>
      <c r="FI1055" s="33"/>
      <c r="FJ1055" s="33"/>
      <c r="FK1055" s="33"/>
      <c r="FL1055" s="33"/>
      <c r="FM1055" s="33"/>
      <c r="FN1055" s="33"/>
      <c r="FO1055" s="33"/>
      <c r="FP1055" s="33"/>
      <c r="FQ1055" s="33"/>
      <c r="FR1055" s="33"/>
      <c r="FS1055" s="33"/>
      <c r="FT1055" s="33"/>
      <c r="FU1055" s="33"/>
      <c r="FV1055" s="33"/>
      <c r="FW1055" s="33"/>
      <c r="FX1055" s="33"/>
      <c r="FY1055" s="33"/>
    </row>
    <row r="1056" spans="1:181" ht="15.75" customHeight="1" x14ac:dyDescent="0.25">
      <c r="A1056" s="25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  <c r="AJ1056" s="33"/>
      <c r="AK1056" s="33"/>
      <c r="AL1056" s="33"/>
      <c r="AM1056" s="33"/>
      <c r="AN1056" s="33"/>
      <c r="AO1056" s="33"/>
      <c r="AP1056" s="33"/>
      <c r="AQ1056" s="33"/>
      <c r="AR1056" s="33"/>
      <c r="AS1056" s="33"/>
      <c r="AT1056" s="33"/>
      <c r="AU1056" s="33"/>
      <c r="AV1056" s="33"/>
      <c r="AW1056" s="33"/>
      <c r="AX1056" s="33"/>
      <c r="AY1056" s="33"/>
      <c r="AZ1056" s="33"/>
      <c r="BA1056" s="33"/>
      <c r="BB1056" s="33"/>
      <c r="BC1056" s="33"/>
      <c r="BD1056" s="33"/>
      <c r="BE1056" s="33"/>
      <c r="BF1056" s="33"/>
      <c r="BG1056" s="33"/>
      <c r="BH1056" s="33"/>
      <c r="BI1056" s="33"/>
      <c r="BJ1056" s="33"/>
      <c r="BK1056" s="33"/>
      <c r="BL1056" s="33"/>
      <c r="BM1056" s="33"/>
      <c r="BN1056" s="33"/>
      <c r="BO1056" s="33"/>
      <c r="BP1056" s="33"/>
      <c r="BQ1056" s="33"/>
      <c r="BR1056" s="33"/>
      <c r="BS1056" s="33"/>
      <c r="BT1056" s="33"/>
      <c r="BU1056" s="33"/>
      <c r="BV1056" s="33"/>
      <c r="BW1056" s="33"/>
      <c r="BX1056" s="33"/>
      <c r="BY1056" s="33"/>
      <c r="BZ1056" s="33"/>
      <c r="CA1056" s="33"/>
      <c r="CB1056" s="33"/>
      <c r="CC1056" s="33"/>
      <c r="CD1056" s="33"/>
      <c r="CE1056" s="33"/>
      <c r="CF1056" s="33"/>
      <c r="CG1056" s="33"/>
      <c r="CH1056" s="33"/>
      <c r="CI1056" s="33"/>
      <c r="CJ1056" s="33"/>
      <c r="CK1056" s="33"/>
      <c r="CL1056" s="33"/>
      <c r="CM1056" s="33"/>
      <c r="CN1056" s="33"/>
      <c r="CO1056" s="33"/>
      <c r="CP1056" s="33"/>
      <c r="CQ1056" s="33"/>
      <c r="CR1056" s="33"/>
      <c r="CS1056" s="33"/>
      <c r="CT1056" s="33"/>
      <c r="CU1056" s="33"/>
      <c r="CV1056" s="33"/>
      <c r="CW1056" s="33"/>
      <c r="CX1056" s="33"/>
      <c r="CY1056" s="33"/>
      <c r="CZ1056" s="33"/>
      <c r="DA1056" s="33"/>
      <c r="DB1056" s="33"/>
      <c r="DC1056" s="33"/>
      <c r="DD1056" s="33"/>
      <c r="DE1056" s="33"/>
      <c r="DF1056" s="33"/>
      <c r="DG1056" s="33"/>
      <c r="DH1056" s="33"/>
      <c r="DI1056" s="33"/>
      <c r="DJ1056" s="33"/>
      <c r="DK1056" s="33"/>
      <c r="DL1056" s="33"/>
      <c r="DM1056" s="33"/>
      <c r="DN1056" s="33"/>
      <c r="DO1056" s="33"/>
      <c r="DP1056" s="33"/>
      <c r="DQ1056" s="33"/>
      <c r="DR1056" s="33"/>
      <c r="DS1056" s="33"/>
      <c r="DT1056" s="33"/>
      <c r="DU1056" s="33"/>
      <c r="DV1056" s="33"/>
      <c r="DW1056" s="33"/>
      <c r="DX1056" s="33"/>
      <c r="DY1056" s="33"/>
      <c r="DZ1056" s="33"/>
      <c r="EA1056" s="33"/>
      <c r="EB1056" s="33"/>
      <c r="EC1056" s="33"/>
      <c r="ED1056" s="33"/>
      <c r="EE1056" s="33"/>
      <c r="EF1056" s="33"/>
      <c r="EG1056" s="33"/>
      <c r="EH1056" s="33"/>
      <c r="EI1056" s="33"/>
      <c r="EJ1056" s="33"/>
      <c r="EK1056" s="33"/>
      <c r="EL1056" s="33"/>
      <c r="EM1056" s="33"/>
      <c r="EN1056" s="33"/>
      <c r="EO1056" s="33"/>
      <c r="EP1056" s="33"/>
      <c r="EQ1056" s="33"/>
      <c r="ER1056" s="33"/>
      <c r="ES1056" s="33"/>
      <c r="ET1056" s="33"/>
      <c r="EU1056" s="33"/>
      <c r="EV1056" s="33"/>
      <c r="EW1056" s="33"/>
      <c r="EX1056" s="33"/>
      <c r="EY1056" s="33"/>
      <c r="EZ1056" s="33"/>
      <c r="FA1056" s="33"/>
      <c r="FB1056" s="33"/>
      <c r="FC1056" s="33"/>
      <c r="FD1056" s="33"/>
      <c r="FE1056" s="33"/>
      <c r="FF1056" s="33"/>
      <c r="FG1056" s="33"/>
      <c r="FH1056" s="33"/>
      <c r="FI1056" s="33"/>
      <c r="FJ1056" s="33"/>
      <c r="FK1056" s="33"/>
      <c r="FL1056" s="33"/>
      <c r="FM1056" s="33"/>
      <c r="FN1056" s="33"/>
      <c r="FO1056" s="33"/>
      <c r="FP1056" s="33"/>
      <c r="FQ1056" s="33"/>
      <c r="FR1056" s="33"/>
      <c r="FS1056" s="33"/>
      <c r="FT1056" s="33"/>
      <c r="FU1056" s="33"/>
      <c r="FV1056" s="33"/>
      <c r="FW1056" s="33"/>
      <c r="FX1056" s="33"/>
      <c r="FY1056" s="33"/>
    </row>
    <row r="1057" spans="1:181" ht="15.75" customHeight="1" x14ac:dyDescent="0.25">
      <c r="A1057" s="25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/>
      <c r="AJ1057" s="33"/>
      <c r="AK1057" s="33"/>
      <c r="AL1057" s="33"/>
      <c r="AM1057" s="33"/>
      <c r="AN1057" s="33"/>
      <c r="AO1057" s="33"/>
      <c r="AP1057" s="33"/>
      <c r="AQ1057" s="33"/>
      <c r="AR1057" s="33"/>
      <c r="AS1057" s="33"/>
      <c r="AT1057" s="33"/>
      <c r="AU1057" s="33"/>
      <c r="AV1057" s="33"/>
      <c r="AW1057" s="33"/>
      <c r="AX1057" s="33"/>
      <c r="AY1057" s="33"/>
      <c r="AZ1057" s="33"/>
      <c r="BA1057" s="33"/>
      <c r="BB1057" s="33"/>
      <c r="BC1057" s="33"/>
      <c r="BD1057" s="33"/>
      <c r="BE1057" s="33"/>
      <c r="BF1057" s="33"/>
      <c r="BG1057" s="33"/>
      <c r="BH1057" s="33"/>
      <c r="BI1057" s="33"/>
      <c r="BJ1057" s="33"/>
      <c r="BK1057" s="33"/>
      <c r="BL1057" s="33"/>
      <c r="BM1057" s="33"/>
      <c r="BN1057" s="33"/>
      <c r="BO1057" s="33"/>
      <c r="BP1057" s="33"/>
      <c r="BQ1057" s="33"/>
      <c r="BR1057" s="33"/>
      <c r="BS1057" s="33"/>
      <c r="BT1057" s="33"/>
      <c r="BU1057" s="33"/>
      <c r="BV1057" s="33"/>
      <c r="BW1057" s="33"/>
      <c r="BX1057" s="33"/>
      <c r="BY1057" s="33"/>
      <c r="BZ1057" s="33"/>
      <c r="CA1057" s="33"/>
      <c r="CB1057" s="33"/>
      <c r="CC1057" s="33"/>
      <c r="CD1057" s="33"/>
      <c r="CE1057" s="33"/>
      <c r="CF1057" s="33"/>
      <c r="CG1057" s="33"/>
      <c r="CH1057" s="33"/>
      <c r="CI1057" s="33"/>
      <c r="CJ1057" s="33"/>
      <c r="CK1057" s="33"/>
      <c r="CL1057" s="33"/>
      <c r="CM1057" s="33"/>
      <c r="CN1057" s="33"/>
      <c r="CO1057" s="33"/>
      <c r="CP1057" s="33"/>
      <c r="CQ1057" s="33"/>
      <c r="CR1057" s="33"/>
      <c r="CS1057" s="33"/>
      <c r="CT1057" s="33"/>
      <c r="CU1057" s="33"/>
      <c r="CV1057" s="33"/>
      <c r="CW1057" s="33"/>
      <c r="CX1057" s="33"/>
      <c r="CY1057" s="33"/>
      <c r="CZ1057" s="33"/>
      <c r="DA1057" s="33"/>
      <c r="DB1057" s="33"/>
      <c r="DC1057" s="33"/>
      <c r="DD1057" s="33"/>
      <c r="DE1057" s="33"/>
      <c r="DF1057" s="33"/>
      <c r="DG1057" s="33"/>
      <c r="DH1057" s="33"/>
      <c r="DI1057" s="33"/>
      <c r="DJ1057" s="33"/>
      <c r="DK1057" s="33"/>
      <c r="DL1057" s="33"/>
      <c r="DM1057" s="33"/>
      <c r="DN1057" s="33"/>
      <c r="DO1057" s="33"/>
      <c r="DP1057" s="33"/>
      <c r="DQ1057" s="33"/>
      <c r="DR1057" s="33"/>
      <c r="DS1057" s="33"/>
      <c r="DT1057" s="33"/>
      <c r="DU1057" s="33"/>
      <c r="DV1057" s="33"/>
      <c r="DW1057" s="33"/>
      <c r="DX1057" s="33"/>
      <c r="DY1057" s="33"/>
      <c r="DZ1057" s="33"/>
      <c r="EA1057" s="33"/>
      <c r="EB1057" s="33"/>
      <c r="EC1057" s="33"/>
      <c r="ED1057" s="33"/>
      <c r="EE1057" s="33"/>
      <c r="EF1057" s="33"/>
      <c r="EG1057" s="33"/>
      <c r="EH1057" s="33"/>
      <c r="EI1057" s="33"/>
      <c r="EJ1057" s="33"/>
      <c r="EK1057" s="33"/>
      <c r="EL1057" s="33"/>
      <c r="EM1057" s="33"/>
      <c r="EN1057" s="33"/>
      <c r="EO1057" s="33"/>
      <c r="EP1057" s="33"/>
      <c r="EQ1057" s="33"/>
      <c r="ER1057" s="33"/>
      <c r="ES1057" s="33"/>
      <c r="ET1057" s="33"/>
      <c r="EU1057" s="33"/>
      <c r="EV1057" s="33"/>
      <c r="EW1057" s="33"/>
      <c r="EX1057" s="33"/>
      <c r="EY1057" s="33"/>
      <c r="EZ1057" s="33"/>
      <c r="FA1057" s="33"/>
      <c r="FB1057" s="33"/>
      <c r="FC1057" s="33"/>
      <c r="FD1057" s="33"/>
      <c r="FE1057" s="33"/>
      <c r="FF1057" s="33"/>
      <c r="FG1057" s="33"/>
      <c r="FH1057" s="33"/>
      <c r="FI1057" s="33"/>
      <c r="FJ1057" s="33"/>
      <c r="FK1057" s="33"/>
      <c r="FL1057" s="33"/>
      <c r="FM1057" s="33"/>
      <c r="FN1057" s="33"/>
      <c r="FO1057" s="33"/>
      <c r="FP1057" s="33"/>
      <c r="FQ1057" s="33"/>
      <c r="FR1057" s="33"/>
      <c r="FS1057" s="33"/>
      <c r="FT1057" s="33"/>
      <c r="FU1057" s="33"/>
      <c r="FV1057" s="33"/>
      <c r="FW1057" s="33"/>
      <c r="FX1057" s="33"/>
      <c r="FY1057" s="33"/>
    </row>
    <row r="1058" spans="1:181" ht="15.75" customHeight="1" x14ac:dyDescent="0.25">
      <c r="A1058" s="25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  <c r="BC1058" s="33"/>
      <c r="BD1058" s="33"/>
      <c r="BE1058" s="33"/>
      <c r="BF1058" s="33"/>
      <c r="BG1058" s="33"/>
      <c r="BH1058" s="33"/>
      <c r="BI1058" s="33"/>
      <c r="BJ1058" s="33"/>
      <c r="BK1058" s="33"/>
      <c r="BL1058" s="33"/>
      <c r="BM1058" s="33"/>
      <c r="BN1058" s="33"/>
      <c r="BO1058" s="33"/>
      <c r="BP1058" s="33"/>
      <c r="BQ1058" s="33"/>
      <c r="BR1058" s="33"/>
      <c r="BS1058" s="33"/>
      <c r="BT1058" s="33"/>
      <c r="BU1058" s="33"/>
      <c r="BV1058" s="33"/>
      <c r="BW1058" s="33"/>
      <c r="BX1058" s="33"/>
      <c r="BY1058" s="33"/>
      <c r="BZ1058" s="33"/>
      <c r="CA1058" s="33"/>
      <c r="CB1058" s="33"/>
      <c r="CC1058" s="33"/>
      <c r="CD1058" s="33"/>
      <c r="CE1058" s="33"/>
      <c r="CF1058" s="33"/>
      <c r="CG1058" s="33"/>
      <c r="CH1058" s="33"/>
      <c r="CI1058" s="33"/>
      <c r="CJ1058" s="33"/>
      <c r="CK1058" s="33"/>
      <c r="CL1058" s="33"/>
      <c r="CM1058" s="33"/>
      <c r="CN1058" s="33"/>
      <c r="CO1058" s="33"/>
      <c r="CP1058" s="33"/>
      <c r="CQ1058" s="33"/>
      <c r="CR1058" s="33"/>
      <c r="CS1058" s="33"/>
      <c r="CT1058" s="33"/>
      <c r="CU1058" s="33"/>
      <c r="CV1058" s="33"/>
      <c r="CW1058" s="33"/>
      <c r="CX1058" s="33"/>
      <c r="CY1058" s="33"/>
      <c r="CZ1058" s="33"/>
      <c r="DA1058" s="33"/>
      <c r="DB1058" s="33"/>
      <c r="DC1058" s="33"/>
      <c r="DD1058" s="33"/>
      <c r="DE1058" s="33"/>
      <c r="DF1058" s="33"/>
      <c r="DG1058" s="33"/>
      <c r="DH1058" s="33"/>
      <c r="DI1058" s="33"/>
      <c r="DJ1058" s="33"/>
      <c r="DK1058" s="33"/>
      <c r="DL1058" s="33"/>
      <c r="DM1058" s="33"/>
      <c r="DN1058" s="33"/>
      <c r="DO1058" s="33"/>
      <c r="DP1058" s="33"/>
      <c r="DQ1058" s="33"/>
      <c r="DR1058" s="33"/>
      <c r="DS1058" s="33"/>
      <c r="DT1058" s="33"/>
      <c r="DU1058" s="33"/>
      <c r="DV1058" s="33"/>
      <c r="DW1058" s="33"/>
      <c r="DX1058" s="33"/>
      <c r="DY1058" s="33"/>
      <c r="DZ1058" s="33"/>
      <c r="EA1058" s="33"/>
      <c r="EB1058" s="33"/>
      <c r="EC1058" s="33"/>
      <c r="ED1058" s="33"/>
      <c r="EE1058" s="33"/>
      <c r="EF1058" s="33"/>
      <c r="EG1058" s="33"/>
      <c r="EH1058" s="33"/>
      <c r="EI1058" s="33"/>
      <c r="EJ1058" s="33"/>
      <c r="EK1058" s="33"/>
      <c r="EL1058" s="33"/>
      <c r="EM1058" s="33"/>
      <c r="EN1058" s="33"/>
      <c r="EO1058" s="33"/>
      <c r="EP1058" s="33"/>
      <c r="EQ1058" s="33"/>
      <c r="ER1058" s="33"/>
      <c r="ES1058" s="33"/>
      <c r="ET1058" s="33"/>
      <c r="EU1058" s="33"/>
      <c r="EV1058" s="33"/>
      <c r="EW1058" s="33"/>
      <c r="EX1058" s="33"/>
      <c r="EY1058" s="33"/>
      <c r="EZ1058" s="33"/>
      <c r="FA1058" s="33"/>
      <c r="FB1058" s="33"/>
      <c r="FC1058" s="33"/>
      <c r="FD1058" s="33"/>
      <c r="FE1058" s="33"/>
      <c r="FF1058" s="33"/>
      <c r="FG1058" s="33"/>
      <c r="FH1058" s="33"/>
      <c r="FI1058" s="33"/>
      <c r="FJ1058" s="33"/>
      <c r="FK1058" s="33"/>
      <c r="FL1058" s="33"/>
      <c r="FM1058" s="33"/>
      <c r="FN1058" s="33"/>
      <c r="FO1058" s="33"/>
      <c r="FP1058" s="33"/>
      <c r="FQ1058" s="33"/>
      <c r="FR1058" s="33"/>
      <c r="FS1058" s="33"/>
      <c r="FT1058" s="33"/>
      <c r="FU1058" s="33"/>
      <c r="FV1058" s="33"/>
      <c r="FW1058" s="33"/>
      <c r="FX1058" s="33"/>
      <c r="FY1058" s="33"/>
    </row>
    <row r="1059" spans="1:181" ht="15.75" customHeight="1" x14ac:dyDescent="0.25">
      <c r="A1059" s="25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  <c r="BT1059" s="33"/>
      <c r="BU1059" s="33"/>
      <c r="BV1059" s="33"/>
      <c r="BW1059" s="33"/>
      <c r="BX1059" s="33"/>
      <c r="BY1059" s="33"/>
      <c r="BZ1059" s="33"/>
      <c r="CA1059" s="33"/>
      <c r="CB1059" s="33"/>
      <c r="CC1059" s="33"/>
      <c r="CD1059" s="33"/>
      <c r="CE1059" s="33"/>
      <c r="CF1059" s="33"/>
      <c r="CG1059" s="33"/>
      <c r="CH1059" s="33"/>
      <c r="CI1059" s="33"/>
      <c r="CJ1059" s="33"/>
      <c r="CK1059" s="33"/>
      <c r="CL1059" s="33"/>
      <c r="CM1059" s="33"/>
      <c r="CN1059" s="33"/>
      <c r="CO1059" s="33"/>
      <c r="CP1059" s="33"/>
      <c r="CQ1059" s="33"/>
      <c r="CR1059" s="33"/>
      <c r="CS1059" s="33"/>
      <c r="CT1059" s="33"/>
      <c r="CU1059" s="33"/>
      <c r="CV1059" s="33"/>
      <c r="CW1059" s="33"/>
      <c r="CX1059" s="33"/>
      <c r="CY1059" s="33"/>
      <c r="CZ1059" s="33"/>
      <c r="DA1059" s="33"/>
      <c r="DB1059" s="33"/>
      <c r="DC1059" s="33"/>
      <c r="DD1059" s="33"/>
      <c r="DE1059" s="33"/>
      <c r="DF1059" s="33"/>
      <c r="DG1059" s="33"/>
      <c r="DH1059" s="33"/>
      <c r="DI1059" s="33"/>
      <c r="DJ1059" s="33"/>
      <c r="DK1059" s="33"/>
      <c r="DL1059" s="33"/>
      <c r="DM1059" s="33"/>
      <c r="DN1059" s="33"/>
      <c r="DO1059" s="33"/>
      <c r="DP1059" s="33"/>
      <c r="DQ1059" s="33"/>
      <c r="DR1059" s="33"/>
      <c r="DS1059" s="33"/>
      <c r="DT1059" s="33"/>
      <c r="DU1059" s="33"/>
      <c r="DV1059" s="33"/>
      <c r="DW1059" s="33"/>
      <c r="DX1059" s="33"/>
      <c r="DY1059" s="33"/>
      <c r="DZ1059" s="33"/>
      <c r="EA1059" s="33"/>
      <c r="EB1059" s="33"/>
      <c r="EC1059" s="33"/>
      <c r="ED1059" s="33"/>
      <c r="EE1059" s="33"/>
      <c r="EF1059" s="33"/>
      <c r="EG1059" s="33"/>
      <c r="EH1059" s="33"/>
      <c r="EI1059" s="33"/>
      <c r="EJ1059" s="33"/>
      <c r="EK1059" s="33"/>
      <c r="EL1059" s="33"/>
      <c r="EM1059" s="33"/>
      <c r="EN1059" s="33"/>
      <c r="EO1059" s="33"/>
      <c r="EP1059" s="33"/>
      <c r="EQ1059" s="33"/>
      <c r="ER1059" s="33"/>
      <c r="ES1059" s="33"/>
      <c r="ET1059" s="33"/>
      <c r="EU1059" s="33"/>
      <c r="EV1059" s="33"/>
      <c r="EW1059" s="33"/>
      <c r="EX1059" s="33"/>
      <c r="EY1059" s="33"/>
      <c r="EZ1059" s="33"/>
      <c r="FA1059" s="33"/>
      <c r="FB1059" s="33"/>
      <c r="FC1059" s="33"/>
      <c r="FD1059" s="33"/>
      <c r="FE1059" s="33"/>
      <c r="FF1059" s="33"/>
      <c r="FG1059" s="33"/>
      <c r="FH1059" s="33"/>
      <c r="FI1059" s="33"/>
      <c r="FJ1059" s="33"/>
      <c r="FK1059" s="33"/>
      <c r="FL1059" s="33"/>
      <c r="FM1059" s="33"/>
      <c r="FN1059" s="33"/>
      <c r="FO1059" s="33"/>
      <c r="FP1059" s="33"/>
      <c r="FQ1059" s="33"/>
      <c r="FR1059" s="33"/>
      <c r="FS1059" s="33"/>
      <c r="FT1059" s="33"/>
      <c r="FU1059" s="33"/>
      <c r="FV1059" s="33"/>
      <c r="FW1059" s="33"/>
      <c r="FX1059" s="33"/>
      <c r="FY1059" s="33"/>
    </row>
    <row r="1060" spans="1:181" ht="15.75" customHeight="1" x14ac:dyDescent="0.25">
      <c r="A1060" s="25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  <c r="BT1060" s="33"/>
      <c r="BU1060" s="33"/>
      <c r="BV1060" s="33"/>
      <c r="BW1060" s="33"/>
      <c r="BX1060" s="33"/>
      <c r="BY1060" s="33"/>
      <c r="BZ1060" s="33"/>
      <c r="CA1060" s="33"/>
      <c r="CB1060" s="33"/>
      <c r="CC1060" s="33"/>
      <c r="CD1060" s="33"/>
      <c r="CE1060" s="33"/>
      <c r="CF1060" s="33"/>
      <c r="CG1060" s="33"/>
      <c r="CH1060" s="33"/>
      <c r="CI1060" s="33"/>
      <c r="CJ1060" s="33"/>
      <c r="CK1060" s="33"/>
      <c r="CL1060" s="33"/>
      <c r="CM1060" s="33"/>
      <c r="CN1060" s="33"/>
      <c r="CO1060" s="33"/>
      <c r="CP1060" s="33"/>
      <c r="CQ1060" s="33"/>
      <c r="CR1060" s="33"/>
      <c r="CS1060" s="33"/>
      <c r="CT1060" s="33"/>
      <c r="CU1060" s="33"/>
      <c r="CV1060" s="33"/>
      <c r="CW1060" s="33"/>
      <c r="CX1060" s="33"/>
      <c r="CY1060" s="33"/>
      <c r="CZ1060" s="33"/>
      <c r="DA1060" s="33"/>
      <c r="DB1060" s="33"/>
      <c r="DC1060" s="33"/>
      <c r="DD1060" s="33"/>
      <c r="DE1060" s="33"/>
      <c r="DF1060" s="33"/>
      <c r="DG1060" s="33"/>
      <c r="DH1060" s="33"/>
      <c r="DI1060" s="33"/>
      <c r="DJ1060" s="33"/>
      <c r="DK1060" s="33"/>
      <c r="DL1060" s="33"/>
      <c r="DM1060" s="33"/>
      <c r="DN1060" s="33"/>
      <c r="DO1060" s="33"/>
      <c r="DP1060" s="33"/>
      <c r="DQ1060" s="33"/>
      <c r="DR1060" s="33"/>
      <c r="DS1060" s="33"/>
      <c r="DT1060" s="33"/>
      <c r="DU1060" s="33"/>
      <c r="DV1060" s="33"/>
      <c r="DW1060" s="33"/>
      <c r="DX1060" s="33"/>
      <c r="DY1060" s="33"/>
      <c r="DZ1060" s="33"/>
      <c r="EA1060" s="33"/>
      <c r="EB1060" s="33"/>
      <c r="EC1060" s="33"/>
      <c r="ED1060" s="33"/>
      <c r="EE1060" s="33"/>
      <c r="EF1060" s="33"/>
      <c r="EG1060" s="33"/>
      <c r="EH1060" s="33"/>
      <c r="EI1060" s="33"/>
      <c r="EJ1060" s="33"/>
      <c r="EK1060" s="33"/>
      <c r="EL1060" s="33"/>
      <c r="EM1060" s="33"/>
      <c r="EN1060" s="33"/>
      <c r="EO1060" s="33"/>
      <c r="EP1060" s="33"/>
      <c r="EQ1060" s="33"/>
      <c r="ER1060" s="33"/>
      <c r="ES1060" s="33"/>
      <c r="ET1060" s="33"/>
      <c r="EU1060" s="33"/>
      <c r="EV1060" s="33"/>
      <c r="EW1060" s="33"/>
      <c r="EX1060" s="33"/>
      <c r="EY1060" s="33"/>
      <c r="EZ1060" s="33"/>
      <c r="FA1060" s="33"/>
      <c r="FB1060" s="33"/>
      <c r="FC1060" s="33"/>
      <c r="FD1060" s="33"/>
      <c r="FE1060" s="33"/>
      <c r="FF1060" s="33"/>
      <c r="FG1060" s="33"/>
      <c r="FH1060" s="33"/>
      <c r="FI1060" s="33"/>
      <c r="FJ1060" s="33"/>
      <c r="FK1060" s="33"/>
      <c r="FL1060" s="33"/>
      <c r="FM1060" s="33"/>
      <c r="FN1060" s="33"/>
      <c r="FO1060" s="33"/>
      <c r="FP1060" s="33"/>
      <c r="FQ1060" s="33"/>
      <c r="FR1060" s="33"/>
      <c r="FS1060" s="33"/>
      <c r="FT1060" s="33"/>
      <c r="FU1060" s="33"/>
      <c r="FV1060" s="33"/>
      <c r="FW1060" s="33"/>
      <c r="FX1060" s="33"/>
      <c r="FY1060" s="33"/>
    </row>
    <row r="1061" spans="1:181" ht="15.75" customHeight="1" x14ac:dyDescent="0.25">
      <c r="A1061" s="25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  <c r="BT1061" s="33"/>
      <c r="BU1061" s="33"/>
      <c r="BV1061" s="33"/>
      <c r="BW1061" s="33"/>
      <c r="BX1061" s="33"/>
      <c r="BY1061" s="33"/>
      <c r="BZ1061" s="33"/>
      <c r="CA1061" s="33"/>
      <c r="CB1061" s="33"/>
      <c r="CC1061" s="33"/>
      <c r="CD1061" s="33"/>
      <c r="CE1061" s="33"/>
      <c r="CF1061" s="33"/>
      <c r="CG1061" s="33"/>
      <c r="CH1061" s="33"/>
      <c r="CI1061" s="33"/>
      <c r="CJ1061" s="33"/>
      <c r="CK1061" s="33"/>
      <c r="CL1061" s="33"/>
      <c r="CM1061" s="33"/>
      <c r="CN1061" s="33"/>
      <c r="CO1061" s="33"/>
      <c r="CP1061" s="33"/>
      <c r="CQ1061" s="33"/>
      <c r="CR1061" s="33"/>
      <c r="CS1061" s="33"/>
      <c r="CT1061" s="33"/>
      <c r="CU1061" s="33"/>
      <c r="CV1061" s="33"/>
      <c r="CW1061" s="33"/>
      <c r="CX1061" s="33"/>
      <c r="CY1061" s="33"/>
      <c r="CZ1061" s="33"/>
      <c r="DA1061" s="33"/>
      <c r="DB1061" s="33"/>
      <c r="DC1061" s="33"/>
      <c r="DD1061" s="33"/>
      <c r="DE1061" s="33"/>
      <c r="DF1061" s="33"/>
      <c r="DG1061" s="33"/>
      <c r="DH1061" s="33"/>
      <c r="DI1061" s="33"/>
      <c r="DJ1061" s="33"/>
      <c r="DK1061" s="33"/>
      <c r="DL1061" s="33"/>
      <c r="DM1061" s="33"/>
      <c r="DN1061" s="33"/>
      <c r="DO1061" s="33"/>
      <c r="DP1061" s="33"/>
      <c r="DQ1061" s="33"/>
      <c r="DR1061" s="33"/>
      <c r="DS1061" s="33"/>
      <c r="DT1061" s="33"/>
      <c r="DU1061" s="33"/>
      <c r="DV1061" s="33"/>
      <c r="DW1061" s="33"/>
      <c r="DX1061" s="33"/>
      <c r="DY1061" s="33"/>
      <c r="DZ1061" s="33"/>
      <c r="EA1061" s="33"/>
      <c r="EB1061" s="33"/>
      <c r="EC1061" s="33"/>
      <c r="ED1061" s="33"/>
      <c r="EE1061" s="33"/>
      <c r="EF1061" s="33"/>
      <c r="EG1061" s="33"/>
      <c r="EH1061" s="33"/>
      <c r="EI1061" s="33"/>
      <c r="EJ1061" s="33"/>
      <c r="EK1061" s="33"/>
      <c r="EL1061" s="33"/>
      <c r="EM1061" s="33"/>
      <c r="EN1061" s="33"/>
      <c r="EO1061" s="33"/>
      <c r="EP1061" s="33"/>
      <c r="EQ1061" s="33"/>
      <c r="ER1061" s="33"/>
      <c r="ES1061" s="33"/>
      <c r="ET1061" s="33"/>
      <c r="EU1061" s="33"/>
      <c r="EV1061" s="33"/>
      <c r="EW1061" s="33"/>
      <c r="EX1061" s="33"/>
      <c r="EY1061" s="33"/>
      <c r="EZ1061" s="33"/>
      <c r="FA1061" s="33"/>
      <c r="FB1061" s="33"/>
      <c r="FC1061" s="33"/>
      <c r="FD1061" s="33"/>
      <c r="FE1061" s="33"/>
      <c r="FF1061" s="33"/>
      <c r="FG1061" s="33"/>
      <c r="FH1061" s="33"/>
      <c r="FI1061" s="33"/>
      <c r="FJ1061" s="33"/>
      <c r="FK1061" s="33"/>
      <c r="FL1061" s="33"/>
      <c r="FM1061" s="33"/>
      <c r="FN1061" s="33"/>
      <c r="FO1061" s="33"/>
      <c r="FP1061" s="33"/>
      <c r="FQ1061" s="33"/>
      <c r="FR1061" s="33"/>
      <c r="FS1061" s="33"/>
      <c r="FT1061" s="33"/>
      <c r="FU1061" s="33"/>
      <c r="FV1061" s="33"/>
      <c r="FW1061" s="33"/>
      <c r="FX1061" s="33"/>
      <c r="FY1061" s="33"/>
    </row>
    <row r="1062" spans="1:181" ht="15.75" customHeight="1" x14ac:dyDescent="0.25">
      <c r="A1062" s="25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  <c r="BT1062" s="33"/>
      <c r="BU1062" s="33"/>
      <c r="BV1062" s="33"/>
      <c r="BW1062" s="33"/>
      <c r="BX1062" s="33"/>
      <c r="BY1062" s="33"/>
      <c r="BZ1062" s="33"/>
      <c r="CA1062" s="33"/>
      <c r="CB1062" s="33"/>
      <c r="CC1062" s="33"/>
      <c r="CD1062" s="33"/>
      <c r="CE1062" s="33"/>
      <c r="CF1062" s="33"/>
      <c r="CG1062" s="33"/>
      <c r="CH1062" s="33"/>
      <c r="CI1062" s="33"/>
      <c r="CJ1062" s="33"/>
      <c r="CK1062" s="33"/>
      <c r="CL1062" s="33"/>
      <c r="CM1062" s="33"/>
      <c r="CN1062" s="33"/>
      <c r="CO1062" s="33"/>
      <c r="CP1062" s="33"/>
      <c r="CQ1062" s="33"/>
      <c r="CR1062" s="33"/>
      <c r="CS1062" s="33"/>
      <c r="CT1062" s="33"/>
      <c r="CU1062" s="33"/>
      <c r="CV1062" s="33"/>
      <c r="CW1062" s="33"/>
      <c r="CX1062" s="33"/>
      <c r="CY1062" s="33"/>
      <c r="CZ1062" s="33"/>
      <c r="DA1062" s="33"/>
      <c r="DB1062" s="33"/>
      <c r="DC1062" s="33"/>
      <c r="DD1062" s="33"/>
      <c r="DE1062" s="33"/>
      <c r="DF1062" s="33"/>
      <c r="DG1062" s="33"/>
      <c r="DH1062" s="33"/>
      <c r="DI1062" s="33"/>
      <c r="DJ1062" s="33"/>
      <c r="DK1062" s="33"/>
      <c r="DL1062" s="33"/>
      <c r="DM1062" s="33"/>
      <c r="DN1062" s="33"/>
      <c r="DO1062" s="33"/>
      <c r="DP1062" s="33"/>
      <c r="DQ1062" s="33"/>
      <c r="DR1062" s="33"/>
      <c r="DS1062" s="33"/>
      <c r="DT1062" s="33"/>
      <c r="DU1062" s="33"/>
      <c r="DV1062" s="33"/>
      <c r="DW1062" s="33"/>
      <c r="DX1062" s="33"/>
      <c r="DY1062" s="33"/>
      <c r="DZ1062" s="33"/>
      <c r="EA1062" s="33"/>
      <c r="EB1062" s="33"/>
      <c r="EC1062" s="33"/>
      <c r="ED1062" s="33"/>
      <c r="EE1062" s="33"/>
      <c r="EF1062" s="33"/>
      <c r="EG1062" s="33"/>
      <c r="EH1062" s="33"/>
      <c r="EI1062" s="33"/>
      <c r="EJ1062" s="33"/>
      <c r="EK1062" s="33"/>
      <c r="EL1062" s="33"/>
      <c r="EM1062" s="33"/>
      <c r="EN1062" s="33"/>
      <c r="EO1062" s="33"/>
      <c r="EP1062" s="33"/>
      <c r="EQ1062" s="33"/>
      <c r="ER1062" s="33"/>
      <c r="ES1062" s="33"/>
      <c r="ET1062" s="33"/>
      <c r="EU1062" s="33"/>
      <c r="EV1062" s="33"/>
      <c r="EW1062" s="33"/>
      <c r="EX1062" s="33"/>
      <c r="EY1062" s="33"/>
      <c r="EZ1062" s="33"/>
      <c r="FA1062" s="33"/>
      <c r="FB1062" s="33"/>
      <c r="FC1062" s="33"/>
      <c r="FD1062" s="33"/>
      <c r="FE1062" s="33"/>
      <c r="FF1062" s="33"/>
      <c r="FG1062" s="33"/>
      <c r="FH1062" s="33"/>
      <c r="FI1062" s="33"/>
      <c r="FJ1062" s="33"/>
      <c r="FK1062" s="33"/>
      <c r="FL1062" s="33"/>
      <c r="FM1062" s="33"/>
      <c r="FN1062" s="33"/>
      <c r="FO1062" s="33"/>
      <c r="FP1062" s="33"/>
      <c r="FQ1062" s="33"/>
      <c r="FR1062" s="33"/>
      <c r="FS1062" s="33"/>
      <c r="FT1062" s="33"/>
      <c r="FU1062" s="33"/>
      <c r="FV1062" s="33"/>
      <c r="FW1062" s="33"/>
      <c r="FX1062" s="33"/>
      <c r="FY1062" s="33"/>
    </row>
    <row r="1063" spans="1:181" ht="15.75" customHeight="1" x14ac:dyDescent="0.25">
      <c r="A1063" s="25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  <c r="BT1063" s="33"/>
      <c r="BU1063" s="33"/>
      <c r="BV1063" s="33"/>
      <c r="BW1063" s="33"/>
      <c r="BX1063" s="33"/>
      <c r="BY1063" s="33"/>
      <c r="BZ1063" s="33"/>
      <c r="CA1063" s="33"/>
      <c r="CB1063" s="33"/>
      <c r="CC1063" s="33"/>
      <c r="CD1063" s="33"/>
      <c r="CE1063" s="33"/>
      <c r="CF1063" s="33"/>
      <c r="CG1063" s="33"/>
      <c r="CH1063" s="33"/>
      <c r="CI1063" s="33"/>
      <c r="CJ1063" s="33"/>
      <c r="CK1063" s="33"/>
      <c r="CL1063" s="33"/>
      <c r="CM1063" s="33"/>
      <c r="CN1063" s="33"/>
      <c r="CO1063" s="33"/>
      <c r="CP1063" s="33"/>
      <c r="CQ1063" s="33"/>
      <c r="CR1063" s="33"/>
      <c r="CS1063" s="33"/>
      <c r="CT1063" s="33"/>
      <c r="CU1063" s="33"/>
      <c r="CV1063" s="33"/>
      <c r="CW1063" s="33"/>
      <c r="CX1063" s="33"/>
      <c r="CY1063" s="33"/>
      <c r="CZ1063" s="33"/>
      <c r="DA1063" s="33"/>
      <c r="DB1063" s="33"/>
      <c r="DC1063" s="33"/>
      <c r="DD1063" s="33"/>
      <c r="DE1063" s="33"/>
      <c r="DF1063" s="33"/>
      <c r="DG1063" s="33"/>
      <c r="DH1063" s="33"/>
      <c r="DI1063" s="33"/>
      <c r="DJ1063" s="33"/>
      <c r="DK1063" s="33"/>
      <c r="DL1063" s="33"/>
      <c r="DM1063" s="33"/>
      <c r="DN1063" s="33"/>
      <c r="DO1063" s="33"/>
      <c r="DP1063" s="33"/>
      <c r="DQ1063" s="33"/>
      <c r="DR1063" s="33"/>
      <c r="DS1063" s="33"/>
      <c r="DT1063" s="33"/>
      <c r="DU1063" s="33"/>
      <c r="DV1063" s="33"/>
      <c r="DW1063" s="33"/>
      <c r="DX1063" s="33"/>
      <c r="DY1063" s="33"/>
      <c r="DZ1063" s="33"/>
      <c r="EA1063" s="33"/>
      <c r="EB1063" s="33"/>
      <c r="EC1063" s="33"/>
      <c r="ED1063" s="33"/>
      <c r="EE1063" s="33"/>
      <c r="EF1063" s="33"/>
      <c r="EG1063" s="33"/>
      <c r="EH1063" s="33"/>
      <c r="EI1063" s="33"/>
      <c r="EJ1063" s="33"/>
      <c r="EK1063" s="33"/>
      <c r="EL1063" s="33"/>
      <c r="EM1063" s="33"/>
      <c r="EN1063" s="33"/>
      <c r="EO1063" s="33"/>
      <c r="EP1063" s="33"/>
      <c r="EQ1063" s="33"/>
      <c r="ER1063" s="33"/>
      <c r="ES1063" s="33"/>
      <c r="ET1063" s="33"/>
      <c r="EU1063" s="33"/>
      <c r="EV1063" s="33"/>
      <c r="EW1063" s="33"/>
      <c r="EX1063" s="33"/>
      <c r="EY1063" s="33"/>
      <c r="EZ1063" s="33"/>
      <c r="FA1063" s="33"/>
      <c r="FB1063" s="33"/>
      <c r="FC1063" s="33"/>
      <c r="FD1063" s="33"/>
      <c r="FE1063" s="33"/>
      <c r="FF1063" s="33"/>
      <c r="FG1063" s="33"/>
      <c r="FH1063" s="33"/>
      <c r="FI1063" s="33"/>
      <c r="FJ1063" s="33"/>
      <c r="FK1063" s="33"/>
      <c r="FL1063" s="33"/>
      <c r="FM1063" s="33"/>
      <c r="FN1063" s="33"/>
      <c r="FO1063" s="33"/>
      <c r="FP1063" s="33"/>
      <c r="FQ1063" s="33"/>
      <c r="FR1063" s="33"/>
      <c r="FS1063" s="33"/>
      <c r="FT1063" s="33"/>
      <c r="FU1063" s="33"/>
      <c r="FV1063" s="33"/>
      <c r="FW1063" s="33"/>
      <c r="FX1063" s="33"/>
      <c r="FY1063" s="33"/>
    </row>
    <row r="1064" spans="1:181" ht="15.75" customHeight="1" x14ac:dyDescent="0.25">
      <c r="A1064" s="25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  <c r="BT1064" s="33"/>
      <c r="BU1064" s="33"/>
      <c r="BV1064" s="33"/>
      <c r="BW1064" s="33"/>
      <c r="BX1064" s="33"/>
      <c r="BY1064" s="33"/>
      <c r="BZ1064" s="33"/>
      <c r="CA1064" s="33"/>
      <c r="CB1064" s="33"/>
      <c r="CC1064" s="33"/>
      <c r="CD1064" s="33"/>
      <c r="CE1064" s="33"/>
      <c r="CF1064" s="33"/>
      <c r="CG1064" s="33"/>
      <c r="CH1064" s="33"/>
      <c r="CI1064" s="33"/>
      <c r="CJ1064" s="33"/>
      <c r="CK1064" s="33"/>
      <c r="CL1064" s="33"/>
      <c r="CM1064" s="33"/>
      <c r="CN1064" s="33"/>
      <c r="CO1064" s="33"/>
      <c r="CP1064" s="33"/>
      <c r="CQ1064" s="33"/>
      <c r="CR1064" s="33"/>
      <c r="CS1064" s="33"/>
      <c r="CT1064" s="33"/>
      <c r="CU1064" s="33"/>
      <c r="CV1064" s="33"/>
      <c r="CW1064" s="33"/>
      <c r="CX1064" s="33"/>
      <c r="CY1064" s="33"/>
      <c r="CZ1064" s="33"/>
      <c r="DA1064" s="33"/>
      <c r="DB1064" s="33"/>
      <c r="DC1064" s="33"/>
      <c r="DD1064" s="33"/>
      <c r="DE1064" s="33"/>
      <c r="DF1064" s="33"/>
      <c r="DG1064" s="33"/>
      <c r="DH1064" s="33"/>
      <c r="DI1064" s="33"/>
      <c r="DJ1064" s="33"/>
      <c r="DK1064" s="33"/>
      <c r="DL1064" s="33"/>
      <c r="DM1064" s="33"/>
      <c r="DN1064" s="33"/>
      <c r="DO1064" s="33"/>
      <c r="DP1064" s="33"/>
      <c r="DQ1064" s="33"/>
      <c r="DR1064" s="33"/>
      <c r="DS1064" s="33"/>
      <c r="DT1064" s="33"/>
      <c r="DU1064" s="33"/>
      <c r="DV1064" s="33"/>
      <c r="DW1064" s="33"/>
      <c r="DX1064" s="33"/>
      <c r="DY1064" s="33"/>
      <c r="DZ1064" s="33"/>
      <c r="EA1064" s="33"/>
      <c r="EB1064" s="33"/>
      <c r="EC1064" s="33"/>
      <c r="ED1064" s="33"/>
      <c r="EE1064" s="33"/>
      <c r="EF1064" s="33"/>
      <c r="EG1064" s="33"/>
      <c r="EH1064" s="33"/>
      <c r="EI1064" s="33"/>
      <c r="EJ1064" s="33"/>
      <c r="EK1064" s="33"/>
      <c r="EL1064" s="33"/>
      <c r="EM1064" s="33"/>
      <c r="EN1064" s="33"/>
      <c r="EO1064" s="33"/>
      <c r="EP1064" s="33"/>
      <c r="EQ1064" s="33"/>
      <c r="ER1064" s="33"/>
      <c r="ES1064" s="33"/>
      <c r="ET1064" s="33"/>
      <c r="EU1064" s="33"/>
      <c r="EV1064" s="33"/>
      <c r="EW1064" s="33"/>
      <c r="EX1064" s="33"/>
      <c r="EY1064" s="33"/>
      <c r="EZ1064" s="33"/>
      <c r="FA1064" s="33"/>
      <c r="FB1064" s="33"/>
      <c r="FC1064" s="33"/>
      <c r="FD1064" s="33"/>
      <c r="FE1064" s="33"/>
      <c r="FF1064" s="33"/>
      <c r="FG1064" s="33"/>
      <c r="FH1064" s="33"/>
      <c r="FI1064" s="33"/>
      <c r="FJ1064" s="33"/>
      <c r="FK1064" s="33"/>
      <c r="FL1064" s="33"/>
      <c r="FM1064" s="33"/>
      <c r="FN1064" s="33"/>
      <c r="FO1064" s="33"/>
      <c r="FP1064" s="33"/>
      <c r="FQ1064" s="33"/>
      <c r="FR1064" s="33"/>
      <c r="FS1064" s="33"/>
      <c r="FT1064" s="33"/>
      <c r="FU1064" s="33"/>
      <c r="FV1064" s="33"/>
      <c r="FW1064" s="33"/>
      <c r="FX1064" s="33"/>
      <c r="FY1064" s="33"/>
    </row>
    <row r="1065" spans="1:181" ht="15.75" customHeight="1" x14ac:dyDescent="0.25">
      <c r="A1065" s="25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  <c r="BT1065" s="33"/>
      <c r="BU1065" s="33"/>
      <c r="BV1065" s="33"/>
      <c r="BW1065" s="33"/>
      <c r="BX1065" s="33"/>
      <c r="BY1065" s="33"/>
      <c r="BZ1065" s="33"/>
      <c r="CA1065" s="33"/>
      <c r="CB1065" s="33"/>
      <c r="CC1065" s="33"/>
      <c r="CD1065" s="33"/>
      <c r="CE1065" s="33"/>
      <c r="CF1065" s="33"/>
      <c r="CG1065" s="33"/>
      <c r="CH1065" s="33"/>
      <c r="CI1065" s="33"/>
      <c r="CJ1065" s="33"/>
      <c r="CK1065" s="33"/>
      <c r="CL1065" s="33"/>
      <c r="CM1065" s="33"/>
      <c r="CN1065" s="33"/>
      <c r="CO1065" s="33"/>
      <c r="CP1065" s="33"/>
      <c r="CQ1065" s="33"/>
      <c r="CR1065" s="33"/>
      <c r="CS1065" s="33"/>
      <c r="CT1065" s="33"/>
      <c r="CU1065" s="33"/>
      <c r="CV1065" s="33"/>
      <c r="CW1065" s="33"/>
      <c r="CX1065" s="33"/>
      <c r="CY1065" s="33"/>
      <c r="CZ1065" s="33"/>
      <c r="DA1065" s="33"/>
      <c r="DB1065" s="33"/>
      <c r="DC1065" s="33"/>
      <c r="DD1065" s="33"/>
      <c r="DE1065" s="33"/>
      <c r="DF1065" s="33"/>
      <c r="DG1065" s="33"/>
      <c r="DH1065" s="33"/>
      <c r="DI1065" s="33"/>
      <c r="DJ1065" s="33"/>
      <c r="DK1065" s="33"/>
      <c r="DL1065" s="33"/>
      <c r="DM1065" s="33"/>
      <c r="DN1065" s="33"/>
      <c r="DO1065" s="33"/>
      <c r="DP1065" s="33"/>
      <c r="DQ1065" s="33"/>
      <c r="DR1065" s="33"/>
      <c r="DS1065" s="33"/>
      <c r="DT1065" s="33"/>
      <c r="DU1065" s="33"/>
      <c r="DV1065" s="33"/>
      <c r="DW1065" s="33"/>
      <c r="DX1065" s="33"/>
      <c r="DY1065" s="33"/>
      <c r="DZ1065" s="33"/>
      <c r="EA1065" s="33"/>
      <c r="EB1065" s="33"/>
      <c r="EC1065" s="33"/>
      <c r="ED1065" s="33"/>
      <c r="EE1065" s="33"/>
      <c r="EF1065" s="33"/>
      <c r="EG1065" s="33"/>
      <c r="EH1065" s="33"/>
      <c r="EI1065" s="33"/>
      <c r="EJ1065" s="33"/>
      <c r="EK1065" s="33"/>
      <c r="EL1065" s="33"/>
      <c r="EM1065" s="33"/>
      <c r="EN1065" s="33"/>
      <c r="EO1065" s="33"/>
      <c r="EP1065" s="33"/>
      <c r="EQ1065" s="33"/>
      <c r="ER1065" s="33"/>
      <c r="ES1065" s="33"/>
      <c r="ET1065" s="33"/>
      <c r="EU1065" s="33"/>
      <c r="EV1065" s="33"/>
      <c r="EW1065" s="33"/>
      <c r="EX1065" s="33"/>
      <c r="EY1065" s="33"/>
      <c r="EZ1065" s="33"/>
      <c r="FA1065" s="33"/>
      <c r="FB1065" s="33"/>
      <c r="FC1065" s="33"/>
      <c r="FD1065" s="33"/>
      <c r="FE1065" s="33"/>
      <c r="FF1065" s="33"/>
      <c r="FG1065" s="33"/>
      <c r="FH1065" s="33"/>
      <c r="FI1065" s="33"/>
      <c r="FJ1065" s="33"/>
      <c r="FK1065" s="33"/>
      <c r="FL1065" s="33"/>
      <c r="FM1065" s="33"/>
      <c r="FN1065" s="33"/>
      <c r="FO1065" s="33"/>
      <c r="FP1065" s="33"/>
      <c r="FQ1065" s="33"/>
      <c r="FR1065" s="33"/>
      <c r="FS1065" s="33"/>
      <c r="FT1065" s="33"/>
      <c r="FU1065" s="33"/>
      <c r="FV1065" s="33"/>
      <c r="FW1065" s="33"/>
      <c r="FX1065" s="33"/>
      <c r="FY1065" s="33"/>
    </row>
    <row r="1066" spans="1:181" ht="15.75" customHeight="1" x14ac:dyDescent="0.25">
      <c r="A1066" s="25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  <c r="BT1066" s="33"/>
      <c r="BU1066" s="33"/>
      <c r="BV1066" s="33"/>
      <c r="BW1066" s="33"/>
      <c r="BX1066" s="33"/>
      <c r="BY1066" s="33"/>
      <c r="BZ1066" s="33"/>
      <c r="CA1066" s="33"/>
      <c r="CB1066" s="33"/>
      <c r="CC1066" s="33"/>
      <c r="CD1066" s="33"/>
      <c r="CE1066" s="33"/>
      <c r="CF1066" s="33"/>
      <c r="CG1066" s="33"/>
      <c r="CH1066" s="33"/>
      <c r="CI1066" s="33"/>
      <c r="CJ1066" s="33"/>
      <c r="CK1066" s="33"/>
      <c r="CL1066" s="33"/>
      <c r="CM1066" s="33"/>
      <c r="CN1066" s="33"/>
      <c r="CO1066" s="33"/>
      <c r="CP1066" s="33"/>
      <c r="CQ1066" s="33"/>
      <c r="CR1066" s="33"/>
      <c r="CS1066" s="33"/>
      <c r="CT1066" s="33"/>
      <c r="CU1066" s="33"/>
      <c r="CV1066" s="33"/>
      <c r="CW1066" s="33"/>
      <c r="CX1066" s="33"/>
      <c r="CY1066" s="33"/>
      <c r="CZ1066" s="33"/>
      <c r="DA1066" s="33"/>
      <c r="DB1066" s="33"/>
      <c r="DC1066" s="33"/>
      <c r="DD1066" s="33"/>
      <c r="DE1066" s="33"/>
      <c r="DF1066" s="33"/>
      <c r="DG1066" s="33"/>
      <c r="DH1066" s="33"/>
      <c r="DI1066" s="33"/>
      <c r="DJ1066" s="33"/>
      <c r="DK1066" s="33"/>
      <c r="DL1066" s="33"/>
      <c r="DM1066" s="33"/>
      <c r="DN1066" s="33"/>
      <c r="DO1066" s="33"/>
      <c r="DP1066" s="33"/>
      <c r="DQ1066" s="33"/>
      <c r="DR1066" s="33"/>
      <c r="DS1066" s="33"/>
      <c r="DT1066" s="33"/>
      <c r="DU1066" s="33"/>
      <c r="DV1066" s="33"/>
      <c r="DW1066" s="33"/>
      <c r="DX1066" s="33"/>
      <c r="DY1066" s="33"/>
      <c r="DZ1066" s="33"/>
      <c r="EA1066" s="33"/>
      <c r="EB1066" s="33"/>
      <c r="EC1066" s="33"/>
      <c r="ED1066" s="33"/>
      <c r="EE1066" s="33"/>
      <c r="EF1066" s="33"/>
      <c r="EG1066" s="33"/>
      <c r="EH1066" s="33"/>
      <c r="EI1066" s="33"/>
      <c r="EJ1066" s="33"/>
      <c r="EK1066" s="33"/>
      <c r="EL1066" s="33"/>
      <c r="EM1066" s="33"/>
      <c r="EN1066" s="33"/>
      <c r="EO1066" s="33"/>
      <c r="EP1066" s="33"/>
      <c r="EQ1066" s="33"/>
      <c r="ER1066" s="33"/>
      <c r="ES1066" s="33"/>
      <c r="ET1066" s="33"/>
      <c r="EU1066" s="33"/>
      <c r="EV1066" s="33"/>
      <c r="EW1066" s="33"/>
      <c r="EX1066" s="33"/>
      <c r="EY1066" s="33"/>
      <c r="EZ1066" s="33"/>
      <c r="FA1066" s="33"/>
      <c r="FB1066" s="33"/>
      <c r="FC1066" s="33"/>
      <c r="FD1066" s="33"/>
      <c r="FE1066" s="33"/>
      <c r="FF1066" s="33"/>
      <c r="FG1066" s="33"/>
      <c r="FH1066" s="33"/>
      <c r="FI1066" s="33"/>
      <c r="FJ1066" s="33"/>
      <c r="FK1066" s="33"/>
      <c r="FL1066" s="33"/>
      <c r="FM1066" s="33"/>
      <c r="FN1066" s="33"/>
      <c r="FO1066" s="33"/>
      <c r="FP1066" s="33"/>
      <c r="FQ1066" s="33"/>
      <c r="FR1066" s="33"/>
      <c r="FS1066" s="33"/>
      <c r="FT1066" s="33"/>
      <c r="FU1066" s="33"/>
      <c r="FV1066" s="33"/>
      <c r="FW1066" s="33"/>
      <c r="FX1066" s="33"/>
      <c r="FY1066" s="33"/>
    </row>
    <row r="1067" spans="1:181" ht="15.75" customHeight="1" x14ac:dyDescent="0.25">
      <c r="A1067" s="25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  <c r="BT1067" s="33"/>
      <c r="BU1067" s="33"/>
      <c r="BV1067" s="33"/>
      <c r="BW1067" s="33"/>
      <c r="BX1067" s="33"/>
      <c r="BY1067" s="33"/>
      <c r="BZ1067" s="33"/>
      <c r="CA1067" s="33"/>
      <c r="CB1067" s="33"/>
      <c r="CC1067" s="33"/>
      <c r="CD1067" s="33"/>
      <c r="CE1067" s="33"/>
      <c r="CF1067" s="33"/>
      <c r="CG1067" s="33"/>
      <c r="CH1067" s="33"/>
      <c r="CI1067" s="33"/>
      <c r="CJ1067" s="33"/>
      <c r="CK1067" s="33"/>
      <c r="CL1067" s="33"/>
      <c r="CM1067" s="33"/>
      <c r="CN1067" s="33"/>
      <c r="CO1067" s="33"/>
      <c r="CP1067" s="33"/>
      <c r="CQ1067" s="33"/>
      <c r="CR1067" s="33"/>
      <c r="CS1067" s="33"/>
      <c r="CT1067" s="33"/>
      <c r="CU1067" s="33"/>
      <c r="CV1067" s="33"/>
      <c r="CW1067" s="33"/>
      <c r="CX1067" s="33"/>
      <c r="CY1067" s="33"/>
      <c r="CZ1067" s="33"/>
      <c r="DA1067" s="33"/>
      <c r="DB1067" s="33"/>
      <c r="DC1067" s="33"/>
      <c r="DD1067" s="33"/>
      <c r="DE1067" s="33"/>
      <c r="DF1067" s="33"/>
      <c r="DG1067" s="33"/>
      <c r="DH1067" s="33"/>
      <c r="DI1067" s="33"/>
      <c r="DJ1067" s="33"/>
      <c r="DK1067" s="33"/>
      <c r="DL1067" s="33"/>
      <c r="DM1067" s="33"/>
      <c r="DN1067" s="33"/>
      <c r="DO1067" s="33"/>
      <c r="DP1067" s="33"/>
      <c r="DQ1067" s="33"/>
      <c r="DR1067" s="33"/>
      <c r="DS1067" s="33"/>
      <c r="DT1067" s="33"/>
      <c r="DU1067" s="33"/>
      <c r="DV1067" s="33"/>
      <c r="DW1067" s="33"/>
      <c r="DX1067" s="33"/>
      <c r="DY1067" s="33"/>
      <c r="DZ1067" s="33"/>
      <c r="EA1067" s="33"/>
      <c r="EB1067" s="33"/>
      <c r="EC1067" s="33"/>
      <c r="ED1067" s="33"/>
      <c r="EE1067" s="33"/>
      <c r="EF1067" s="33"/>
      <c r="EG1067" s="33"/>
      <c r="EH1067" s="33"/>
      <c r="EI1067" s="33"/>
      <c r="EJ1067" s="33"/>
      <c r="EK1067" s="33"/>
      <c r="EL1067" s="33"/>
      <c r="EM1067" s="33"/>
      <c r="EN1067" s="33"/>
      <c r="EO1067" s="33"/>
      <c r="EP1067" s="33"/>
      <c r="EQ1067" s="33"/>
      <c r="ER1067" s="33"/>
      <c r="ES1067" s="33"/>
      <c r="ET1067" s="33"/>
      <c r="EU1067" s="33"/>
      <c r="EV1067" s="33"/>
      <c r="EW1067" s="33"/>
      <c r="EX1067" s="33"/>
      <c r="EY1067" s="33"/>
      <c r="EZ1067" s="33"/>
      <c r="FA1067" s="33"/>
      <c r="FB1067" s="33"/>
      <c r="FC1067" s="33"/>
      <c r="FD1067" s="33"/>
      <c r="FE1067" s="33"/>
      <c r="FF1067" s="33"/>
      <c r="FG1067" s="33"/>
      <c r="FH1067" s="33"/>
      <c r="FI1067" s="33"/>
      <c r="FJ1067" s="33"/>
      <c r="FK1067" s="33"/>
      <c r="FL1067" s="33"/>
      <c r="FM1067" s="33"/>
      <c r="FN1067" s="33"/>
      <c r="FO1067" s="33"/>
      <c r="FP1067" s="33"/>
      <c r="FQ1067" s="33"/>
      <c r="FR1067" s="33"/>
      <c r="FS1067" s="33"/>
      <c r="FT1067" s="33"/>
      <c r="FU1067" s="33"/>
      <c r="FV1067" s="33"/>
      <c r="FW1067" s="33"/>
      <c r="FX1067" s="33"/>
      <c r="FY1067" s="33"/>
    </row>
    <row r="1068" spans="1:181" ht="15.75" customHeight="1" x14ac:dyDescent="0.25">
      <c r="A1068" s="25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  <c r="BT1068" s="33"/>
      <c r="BU1068" s="33"/>
      <c r="BV1068" s="33"/>
      <c r="BW1068" s="33"/>
      <c r="BX1068" s="33"/>
      <c r="BY1068" s="33"/>
      <c r="BZ1068" s="33"/>
      <c r="CA1068" s="33"/>
      <c r="CB1068" s="33"/>
      <c r="CC1068" s="33"/>
      <c r="CD1068" s="33"/>
      <c r="CE1068" s="33"/>
      <c r="CF1068" s="33"/>
      <c r="CG1068" s="33"/>
      <c r="CH1068" s="33"/>
      <c r="CI1068" s="33"/>
      <c r="CJ1068" s="33"/>
      <c r="CK1068" s="33"/>
      <c r="CL1068" s="33"/>
      <c r="CM1068" s="33"/>
      <c r="CN1068" s="33"/>
      <c r="CO1068" s="33"/>
      <c r="CP1068" s="33"/>
      <c r="CQ1068" s="33"/>
      <c r="CR1068" s="33"/>
      <c r="CS1068" s="33"/>
      <c r="CT1068" s="33"/>
      <c r="CU1068" s="33"/>
      <c r="CV1068" s="33"/>
      <c r="CW1068" s="33"/>
      <c r="CX1068" s="33"/>
      <c r="CY1068" s="33"/>
      <c r="CZ1068" s="33"/>
      <c r="DA1068" s="33"/>
      <c r="DB1068" s="33"/>
      <c r="DC1068" s="33"/>
      <c r="DD1068" s="33"/>
      <c r="DE1068" s="33"/>
      <c r="DF1068" s="33"/>
      <c r="DG1068" s="33"/>
      <c r="DH1068" s="33"/>
      <c r="DI1068" s="33"/>
      <c r="DJ1068" s="33"/>
      <c r="DK1068" s="33"/>
      <c r="DL1068" s="33"/>
      <c r="DM1068" s="33"/>
      <c r="DN1068" s="33"/>
      <c r="DO1068" s="33"/>
      <c r="DP1068" s="33"/>
      <c r="DQ1068" s="33"/>
      <c r="DR1068" s="33"/>
      <c r="DS1068" s="33"/>
      <c r="DT1068" s="33"/>
      <c r="DU1068" s="33"/>
      <c r="DV1068" s="33"/>
      <c r="DW1068" s="33"/>
      <c r="DX1068" s="33"/>
      <c r="DY1068" s="33"/>
      <c r="DZ1068" s="33"/>
      <c r="EA1068" s="33"/>
      <c r="EB1068" s="33"/>
      <c r="EC1068" s="33"/>
      <c r="ED1068" s="33"/>
      <c r="EE1068" s="33"/>
      <c r="EF1068" s="33"/>
      <c r="EG1068" s="33"/>
      <c r="EH1068" s="33"/>
      <c r="EI1068" s="33"/>
      <c r="EJ1068" s="33"/>
      <c r="EK1068" s="33"/>
      <c r="EL1068" s="33"/>
      <c r="EM1068" s="33"/>
      <c r="EN1068" s="33"/>
      <c r="EO1068" s="33"/>
      <c r="EP1068" s="33"/>
      <c r="EQ1068" s="33"/>
      <c r="ER1068" s="33"/>
      <c r="ES1068" s="33"/>
      <c r="ET1068" s="33"/>
      <c r="EU1068" s="33"/>
      <c r="EV1068" s="33"/>
      <c r="EW1068" s="33"/>
      <c r="EX1068" s="33"/>
      <c r="EY1068" s="33"/>
      <c r="EZ1068" s="33"/>
      <c r="FA1068" s="33"/>
      <c r="FB1068" s="33"/>
      <c r="FC1068" s="33"/>
      <c r="FD1068" s="33"/>
      <c r="FE1068" s="33"/>
      <c r="FF1068" s="33"/>
      <c r="FG1068" s="33"/>
      <c r="FH1068" s="33"/>
      <c r="FI1068" s="33"/>
      <c r="FJ1068" s="33"/>
      <c r="FK1068" s="33"/>
      <c r="FL1068" s="33"/>
      <c r="FM1068" s="33"/>
      <c r="FN1068" s="33"/>
      <c r="FO1068" s="33"/>
      <c r="FP1068" s="33"/>
      <c r="FQ1068" s="33"/>
      <c r="FR1068" s="33"/>
      <c r="FS1068" s="33"/>
      <c r="FT1068" s="33"/>
      <c r="FU1068" s="33"/>
      <c r="FV1068" s="33"/>
      <c r="FW1068" s="33"/>
      <c r="FX1068" s="33"/>
      <c r="FY1068" s="33"/>
    </row>
    <row r="1069" spans="1:181" ht="15.75" customHeight="1" x14ac:dyDescent="0.25">
      <c r="A1069" s="25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  <c r="BT1069" s="33"/>
      <c r="BU1069" s="33"/>
      <c r="BV1069" s="33"/>
      <c r="BW1069" s="33"/>
      <c r="BX1069" s="33"/>
      <c r="BY1069" s="33"/>
      <c r="BZ1069" s="33"/>
      <c r="CA1069" s="33"/>
      <c r="CB1069" s="33"/>
      <c r="CC1069" s="33"/>
      <c r="CD1069" s="33"/>
      <c r="CE1069" s="33"/>
      <c r="CF1069" s="33"/>
      <c r="CG1069" s="33"/>
      <c r="CH1069" s="33"/>
      <c r="CI1069" s="33"/>
      <c r="CJ1069" s="33"/>
      <c r="CK1069" s="33"/>
      <c r="CL1069" s="33"/>
      <c r="CM1069" s="33"/>
      <c r="CN1069" s="33"/>
      <c r="CO1069" s="33"/>
      <c r="CP1069" s="33"/>
      <c r="CQ1069" s="33"/>
      <c r="CR1069" s="33"/>
      <c r="CS1069" s="33"/>
      <c r="CT1069" s="33"/>
      <c r="CU1069" s="33"/>
      <c r="CV1069" s="33"/>
      <c r="CW1069" s="33"/>
      <c r="CX1069" s="33"/>
      <c r="CY1069" s="33"/>
      <c r="CZ1069" s="33"/>
      <c r="DA1069" s="33"/>
      <c r="DB1069" s="33"/>
      <c r="DC1069" s="33"/>
      <c r="DD1069" s="33"/>
      <c r="DE1069" s="33"/>
      <c r="DF1069" s="33"/>
      <c r="DG1069" s="33"/>
      <c r="DH1069" s="33"/>
      <c r="DI1069" s="33"/>
      <c r="DJ1069" s="33"/>
      <c r="DK1069" s="33"/>
      <c r="DL1069" s="33"/>
      <c r="DM1069" s="33"/>
      <c r="DN1069" s="33"/>
      <c r="DO1069" s="33"/>
      <c r="DP1069" s="33"/>
      <c r="DQ1069" s="33"/>
      <c r="DR1069" s="33"/>
      <c r="DS1069" s="33"/>
      <c r="DT1069" s="33"/>
      <c r="DU1069" s="33"/>
      <c r="DV1069" s="33"/>
      <c r="DW1069" s="33"/>
      <c r="DX1069" s="33"/>
      <c r="DY1069" s="33"/>
      <c r="DZ1069" s="33"/>
      <c r="EA1069" s="33"/>
      <c r="EB1069" s="33"/>
      <c r="EC1069" s="33"/>
      <c r="ED1069" s="33"/>
      <c r="EE1069" s="33"/>
      <c r="EF1069" s="33"/>
      <c r="EG1069" s="33"/>
      <c r="EH1069" s="33"/>
      <c r="EI1069" s="33"/>
      <c r="EJ1069" s="33"/>
      <c r="EK1069" s="33"/>
      <c r="EL1069" s="33"/>
      <c r="EM1069" s="33"/>
      <c r="EN1069" s="33"/>
      <c r="EO1069" s="33"/>
      <c r="EP1069" s="33"/>
      <c r="EQ1069" s="33"/>
      <c r="ER1069" s="33"/>
      <c r="ES1069" s="33"/>
      <c r="ET1069" s="33"/>
      <c r="EU1069" s="33"/>
      <c r="EV1069" s="33"/>
      <c r="EW1069" s="33"/>
      <c r="EX1069" s="33"/>
      <c r="EY1069" s="33"/>
      <c r="EZ1069" s="33"/>
      <c r="FA1069" s="33"/>
      <c r="FB1069" s="33"/>
      <c r="FC1069" s="33"/>
      <c r="FD1069" s="33"/>
      <c r="FE1069" s="33"/>
      <c r="FF1069" s="33"/>
      <c r="FG1069" s="33"/>
      <c r="FH1069" s="33"/>
      <c r="FI1069" s="33"/>
      <c r="FJ1069" s="33"/>
      <c r="FK1069" s="33"/>
      <c r="FL1069" s="33"/>
      <c r="FM1069" s="33"/>
      <c r="FN1069" s="33"/>
      <c r="FO1069" s="33"/>
      <c r="FP1069" s="33"/>
      <c r="FQ1069" s="33"/>
      <c r="FR1069" s="33"/>
      <c r="FS1069" s="33"/>
      <c r="FT1069" s="33"/>
      <c r="FU1069" s="33"/>
      <c r="FV1069" s="33"/>
      <c r="FW1069" s="33"/>
      <c r="FX1069" s="33"/>
      <c r="FY1069" s="33"/>
    </row>
    <row r="1070" spans="1:181" ht="15.75" customHeight="1" x14ac:dyDescent="0.25">
      <c r="A1070" s="25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3"/>
      <c r="BL1070" s="33"/>
      <c r="BM1070" s="33"/>
      <c r="BN1070" s="33"/>
      <c r="BO1070" s="33"/>
      <c r="BP1070" s="33"/>
      <c r="BQ1070" s="33"/>
      <c r="BR1070" s="33"/>
      <c r="BS1070" s="33"/>
      <c r="BT1070" s="33"/>
      <c r="BU1070" s="33"/>
      <c r="BV1070" s="33"/>
      <c r="BW1070" s="33"/>
      <c r="BX1070" s="33"/>
      <c r="BY1070" s="33"/>
      <c r="BZ1070" s="33"/>
      <c r="CA1070" s="33"/>
      <c r="CB1070" s="33"/>
      <c r="CC1070" s="33"/>
      <c r="CD1070" s="33"/>
      <c r="CE1070" s="33"/>
      <c r="CF1070" s="33"/>
      <c r="CG1070" s="33"/>
      <c r="CH1070" s="33"/>
      <c r="CI1070" s="33"/>
      <c r="CJ1070" s="33"/>
      <c r="CK1070" s="33"/>
      <c r="CL1070" s="33"/>
      <c r="CM1070" s="33"/>
      <c r="CN1070" s="33"/>
      <c r="CO1070" s="33"/>
      <c r="CP1070" s="33"/>
      <c r="CQ1070" s="33"/>
      <c r="CR1070" s="33"/>
      <c r="CS1070" s="33"/>
      <c r="CT1070" s="33"/>
      <c r="CU1070" s="33"/>
      <c r="CV1070" s="33"/>
      <c r="CW1070" s="33"/>
      <c r="CX1070" s="33"/>
      <c r="CY1070" s="33"/>
      <c r="CZ1070" s="33"/>
      <c r="DA1070" s="33"/>
      <c r="DB1070" s="33"/>
      <c r="DC1070" s="33"/>
      <c r="DD1070" s="33"/>
      <c r="DE1070" s="33"/>
      <c r="DF1070" s="33"/>
      <c r="DG1070" s="33"/>
      <c r="DH1070" s="33"/>
      <c r="DI1070" s="33"/>
      <c r="DJ1070" s="33"/>
      <c r="DK1070" s="33"/>
      <c r="DL1070" s="33"/>
      <c r="DM1070" s="33"/>
      <c r="DN1070" s="33"/>
      <c r="DO1070" s="33"/>
      <c r="DP1070" s="33"/>
      <c r="DQ1070" s="33"/>
      <c r="DR1070" s="33"/>
      <c r="DS1070" s="33"/>
      <c r="DT1070" s="33"/>
      <c r="DU1070" s="33"/>
      <c r="DV1070" s="33"/>
      <c r="DW1070" s="33"/>
      <c r="DX1070" s="33"/>
      <c r="DY1070" s="33"/>
      <c r="DZ1070" s="33"/>
      <c r="EA1070" s="33"/>
      <c r="EB1070" s="33"/>
      <c r="EC1070" s="33"/>
      <c r="ED1070" s="33"/>
      <c r="EE1070" s="33"/>
      <c r="EF1070" s="33"/>
      <c r="EG1070" s="33"/>
      <c r="EH1070" s="33"/>
      <c r="EI1070" s="33"/>
      <c r="EJ1070" s="33"/>
      <c r="EK1070" s="33"/>
      <c r="EL1070" s="33"/>
      <c r="EM1070" s="33"/>
      <c r="EN1070" s="33"/>
      <c r="EO1070" s="33"/>
      <c r="EP1070" s="33"/>
      <c r="EQ1070" s="33"/>
      <c r="ER1070" s="33"/>
      <c r="ES1070" s="33"/>
      <c r="ET1070" s="33"/>
      <c r="EU1070" s="33"/>
      <c r="EV1070" s="33"/>
      <c r="EW1070" s="33"/>
      <c r="EX1070" s="33"/>
      <c r="EY1070" s="33"/>
      <c r="EZ1070" s="33"/>
      <c r="FA1070" s="33"/>
      <c r="FB1070" s="33"/>
      <c r="FC1070" s="33"/>
      <c r="FD1070" s="33"/>
      <c r="FE1070" s="33"/>
      <c r="FF1070" s="33"/>
      <c r="FG1070" s="33"/>
      <c r="FH1070" s="33"/>
      <c r="FI1070" s="33"/>
      <c r="FJ1070" s="33"/>
      <c r="FK1070" s="33"/>
      <c r="FL1070" s="33"/>
      <c r="FM1070" s="33"/>
      <c r="FN1070" s="33"/>
      <c r="FO1070" s="33"/>
      <c r="FP1070" s="33"/>
      <c r="FQ1070" s="33"/>
      <c r="FR1070" s="33"/>
      <c r="FS1070" s="33"/>
      <c r="FT1070" s="33"/>
      <c r="FU1070" s="33"/>
      <c r="FV1070" s="33"/>
      <c r="FW1070" s="33"/>
      <c r="FX1070" s="33"/>
      <c r="FY1070" s="33"/>
    </row>
    <row r="1071" spans="1:181" ht="15.75" customHeight="1" x14ac:dyDescent="0.25">
      <c r="A1071" s="25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3"/>
      <c r="BL1071" s="33"/>
      <c r="BM1071" s="33"/>
      <c r="BN1071" s="33"/>
      <c r="BO1071" s="33"/>
      <c r="BP1071" s="33"/>
      <c r="BQ1071" s="33"/>
      <c r="BR1071" s="33"/>
      <c r="BS1071" s="33"/>
      <c r="BT1071" s="33"/>
      <c r="BU1071" s="33"/>
      <c r="BV1071" s="33"/>
      <c r="BW1071" s="33"/>
      <c r="BX1071" s="33"/>
      <c r="BY1071" s="33"/>
      <c r="BZ1071" s="33"/>
      <c r="CA1071" s="33"/>
      <c r="CB1071" s="33"/>
      <c r="CC1071" s="33"/>
      <c r="CD1071" s="33"/>
      <c r="CE1071" s="33"/>
      <c r="CF1071" s="33"/>
      <c r="CG1071" s="33"/>
      <c r="CH1071" s="33"/>
      <c r="CI1071" s="33"/>
      <c r="CJ1071" s="33"/>
      <c r="CK1071" s="33"/>
      <c r="CL1071" s="33"/>
      <c r="CM1071" s="33"/>
      <c r="CN1071" s="33"/>
      <c r="CO1071" s="33"/>
      <c r="CP1071" s="33"/>
      <c r="CQ1071" s="33"/>
      <c r="CR1071" s="33"/>
      <c r="CS1071" s="33"/>
      <c r="CT1071" s="33"/>
      <c r="CU1071" s="33"/>
      <c r="CV1071" s="33"/>
      <c r="CW1071" s="33"/>
      <c r="CX1071" s="33"/>
      <c r="CY1071" s="33"/>
      <c r="CZ1071" s="33"/>
      <c r="DA1071" s="33"/>
      <c r="DB1071" s="33"/>
      <c r="DC1071" s="33"/>
      <c r="DD1071" s="33"/>
      <c r="DE1071" s="33"/>
      <c r="DF1071" s="33"/>
      <c r="DG1071" s="33"/>
      <c r="DH1071" s="33"/>
      <c r="DI1071" s="33"/>
      <c r="DJ1071" s="33"/>
      <c r="DK1071" s="33"/>
      <c r="DL1071" s="33"/>
      <c r="DM1071" s="33"/>
      <c r="DN1071" s="33"/>
      <c r="DO1071" s="33"/>
      <c r="DP1071" s="33"/>
      <c r="DQ1071" s="33"/>
      <c r="DR1071" s="33"/>
      <c r="DS1071" s="33"/>
      <c r="DT1071" s="33"/>
      <c r="DU1071" s="33"/>
      <c r="DV1071" s="33"/>
      <c r="DW1071" s="33"/>
      <c r="DX1071" s="33"/>
      <c r="DY1071" s="33"/>
      <c r="DZ1071" s="33"/>
      <c r="EA1071" s="33"/>
      <c r="EB1071" s="33"/>
      <c r="EC1071" s="33"/>
      <c r="ED1071" s="33"/>
      <c r="EE1071" s="33"/>
      <c r="EF1071" s="33"/>
      <c r="EG1071" s="33"/>
      <c r="EH1071" s="33"/>
      <c r="EI1071" s="33"/>
      <c r="EJ1071" s="33"/>
      <c r="EK1071" s="33"/>
      <c r="EL1071" s="33"/>
      <c r="EM1071" s="33"/>
      <c r="EN1071" s="33"/>
      <c r="EO1071" s="33"/>
      <c r="EP1071" s="33"/>
      <c r="EQ1071" s="33"/>
      <c r="ER1071" s="33"/>
      <c r="ES1071" s="33"/>
      <c r="ET1071" s="33"/>
      <c r="EU1071" s="33"/>
      <c r="EV1071" s="33"/>
      <c r="EW1071" s="33"/>
      <c r="EX1071" s="33"/>
      <c r="EY1071" s="33"/>
      <c r="EZ1071" s="33"/>
      <c r="FA1071" s="33"/>
      <c r="FB1071" s="33"/>
      <c r="FC1071" s="33"/>
      <c r="FD1071" s="33"/>
      <c r="FE1071" s="33"/>
      <c r="FF1071" s="33"/>
      <c r="FG1071" s="33"/>
      <c r="FH1071" s="33"/>
      <c r="FI1071" s="33"/>
      <c r="FJ1071" s="33"/>
      <c r="FK1071" s="33"/>
      <c r="FL1071" s="33"/>
      <c r="FM1071" s="33"/>
      <c r="FN1071" s="33"/>
      <c r="FO1071" s="33"/>
      <c r="FP1071" s="33"/>
      <c r="FQ1071" s="33"/>
      <c r="FR1071" s="33"/>
      <c r="FS1071" s="33"/>
      <c r="FT1071" s="33"/>
      <c r="FU1071" s="33"/>
      <c r="FV1071" s="33"/>
      <c r="FW1071" s="33"/>
      <c r="FX1071" s="33"/>
      <c r="FY1071" s="33"/>
    </row>
    <row r="1072" spans="1:181" ht="15.75" customHeight="1" x14ac:dyDescent="0.25">
      <c r="A1072" s="25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  <c r="BD1072" s="33"/>
      <c r="BE1072" s="33"/>
      <c r="BF1072" s="33"/>
      <c r="BG1072" s="33"/>
      <c r="BH1072" s="33"/>
      <c r="BI1072" s="33"/>
      <c r="BJ1072" s="33"/>
      <c r="BK1072" s="33"/>
      <c r="BL1072" s="33"/>
      <c r="BM1072" s="33"/>
      <c r="BN1072" s="33"/>
      <c r="BO1072" s="33"/>
      <c r="BP1072" s="33"/>
      <c r="BQ1072" s="33"/>
      <c r="BR1072" s="33"/>
      <c r="BS1072" s="33"/>
      <c r="BT1072" s="33"/>
      <c r="BU1072" s="33"/>
      <c r="BV1072" s="33"/>
      <c r="BW1072" s="33"/>
      <c r="BX1072" s="33"/>
      <c r="BY1072" s="33"/>
      <c r="BZ1072" s="33"/>
      <c r="CA1072" s="33"/>
      <c r="CB1072" s="33"/>
      <c r="CC1072" s="33"/>
      <c r="CD1072" s="33"/>
      <c r="CE1072" s="33"/>
      <c r="CF1072" s="33"/>
      <c r="CG1072" s="33"/>
      <c r="CH1072" s="33"/>
      <c r="CI1072" s="33"/>
      <c r="CJ1072" s="33"/>
      <c r="CK1072" s="33"/>
      <c r="CL1072" s="33"/>
      <c r="CM1072" s="33"/>
      <c r="CN1072" s="33"/>
      <c r="CO1072" s="33"/>
      <c r="CP1072" s="33"/>
      <c r="CQ1072" s="33"/>
      <c r="CR1072" s="33"/>
      <c r="CS1072" s="33"/>
      <c r="CT1072" s="33"/>
      <c r="CU1072" s="33"/>
      <c r="CV1072" s="33"/>
      <c r="CW1072" s="33"/>
      <c r="CX1072" s="33"/>
      <c r="CY1072" s="33"/>
      <c r="CZ1072" s="33"/>
      <c r="DA1072" s="33"/>
      <c r="DB1072" s="33"/>
      <c r="DC1072" s="33"/>
      <c r="DD1072" s="33"/>
      <c r="DE1072" s="33"/>
      <c r="DF1072" s="33"/>
      <c r="DG1072" s="33"/>
      <c r="DH1072" s="33"/>
      <c r="DI1072" s="33"/>
      <c r="DJ1072" s="33"/>
      <c r="DK1072" s="33"/>
      <c r="DL1072" s="33"/>
      <c r="DM1072" s="33"/>
      <c r="DN1072" s="33"/>
      <c r="DO1072" s="33"/>
      <c r="DP1072" s="33"/>
      <c r="DQ1072" s="33"/>
      <c r="DR1072" s="33"/>
      <c r="DS1072" s="33"/>
      <c r="DT1072" s="33"/>
      <c r="DU1072" s="33"/>
      <c r="DV1072" s="33"/>
      <c r="DW1072" s="33"/>
      <c r="DX1072" s="33"/>
      <c r="DY1072" s="33"/>
      <c r="DZ1072" s="33"/>
      <c r="EA1072" s="33"/>
      <c r="EB1072" s="33"/>
      <c r="EC1072" s="33"/>
      <c r="ED1072" s="33"/>
      <c r="EE1072" s="33"/>
      <c r="EF1072" s="33"/>
      <c r="EG1072" s="33"/>
      <c r="EH1072" s="33"/>
      <c r="EI1072" s="33"/>
      <c r="EJ1072" s="33"/>
      <c r="EK1072" s="33"/>
      <c r="EL1072" s="33"/>
      <c r="EM1072" s="33"/>
      <c r="EN1072" s="33"/>
      <c r="EO1072" s="33"/>
      <c r="EP1072" s="33"/>
      <c r="EQ1072" s="33"/>
      <c r="ER1072" s="33"/>
      <c r="ES1072" s="33"/>
      <c r="ET1072" s="33"/>
      <c r="EU1072" s="33"/>
      <c r="EV1072" s="33"/>
      <c r="EW1072" s="33"/>
      <c r="EX1072" s="33"/>
      <c r="EY1072" s="33"/>
      <c r="EZ1072" s="33"/>
      <c r="FA1072" s="33"/>
      <c r="FB1072" s="33"/>
      <c r="FC1072" s="33"/>
      <c r="FD1072" s="33"/>
      <c r="FE1072" s="33"/>
      <c r="FF1072" s="33"/>
      <c r="FG1072" s="33"/>
      <c r="FH1072" s="33"/>
      <c r="FI1072" s="33"/>
      <c r="FJ1072" s="33"/>
      <c r="FK1072" s="33"/>
      <c r="FL1072" s="33"/>
      <c r="FM1072" s="33"/>
      <c r="FN1072" s="33"/>
      <c r="FO1072" s="33"/>
      <c r="FP1072" s="33"/>
      <c r="FQ1072" s="33"/>
      <c r="FR1072" s="33"/>
      <c r="FS1072" s="33"/>
      <c r="FT1072" s="33"/>
      <c r="FU1072" s="33"/>
      <c r="FV1072" s="33"/>
      <c r="FW1072" s="33"/>
      <c r="FX1072" s="33"/>
      <c r="FY1072" s="33"/>
    </row>
    <row r="1073" spans="1:181" ht="15.75" customHeight="1" x14ac:dyDescent="0.25">
      <c r="A1073" s="25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  <c r="BT1073" s="33"/>
      <c r="BU1073" s="33"/>
      <c r="BV1073" s="33"/>
      <c r="BW1073" s="33"/>
      <c r="BX1073" s="33"/>
      <c r="BY1073" s="33"/>
      <c r="BZ1073" s="33"/>
      <c r="CA1073" s="33"/>
      <c r="CB1073" s="33"/>
      <c r="CC1073" s="33"/>
      <c r="CD1073" s="33"/>
      <c r="CE1073" s="33"/>
      <c r="CF1073" s="33"/>
      <c r="CG1073" s="33"/>
      <c r="CH1073" s="33"/>
      <c r="CI1073" s="33"/>
      <c r="CJ1073" s="33"/>
      <c r="CK1073" s="33"/>
      <c r="CL1073" s="33"/>
      <c r="CM1073" s="33"/>
      <c r="CN1073" s="33"/>
      <c r="CO1073" s="33"/>
      <c r="CP1073" s="33"/>
      <c r="CQ1073" s="33"/>
      <c r="CR1073" s="33"/>
      <c r="CS1073" s="33"/>
      <c r="CT1073" s="33"/>
      <c r="CU1073" s="33"/>
      <c r="CV1073" s="33"/>
      <c r="CW1073" s="33"/>
      <c r="CX1073" s="33"/>
      <c r="CY1073" s="33"/>
      <c r="CZ1073" s="33"/>
      <c r="DA1073" s="33"/>
      <c r="DB1073" s="33"/>
      <c r="DC1073" s="33"/>
      <c r="DD1073" s="33"/>
      <c r="DE1073" s="33"/>
      <c r="DF1073" s="33"/>
      <c r="DG1073" s="33"/>
      <c r="DH1073" s="33"/>
      <c r="DI1073" s="33"/>
      <c r="DJ1073" s="33"/>
      <c r="DK1073" s="33"/>
      <c r="DL1073" s="33"/>
      <c r="DM1073" s="33"/>
      <c r="DN1073" s="33"/>
      <c r="DO1073" s="33"/>
      <c r="DP1073" s="33"/>
      <c r="DQ1073" s="33"/>
      <c r="DR1073" s="33"/>
      <c r="DS1073" s="33"/>
      <c r="DT1073" s="33"/>
      <c r="DU1073" s="33"/>
      <c r="DV1073" s="33"/>
      <c r="DW1073" s="33"/>
      <c r="DX1073" s="33"/>
      <c r="DY1073" s="33"/>
      <c r="DZ1073" s="33"/>
      <c r="EA1073" s="33"/>
      <c r="EB1073" s="33"/>
      <c r="EC1073" s="33"/>
      <c r="ED1073" s="33"/>
      <c r="EE1073" s="33"/>
      <c r="EF1073" s="33"/>
      <c r="EG1073" s="33"/>
      <c r="EH1073" s="33"/>
      <c r="EI1073" s="33"/>
      <c r="EJ1073" s="33"/>
      <c r="EK1073" s="33"/>
      <c r="EL1073" s="33"/>
      <c r="EM1073" s="33"/>
      <c r="EN1073" s="33"/>
      <c r="EO1073" s="33"/>
      <c r="EP1073" s="33"/>
      <c r="EQ1073" s="33"/>
      <c r="ER1073" s="33"/>
      <c r="ES1073" s="33"/>
      <c r="ET1073" s="33"/>
      <c r="EU1073" s="33"/>
      <c r="EV1073" s="33"/>
      <c r="EW1073" s="33"/>
      <c r="EX1073" s="33"/>
      <c r="EY1073" s="33"/>
      <c r="EZ1073" s="33"/>
      <c r="FA1073" s="33"/>
      <c r="FB1073" s="33"/>
      <c r="FC1073" s="33"/>
      <c r="FD1073" s="33"/>
      <c r="FE1073" s="33"/>
      <c r="FF1073" s="33"/>
      <c r="FG1073" s="33"/>
      <c r="FH1073" s="33"/>
      <c r="FI1073" s="33"/>
      <c r="FJ1073" s="33"/>
      <c r="FK1073" s="33"/>
      <c r="FL1073" s="33"/>
      <c r="FM1073" s="33"/>
      <c r="FN1073" s="33"/>
      <c r="FO1073" s="33"/>
      <c r="FP1073" s="33"/>
      <c r="FQ1073" s="33"/>
      <c r="FR1073" s="33"/>
      <c r="FS1073" s="33"/>
      <c r="FT1073" s="33"/>
      <c r="FU1073" s="33"/>
      <c r="FV1073" s="33"/>
      <c r="FW1073" s="33"/>
      <c r="FX1073" s="33"/>
      <c r="FY1073" s="33"/>
    </row>
    <row r="1074" spans="1:181" ht="15.75" customHeight="1" x14ac:dyDescent="0.25">
      <c r="A1074" s="25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  <c r="BT1074" s="33"/>
      <c r="BU1074" s="33"/>
      <c r="BV1074" s="33"/>
      <c r="BW1074" s="33"/>
      <c r="BX1074" s="33"/>
      <c r="BY1074" s="33"/>
      <c r="BZ1074" s="33"/>
      <c r="CA1074" s="33"/>
      <c r="CB1074" s="33"/>
      <c r="CC1074" s="33"/>
      <c r="CD1074" s="33"/>
      <c r="CE1074" s="33"/>
      <c r="CF1074" s="33"/>
      <c r="CG1074" s="33"/>
      <c r="CH1074" s="33"/>
      <c r="CI1074" s="33"/>
      <c r="CJ1074" s="33"/>
      <c r="CK1074" s="33"/>
      <c r="CL1074" s="33"/>
      <c r="CM1074" s="33"/>
      <c r="CN1074" s="33"/>
      <c r="CO1074" s="33"/>
      <c r="CP1074" s="33"/>
      <c r="CQ1074" s="33"/>
      <c r="CR1074" s="33"/>
      <c r="CS1074" s="33"/>
      <c r="CT1074" s="33"/>
      <c r="CU1074" s="33"/>
      <c r="CV1074" s="33"/>
      <c r="CW1074" s="33"/>
      <c r="CX1074" s="33"/>
      <c r="CY1074" s="33"/>
      <c r="CZ1074" s="33"/>
      <c r="DA1074" s="33"/>
      <c r="DB1074" s="33"/>
      <c r="DC1074" s="33"/>
      <c r="DD1074" s="33"/>
      <c r="DE1074" s="33"/>
      <c r="DF1074" s="33"/>
      <c r="DG1074" s="33"/>
      <c r="DH1074" s="33"/>
      <c r="DI1074" s="33"/>
      <c r="DJ1074" s="33"/>
      <c r="DK1074" s="33"/>
      <c r="DL1074" s="33"/>
      <c r="DM1074" s="33"/>
      <c r="DN1074" s="33"/>
      <c r="DO1074" s="33"/>
      <c r="DP1074" s="33"/>
      <c r="DQ1074" s="33"/>
      <c r="DR1074" s="33"/>
      <c r="DS1074" s="33"/>
      <c r="DT1074" s="33"/>
      <c r="DU1074" s="33"/>
      <c r="DV1074" s="33"/>
      <c r="DW1074" s="33"/>
      <c r="DX1074" s="33"/>
      <c r="DY1074" s="33"/>
      <c r="DZ1074" s="33"/>
      <c r="EA1074" s="33"/>
      <c r="EB1074" s="33"/>
      <c r="EC1074" s="33"/>
      <c r="ED1074" s="33"/>
      <c r="EE1074" s="33"/>
      <c r="EF1074" s="33"/>
      <c r="EG1074" s="33"/>
      <c r="EH1074" s="33"/>
      <c r="EI1074" s="33"/>
      <c r="EJ1074" s="33"/>
      <c r="EK1074" s="33"/>
      <c r="EL1074" s="33"/>
      <c r="EM1074" s="33"/>
      <c r="EN1074" s="33"/>
      <c r="EO1074" s="33"/>
      <c r="EP1074" s="33"/>
      <c r="EQ1074" s="33"/>
      <c r="ER1074" s="33"/>
      <c r="ES1074" s="33"/>
      <c r="ET1074" s="33"/>
      <c r="EU1074" s="33"/>
      <c r="EV1074" s="33"/>
      <c r="EW1074" s="33"/>
      <c r="EX1074" s="33"/>
      <c r="EY1074" s="33"/>
      <c r="EZ1074" s="33"/>
      <c r="FA1074" s="33"/>
      <c r="FB1074" s="33"/>
      <c r="FC1074" s="33"/>
      <c r="FD1074" s="33"/>
      <c r="FE1074" s="33"/>
      <c r="FF1074" s="33"/>
      <c r="FG1074" s="33"/>
      <c r="FH1074" s="33"/>
      <c r="FI1074" s="33"/>
      <c r="FJ1074" s="33"/>
      <c r="FK1074" s="33"/>
      <c r="FL1074" s="33"/>
      <c r="FM1074" s="33"/>
      <c r="FN1074" s="33"/>
      <c r="FO1074" s="33"/>
      <c r="FP1074" s="33"/>
      <c r="FQ1074" s="33"/>
      <c r="FR1074" s="33"/>
      <c r="FS1074" s="33"/>
      <c r="FT1074" s="33"/>
      <c r="FU1074" s="33"/>
      <c r="FV1074" s="33"/>
      <c r="FW1074" s="33"/>
      <c r="FX1074" s="33"/>
      <c r="FY1074" s="33"/>
    </row>
    <row r="1075" spans="1:181" ht="15.75" customHeight="1" x14ac:dyDescent="0.25">
      <c r="A1075" s="25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  <c r="BT1075" s="33"/>
      <c r="BU1075" s="33"/>
      <c r="BV1075" s="33"/>
      <c r="BW1075" s="33"/>
      <c r="BX1075" s="33"/>
      <c r="BY1075" s="33"/>
      <c r="BZ1075" s="33"/>
      <c r="CA1075" s="33"/>
      <c r="CB1075" s="33"/>
      <c r="CC1075" s="33"/>
      <c r="CD1075" s="33"/>
      <c r="CE1075" s="33"/>
      <c r="CF1075" s="33"/>
      <c r="CG1075" s="33"/>
      <c r="CH1075" s="33"/>
      <c r="CI1075" s="33"/>
      <c r="CJ1075" s="33"/>
      <c r="CK1075" s="33"/>
      <c r="CL1075" s="33"/>
      <c r="CM1075" s="33"/>
      <c r="CN1075" s="33"/>
      <c r="CO1075" s="33"/>
      <c r="CP1075" s="33"/>
      <c r="CQ1075" s="33"/>
      <c r="CR1075" s="33"/>
      <c r="CS1075" s="33"/>
      <c r="CT1075" s="33"/>
      <c r="CU1075" s="33"/>
      <c r="CV1075" s="33"/>
      <c r="CW1075" s="33"/>
      <c r="CX1075" s="33"/>
      <c r="CY1075" s="33"/>
      <c r="CZ1075" s="33"/>
      <c r="DA1075" s="33"/>
      <c r="DB1075" s="33"/>
      <c r="DC1075" s="33"/>
      <c r="DD1075" s="33"/>
      <c r="DE1075" s="33"/>
      <c r="DF1075" s="33"/>
      <c r="DG1075" s="33"/>
      <c r="DH1075" s="33"/>
      <c r="DI1075" s="33"/>
      <c r="DJ1075" s="33"/>
      <c r="DK1075" s="33"/>
      <c r="DL1075" s="33"/>
      <c r="DM1075" s="33"/>
      <c r="DN1075" s="33"/>
      <c r="DO1075" s="33"/>
      <c r="DP1075" s="33"/>
      <c r="DQ1075" s="33"/>
      <c r="DR1075" s="33"/>
      <c r="DS1075" s="33"/>
      <c r="DT1075" s="33"/>
      <c r="DU1075" s="33"/>
      <c r="DV1075" s="33"/>
      <c r="DW1075" s="33"/>
      <c r="DX1075" s="33"/>
      <c r="DY1075" s="33"/>
      <c r="DZ1075" s="33"/>
      <c r="EA1075" s="33"/>
      <c r="EB1075" s="33"/>
      <c r="EC1075" s="33"/>
      <c r="ED1075" s="33"/>
      <c r="EE1075" s="33"/>
      <c r="EF1075" s="33"/>
      <c r="EG1075" s="33"/>
      <c r="EH1075" s="33"/>
      <c r="EI1075" s="33"/>
      <c r="EJ1075" s="33"/>
      <c r="EK1075" s="33"/>
      <c r="EL1075" s="33"/>
      <c r="EM1075" s="33"/>
      <c r="EN1075" s="33"/>
      <c r="EO1075" s="33"/>
      <c r="EP1075" s="33"/>
      <c r="EQ1075" s="33"/>
      <c r="ER1075" s="33"/>
      <c r="ES1075" s="33"/>
      <c r="ET1075" s="33"/>
      <c r="EU1075" s="33"/>
      <c r="EV1075" s="33"/>
      <c r="EW1075" s="33"/>
      <c r="EX1075" s="33"/>
      <c r="EY1075" s="33"/>
      <c r="EZ1075" s="33"/>
      <c r="FA1075" s="33"/>
      <c r="FB1075" s="33"/>
      <c r="FC1075" s="33"/>
      <c r="FD1075" s="33"/>
      <c r="FE1075" s="33"/>
      <c r="FF1075" s="33"/>
      <c r="FG1075" s="33"/>
      <c r="FH1075" s="33"/>
      <c r="FI1075" s="33"/>
      <c r="FJ1075" s="33"/>
      <c r="FK1075" s="33"/>
      <c r="FL1075" s="33"/>
      <c r="FM1075" s="33"/>
      <c r="FN1075" s="33"/>
      <c r="FO1075" s="33"/>
      <c r="FP1075" s="33"/>
      <c r="FQ1075" s="33"/>
      <c r="FR1075" s="33"/>
      <c r="FS1075" s="33"/>
      <c r="FT1075" s="33"/>
      <c r="FU1075" s="33"/>
      <c r="FV1075" s="33"/>
      <c r="FW1075" s="33"/>
      <c r="FX1075" s="33"/>
      <c r="FY1075" s="33"/>
    </row>
    <row r="1076" spans="1:181" ht="15.75" customHeight="1" x14ac:dyDescent="0.25">
      <c r="A1076" s="25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  <c r="BT1076" s="33"/>
      <c r="BU1076" s="33"/>
      <c r="BV1076" s="33"/>
      <c r="BW1076" s="33"/>
      <c r="BX1076" s="33"/>
      <c r="BY1076" s="33"/>
      <c r="BZ1076" s="33"/>
      <c r="CA1076" s="33"/>
      <c r="CB1076" s="33"/>
      <c r="CC1076" s="33"/>
      <c r="CD1076" s="33"/>
      <c r="CE1076" s="33"/>
      <c r="CF1076" s="33"/>
      <c r="CG1076" s="33"/>
      <c r="CH1076" s="33"/>
      <c r="CI1076" s="33"/>
      <c r="CJ1076" s="33"/>
      <c r="CK1076" s="33"/>
      <c r="CL1076" s="33"/>
      <c r="CM1076" s="33"/>
      <c r="CN1076" s="33"/>
      <c r="CO1076" s="33"/>
      <c r="CP1076" s="33"/>
      <c r="CQ1076" s="33"/>
      <c r="CR1076" s="33"/>
      <c r="CS1076" s="33"/>
      <c r="CT1076" s="33"/>
      <c r="CU1076" s="33"/>
      <c r="CV1076" s="33"/>
      <c r="CW1076" s="33"/>
      <c r="CX1076" s="33"/>
      <c r="CY1076" s="33"/>
      <c r="CZ1076" s="33"/>
      <c r="DA1076" s="33"/>
      <c r="DB1076" s="33"/>
      <c r="DC1076" s="33"/>
      <c r="DD1076" s="33"/>
      <c r="DE1076" s="33"/>
      <c r="DF1076" s="33"/>
      <c r="DG1076" s="33"/>
      <c r="DH1076" s="33"/>
      <c r="DI1076" s="33"/>
      <c r="DJ1076" s="33"/>
      <c r="DK1076" s="33"/>
      <c r="DL1076" s="33"/>
      <c r="DM1076" s="33"/>
      <c r="DN1076" s="33"/>
      <c r="DO1076" s="33"/>
      <c r="DP1076" s="33"/>
      <c r="DQ1076" s="33"/>
      <c r="DR1076" s="33"/>
      <c r="DS1076" s="33"/>
      <c r="DT1076" s="33"/>
      <c r="DU1076" s="33"/>
      <c r="DV1076" s="33"/>
      <c r="DW1076" s="33"/>
      <c r="DX1076" s="33"/>
      <c r="DY1076" s="33"/>
      <c r="DZ1076" s="33"/>
      <c r="EA1076" s="33"/>
      <c r="EB1076" s="33"/>
      <c r="EC1076" s="33"/>
      <c r="ED1076" s="33"/>
      <c r="EE1076" s="33"/>
      <c r="EF1076" s="33"/>
      <c r="EG1076" s="33"/>
      <c r="EH1076" s="33"/>
      <c r="EI1076" s="33"/>
      <c r="EJ1076" s="33"/>
      <c r="EK1076" s="33"/>
      <c r="EL1076" s="33"/>
      <c r="EM1076" s="33"/>
      <c r="EN1076" s="33"/>
      <c r="EO1076" s="33"/>
      <c r="EP1076" s="33"/>
      <c r="EQ1076" s="33"/>
      <c r="ER1076" s="33"/>
      <c r="ES1076" s="33"/>
      <c r="ET1076" s="33"/>
      <c r="EU1076" s="33"/>
      <c r="EV1076" s="33"/>
      <c r="EW1076" s="33"/>
      <c r="EX1076" s="33"/>
      <c r="EY1076" s="33"/>
      <c r="EZ1076" s="33"/>
      <c r="FA1076" s="33"/>
      <c r="FB1076" s="33"/>
      <c r="FC1076" s="33"/>
      <c r="FD1076" s="33"/>
      <c r="FE1076" s="33"/>
      <c r="FF1076" s="33"/>
      <c r="FG1076" s="33"/>
      <c r="FH1076" s="33"/>
      <c r="FI1076" s="33"/>
      <c r="FJ1076" s="33"/>
      <c r="FK1076" s="33"/>
      <c r="FL1076" s="33"/>
      <c r="FM1076" s="33"/>
      <c r="FN1076" s="33"/>
      <c r="FO1076" s="33"/>
      <c r="FP1076" s="33"/>
      <c r="FQ1076" s="33"/>
      <c r="FR1076" s="33"/>
      <c r="FS1076" s="33"/>
      <c r="FT1076" s="33"/>
      <c r="FU1076" s="33"/>
      <c r="FV1076" s="33"/>
      <c r="FW1076" s="33"/>
      <c r="FX1076" s="33"/>
      <c r="FY1076" s="33"/>
    </row>
    <row r="1077" spans="1:181" ht="15.75" customHeight="1" x14ac:dyDescent="0.25">
      <c r="A1077" s="25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  <c r="BT1077" s="33"/>
      <c r="BU1077" s="33"/>
      <c r="BV1077" s="33"/>
      <c r="BW1077" s="33"/>
      <c r="BX1077" s="33"/>
      <c r="BY1077" s="33"/>
      <c r="BZ1077" s="33"/>
      <c r="CA1077" s="33"/>
      <c r="CB1077" s="33"/>
      <c r="CC1077" s="33"/>
      <c r="CD1077" s="33"/>
      <c r="CE1077" s="33"/>
      <c r="CF1077" s="33"/>
      <c r="CG1077" s="33"/>
      <c r="CH1077" s="33"/>
      <c r="CI1077" s="33"/>
      <c r="CJ1077" s="33"/>
      <c r="CK1077" s="33"/>
      <c r="CL1077" s="33"/>
      <c r="CM1077" s="33"/>
      <c r="CN1077" s="33"/>
      <c r="CO1077" s="33"/>
      <c r="CP1077" s="33"/>
      <c r="CQ1077" s="33"/>
      <c r="CR1077" s="33"/>
      <c r="CS1077" s="33"/>
      <c r="CT1077" s="33"/>
      <c r="CU1077" s="33"/>
      <c r="CV1077" s="33"/>
      <c r="CW1077" s="33"/>
      <c r="CX1077" s="33"/>
      <c r="CY1077" s="33"/>
      <c r="CZ1077" s="33"/>
      <c r="DA1077" s="33"/>
      <c r="DB1077" s="33"/>
      <c r="DC1077" s="33"/>
      <c r="DD1077" s="33"/>
      <c r="DE1077" s="33"/>
      <c r="DF1077" s="33"/>
      <c r="DG1077" s="33"/>
      <c r="DH1077" s="33"/>
      <c r="DI1077" s="33"/>
      <c r="DJ1077" s="33"/>
      <c r="DK1077" s="33"/>
      <c r="DL1077" s="33"/>
      <c r="DM1077" s="33"/>
      <c r="DN1077" s="33"/>
      <c r="DO1077" s="33"/>
      <c r="DP1077" s="33"/>
      <c r="DQ1077" s="33"/>
      <c r="DR1077" s="33"/>
      <c r="DS1077" s="33"/>
      <c r="DT1077" s="33"/>
      <c r="DU1077" s="33"/>
      <c r="DV1077" s="33"/>
      <c r="DW1077" s="33"/>
      <c r="DX1077" s="33"/>
      <c r="DY1077" s="33"/>
      <c r="DZ1077" s="33"/>
      <c r="EA1077" s="33"/>
      <c r="EB1077" s="33"/>
      <c r="EC1077" s="33"/>
      <c r="ED1077" s="33"/>
      <c r="EE1077" s="33"/>
      <c r="EF1077" s="33"/>
      <c r="EG1077" s="33"/>
      <c r="EH1077" s="33"/>
      <c r="EI1077" s="33"/>
      <c r="EJ1077" s="33"/>
      <c r="EK1077" s="33"/>
      <c r="EL1077" s="33"/>
      <c r="EM1077" s="33"/>
      <c r="EN1077" s="33"/>
      <c r="EO1077" s="33"/>
      <c r="EP1077" s="33"/>
      <c r="EQ1077" s="33"/>
      <c r="ER1077" s="33"/>
      <c r="ES1077" s="33"/>
      <c r="ET1077" s="33"/>
      <c r="EU1077" s="33"/>
      <c r="EV1077" s="33"/>
      <c r="EW1077" s="33"/>
      <c r="EX1077" s="33"/>
      <c r="EY1077" s="33"/>
      <c r="EZ1077" s="33"/>
      <c r="FA1077" s="33"/>
      <c r="FB1077" s="33"/>
      <c r="FC1077" s="33"/>
      <c r="FD1077" s="33"/>
      <c r="FE1077" s="33"/>
      <c r="FF1077" s="33"/>
      <c r="FG1077" s="33"/>
      <c r="FH1077" s="33"/>
      <c r="FI1077" s="33"/>
      <c r="FJ1077" s="33"/>
      <c r="FK1077" s="33"/>
      <c r="FL1077" s="33"/>
      <c r="FM1077" s="33"/>
      <c r="FN1077" s="33"/>
      <c r="FO1077" s="33"/>
      <c r="FP1077" s="33"/>
      <c r="FQ1077" s="33"/>
      <c r="FR1077" s="33"/>
      <c r="FS1077" s="33"/>
      <c r="FT1077" s="33"/>
      <c r="FU1077" s="33"/>
      <c r="FV1077" s="33"/>
      <c r="FW1077" s="33"/>
      <c r="FX1077" s="33"/>
      <c r="FY1077" s="33"/>
    </row>
    <row r="1078" spans="1:181" ht="15.75" customHeight="1" x14ac:dyDescent="0.25">
      <c r="A1078" s="25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  <c r="BT1078" s="33"/>
      <c r="BU1078" s="33"/>
      <c r="BV1078" s="33"/>
      <c r="BW1078" s="33"/>
      <c r="BX1078" s="33"/>
      <c r="BY1078" s="33"/>
      <c r="BZ1078" s="33"/>
      <c r="CA1078" s="33"/>
      <c r="CB1078" s="33"/>
      <c r="CC1078" s="33"/>
      <c r="CD1078" s="33"/>
      <c r="CE1078" s="33"/>
      <c r="CF1078" s="33"/>
      <c r="CG1078" s="33"/>
      <c r="CH1078" s="33"/>
      <c r="CI1078" s="33"/>
      <c r="CJ1078" s="33"/>
      <c r="CK1078" s="33"/>
      <c r="CL1078" s="33"/>
      <c r="CM1078" s="33"/>
      <c r="CN1078" s="33"/>
      <c r="CO1078" s="33"/>
      <c r="CP1078" s="33"/>
      <c r="CQ1078" s="33"/>
      <c r="CR1078" s="33"/>
      <c r="CS1078" s="33"/>
      <c r="CT1078" s="33"/>
      <c r="CU1078" s="33"/>
      <c r="CV1078" s="33"/>
      <c r="CW1078" s="33"/>
      <c r="CX1078" s="33"/>
      <c r="CY1078" s="33"/>
      <c r="CZ1078" s="33"/>
      <c r="DA1078" s="33"/>
      <c r="DB1078" s="33"/>
      <c r="DC1078" s="33"/>
      <c r="DD1078" s="33"/>
      <c r="DE1078" s="33"/>
      <c r="DF1078" s="33"/>
      <c r="DG1078" s="33"/>
      <c r="DH1078" s="33"/>
      <c r="DI1078" s="33"/>
      <c r="DJ1078" s="33"/>
      <c r="DK1078" s="33"/>
      <c r="DL1078" s="33"/>
      <c r="DM1078" s="33"/>
      <c r="DN1078" s="33"/>
      <c r="DO1078" s="33"/>
      <c r="DP1078" s="33"/>
      <c r="DQ1078" s="33"/>
      <c r="DR1078" s="33"/>
      <c r="DS1078" s="33"/>
      <c r="DT1078" s="33"/>
      <c r="DU1078" s="33"/>
      <c r="DV1078" s="33"/>
      <c r="DW1078" s="33"/>
      <c r="DX1078" s="33"/>
      <c r="DY1078" s="33"/>
      <c r="DZ1078" s="33"/>
      <c r="EA1078" s="33"/>
      <c r="EB1078" s="33"/>
      <c r="EC1078" s="33"/>
      <c r="ED1078" s="33"/>
      <c r="EE1078" s="33"/>
      <c r="EF1078" s="33"/>
      <c r="EG1078" s="33"/>
      <c r="EH1078" s="33"/>
      <c r="EI1078" s="33"/>
      <c r="EJ1078" s="33"/>
      <c r="EK1078" s="33"/>
      <c r="EL1078" s="33"/>
      <c r="EM1078" s="33"/>
      <c r="EN1078" s="33"/>
      <c r="EO1078" s="33"/>
      <c r="EP1078" s="33"/>
      <c r="EQ1078" s="33"/>
      <c r="ER1078" s="33"/>
      <c r="ES1078" s="33"/>
      <c r="ET1078" s="33"/>
      <c r="EU1078" s="33"/>
      <c r="EV1078" s="33"/>
      <c r="EW1078" s="33"/>
      <c r="EX1078" s="33"/>
      <c r="EY1078" s="33"/>
      <c r="EZ1078" s="33"/>
      <c r="FA1078" s="33"/>
      <c r="FB1078" s="33"/>
      <c r="FC1078" s="33"/>
      <c r="FD1078" s="33"/>
      <c r="FE1078" s="33"/>
      <c r="FF1078" s="33"/>
      <c r="FG1078" s="33"/>
      <c r="FH1078" s="33"/>
      <c r="FI1078" s="33"/>
      <c r="FJ1078" s="33"/>
      <c r="FK1078" s="33"/>
      <c r="FL1078" s="33"/>
      <c r="FM1078" s="33"/>
      <c r="FN1078" s="33"/>
      <c r="FO1078" s="33"/>
      <c r="FP1078" s="33"/>
      <c r="FQ1078" s="33"/>
      <c r="FR1078" s="33"/>
      <c r="FS1078" s="33"/>
      <c r="FT1078" s="33"/>
      <c r="FU1078" s="33"/>
      <c r="FV1078" s="33"/>
      <c r="FW1078" s="33"/>
      <c r="FX1078" s="33"/>
      <c r="FY1078" s="33"/>
    </row>
    <row r="1079" spans="1:181" ht="15.75" customHeight="1" x14ac:dyDescent="0.25">
      <c r="A1079" s="25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  <c r="BT1079" s="33"/>
      <c r="BU1079" s="33"/>
      <c r="BV1079" s="33"/>
      <c r="BW1079" s="33"/>
      <c r="BX1079" s="33"/>
      <c r="BY1079" s="33"/>
      <c r="BZ1079" s="33"/>
      <c r="CA1079" s="33"/>
      <c r="CB1079" s="33"/>
      <c r="CC1079" s="33"/>
      <c r="CD1079" s="33"/>
      <c r="CE1079" s="33"/>
      <c r="CF1079" s="33"/>
      <c r="CG1079" s="33"/>
      <c r="CH1079" s="33"/>
      <c r="CI1079" s="33"/>
      <c r="CJ1079" s="33"/>
      <c r="CK1079" s="33"/>
      <c r="CL1079" s="33"/>
      <c r="CM1079" s="33"/>
      <c r="CN1079" s="33"/>
      <c r="CO1079" s="33"/>
      <c r="CP1079" s="33"/>
      <c r="CQ1079" s="33"/>
      <c r="CR1079" s="33"/>
      <c r="CS1079" s="33"/>
      <c r="CT1079" s="33"/>
      <c r="CU1079" s="33"/>
      <c r="CV1079" s="33"/>
      <c r="CW1079" s="33"/>
      <c r="CX1079" s="33"/>
      <c r="CY1079" s="33"/>
      <c r="CZ1079" s="33"/>
      <c r="DA1079" s="33"/>
      <c r="DB1079" s="33"/>
      <c r="DC1079" s="33"/>
      <c r="DD1079" s="33"/>
      <c r="DE1079" s="33"/>
      <c r="DF1079" s="33"/>
      <c r="DG1079" s="33"/>
      <c r="DH1079" s="33"/>
      <c r="DI1079" s="33"/>
      <c r="DJ1079" s="33"/>
      <c r="DK1079" s="33"/>
      <c r="DL1079" s="33"/>
      <c r="DM1079" s="33"/>
      <c r="DN1079" s="33"/>
      <c r="DO1079" s="33"/>
      <c r="DP1079" s="33"/>
      <c r="DQ1079" s="33"/>
      <c r="DR1079" s="33"/>
      <c r="DS1079" s="33"/>
      <c r="DT1079" s="33"/>
      <c r="DU1079" s="33"/>
      <c r="DV1079" s="33"/>
      <c r="DW1079" s="33"/>
      <c r="DX1079" s="33"/>
      <c r="DY1079" s="33"/>
      <c r="DZ1079" s="33"/>
      <c r="EA1079" s="33"/>
      <c r="EB1079" s="33"/>
      <c r="EC1079" s="33"/>
      <c r="ED1079" s="33"/>
      <c r="EE1079" s="33"/>
      <c r="EF1079" s="33"/>
      <c r="EG1079" s="33"/>
      <c r="EH1079" s="33"/>
      <c r="EI1079" s="33"/>
      <c r="EJ1079" s="33"/>
      <c r="EK1079" s="33"/>
      <c r="EL1079" s="33"/>
      <c r="EM1079" s="33"/>
      <c r="EN1079" s="33"/>
      <c r="EO1079" s="33"/>
      <c r="EP1079" s="33"/>
      <c r="EQ1079" s="33"/>
      <c r="ER1079" s="33"/>
      <c r="ES1079" s="33"/>
      <c r="ET1079" s="33"/>
      <c r="EU1079" s="33"/>
      <c r="EV1079" s="33"/>
      <c r="EW1079" s="33"/>
      <c r="EX1079" s="33"/>
      <c r="EY1079" s="33"/>
      <c r="EZ1079" s="33"/>
      <c r="FA1079" s="33"/>
      <c r="FB1079" s="33"/>
      <c r="FC1079" s="33"/>
      <c r="FD1079" s="33"/>
      <c r="FE1079" s="33"/>
      <c r="FF1079" s="33"/>
      <c r="FG1079" s="33"/>
      <c r="FH1079" s="33"/>
      <c r="FI1079" s="33"/>
      <c r="FJ1079" s="33"/>
      <c r="FK1079" s="33"/>
      <c r="FL1079" s="33"/>
      <c r="FM1079" s="33"/>
      <c r="FN1079" s="33"/>
      <c r="FO1079" s="33"/>
      <c r="FP1079" s="33"/>
      <c r="FQ1079" s="33"/>
      <c r="FR1079" s="33"/>
      <c r="FS1079" s="33"/>
      <c r="FT1079" s="33"/>
      <c r="FU1079" s="33"/>
      <c r="FV1079" s="33"/>
      <c r="FW1079" s="33"/>
      <c r="FX1079" s="33"/>
      <c r="FY1079" s="33"/>
    </row>
    <row r="1080" spans="1:181" ht="15.75" customHeight="1" x14ac:dyDescent="0.25">
      <c r="A1080" s="25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  <c r="BT1080" s="33"/>
      <c r="BU1080" s="33"/>
      <c r="BV1080" s="33"/>
      <c r="BW1080" s="33"/>
      <c r="BX1080" s="33"/>
      <c r="BY1080" s="33"/>
      <c r="BZ1080" s="33"/>
      <c r="CA1080" s="33"/>
      <c r="CB1080" s="33"/>
      <c r="CC1080" s="33"/>
      <c r="CD1080" s="33"/>
      <c r="CE1080" s="33"/>
      <c r="CF1080" s="33"/>
      <c r="CG1080" s="33"/>
      <c r="CH1080" s="33"/>
      <c r="CI1080" s="33"/>
      <c r="CJ1080" s="33"/>
      <c r="CK1080" s="33"/>
      <c r="CL1080" s="33"/>
      <c r="CM1080" s="33"/>
      <c r="CN1080" s="33"/>
      <c r="CO1080" s="33"/>
      <c r="CP1080" s="33"/>
      <c r="CQ1080" s="33"/>
      <c r="CR1080" s="33"/>
      <c r="CS1080" s="33"/>
      <c r="CT1080" s="33"/>
      <c r="CU1080" s="33"/>
      <c r="CV1080" s="33"/>
      <c r="CW1080" s="33"/>
      <c r="CX1080" s="33"/>
      <c r="CY1080" s="33"/>
      <c r="CZ1080" s="33"/>
      <c r="DA1080" s="33"/>
      <c r="DB1080" s="33"/>
      <c r="DC1080" s="33"/>
      <c r="DD1080" s="33"/>
      <c r="DE1080" s="33"/>
      <c r="DF1080" s="33"/>
      <c r="DG1080" s="33"/>
      <c r="DH1080" s="33"/>
      <c r="DI1080" s="33"/>
      <c r="DJ1080" s="33"/>
      <c r="DK1080" s="33"/>
      <c r="DL1080" s="33"/>
      <c r="DM1080" s="33"/>
      <c r="DN1080" s="33"/>
      <c r="DO1080" s="33"/>
      <c r="DP1080" s="33"/>
      <c r="DQ1080" s="33"/>
      <c r="DR1080" s="33"/>
      <c r="DS1080" s="33"/>
      <c r="DT1080" s="33"/>
      <c r="DU1080" s="33"/>
      <c r="DV1080" s="33"/>
      <c r="DW1080" s="33"/>
      <c r="DX1080" s="33"/>
      <c r="DY1080" s="33"/>
      <c r="DZ1080" s="33"/>
      <c r="EA1080" s="33"/>
      <c r="EB1080" s="33"/>
      <c r="EC1080" s="33"/>
      <c r="ED1080" s="33"/>
      <c r="EE1080" s="33"/>
      <c r="EF1080" s="33"/>
      <c r="EG1080" s="33"/>
      <c r="EH1080" s="33"/>
      <c r="EI1080" s="33"/>
      <c r="EJ1080" s="33"/>
      <c r="EK1080" s="33"/>
      <c r="EL1080" s="33"/>
      <c r="EM1080" s="33"/>
      <c r="EN1080" s="33"/>
      <c r="EO1080" s="33"/>
      <c r="EP1080" s="33"/>
      <c r="EQ1080" s="33"/>
      <c r="ER1080" s="33"/>
      <c r="ES1080" s="33"/>
      <c r="ET1080" s="33"/>
      <c r="EU1080" s="33"/>
      <c r="EV1080" s="33"/>
      <c r="EW1080" s="33"/>
      <c r="EX1080" s="33"/>
      <c r="EY1080" s="33"/>
      <c r="EZ1080" s="33"/>
      <c r="FA1080" s="33"/>
      <c r="FB1080" s="33"/>
      <c r="FC1080" s="33"/>
      <c r="FD1080" s="33"/>
      <c r="FE1080" s="33"/>
      <c r="FF1080" s="33"/>
      <c r="FG1080" s="33"/>
      <c r="FH1080" s="33"/>
      <c r="FI1080" s="33"/>
      <c r="FJ1080" s="33"/>
      <c r="FK1080" s="33"/>
      <c r="FL1080" s="33"/>
      <c r="FM1080" s="33"/>
      <c r="FN1080" s="33"/>
      <c r="FO1080" s="33"/>
      <c r="FP1080" s="33"/>
      <c r="FQ1080" s="33"/>
      <c r="FR1080" s="33"/>
      <c r="FS1080" s="33"/>
      <c r="FT1080" s="33"/>
      <c r="FU1080" s="33"/>
      <c r="FV1080" s="33"/>
      <c r="FW1080" s="33"/>
      <c r="FX1080" s="33"/>
      <c r="FY1080" s="33"/>
    </row>
    <row r="1081" spans="1:181" ht="15.75" customHeight="1" x14ac:dyDescent="0.25">
      <c r="A1081" s="25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3"/>
      <c r="BL1081" s="33"/>
      <c r="BM1081" s="33"/>
      <c r="BN1081" s="33"/>
      <c r="BO1081" s="33"/>
      <c r="BP1081" s="33"/>
      <c r="BQ1081" s="33"/>
      <c r="BR1081" s="33"/>
      <c r="BS1081" s="33"/>
      <c r="BT1081" s="33"/>
      <c r="BU1081" s="33"/>
      <c r="BV1081" s="33"/>
      <c r="BW1081" s="33"/>
      <c r="BX1081" s="33"/>
      <c r="BY1081" s="33"/>
      <c r="BZ1081" s="33"/>
      <c r="CA1081" s="33"/>
      <c r="CB1081" s="33"/>
      <c r="CC1081" s="33"/>
      <c r="CD1081" s="33"/>
      <c r="CE1081" s="33"/>
      <c r="CF1081" s="33"/>
      <c r="CG1081" s="33"/>
      <c r="CH1081" s="33"/>
      <c r="CI1081" s="33"/>
      <c r="CJ1081" s="33"/>
      <c r="CK1081" s="33"/>
      <c r="CL1081" s="33"/>
      <c r="CM1081" s="33"/>
      <c r="CN1081" s="33"/>
      <c r="CO1081" s="33"/>
      <c r="CP1081" s="33"/>
      <c r="CQ1081" s="33"/>
      <c r="CR1081" s="33"/>
      <c r="CS1081" s="33"/>
      <c r="CT1081" s="33"/>
      <c r="CU1081" s="33"/>
      <c r="CV1081" s="33"/>
      <c r="CW1081" s="33"/>
      <c r="CX1081" s="33"/>
      <c r="CY1081" s="33"/>
      <c r="CZ1081" s="33"/>
      <c r="DA1081" s="33"/>
      <c r="DB1081" s="33"/>
      <c r="DC1081" s="33"/>
      <c r="DD1081" s="33"/>
      <c r="DE1081" s="33"/>
      <c r="DF1081" s="33"/>
      <c r="DG1081" s="33"/>
      <c r="DH1081" s="33"/>
      <c r="DI1081" s="33"/>
      <c r="DJ1081" s="33"/>
      <c r="DK1081" s="33"/>
      <c r="DL1081" s="33"/>
      <c r="DM1081" s="33"/>
      <c r="DN1081" s="33"/>
      <c r="DO1081" s="33"/>
      <c r="DP1081" s="33"/>
      <c r="DQ1081" s="33"/>
      <c r="DR1081" s="33"/>
      <c r="DS1081" s="33"/>
      <c r="DT1081" s="33"/>
      <c r="DU1081" s="33"/>
      <c r="DV1081" s="33"/>
      <c r="DW1081" s="33"/>
      <c r="DX1081" s="33"/>
      <c r="DY1081" s="33"/>
      <c r="DZ1081" s="33"/>
      <c r="EA1081" s="33"/>
      <c r="EB1081" s="33"/>
      <c r="EC1081" s="33"/>
      <c r="ED1081" s="33"/>
      <c r="EE1081" s="33"/>
      <c r="EF1081" s="33"/>
      <c r="EG1081" s="33"/>
      <c r="EH1081" s="33"/>
      <c r="EI1081" s="33"/>
      <c r="EJ1081" s="33"/>
      <c r="EK1081" s="33"/>
      <c r="EL1081" s="33"/>
      <c r="EM1081" s="33"/>
      <c r="EN1081" s="33"/>
      <c r="EO1081" s="33"/>
      <c r="EP1081" s="33"/>
      <c r="EQ1081" s="33"/>
      <c r="ER1081" s="33"/>
      <c r="ES1081" s="33"/>
      <c r="ET1081" s="33"/>
      <c r="EU1081" s="33"/>
      <c r="EV1081" s="33"/>
      <c r="EW1081" s="33"/>
      <c r="EX1081" s="33"/>
      <c r="EY1081" s="33"/>
      <c r="EZ1081" s="33"/>
      <c r="FA1081" s="33"/>
      <c r="FB1081" s="33"/>
      <c r="FC1081" s="33"/>
      <c r="FD1081" s="33"/>
      <c r="FE1081" s="33"/>
      <c r="FF1081" s="33"/>
      <c r="FG1081" s="33"/>
      <c r="FH1081" s="33"/>
      <c r="FI1081" s="33"/>
      <c r="FJ1081" s="33"/>
      <c r="FK1081" s="33"/>
      <c r="FL1081" s="33"/>
      <c r="FM1081" s="33"/>
      <c r="FN1081" s="33"/>
      <c r="FO1081" s="33"/>
      <c r="FP1081" s="33"/>
      <c r="FQ1081" s="33"/>
      <c r="FR1081" s="33"/>
      <c r="FS1081" s="33"/>
      <c r="FT1081" s="33"/>
      <c r="FU1081" s="33"/>
      <c r="FV1081" s="33"/>
      <c r="FW1081" s="33"/>
      <c r="FX1081" s="33"/>
      <c r="FY1081" s="33"/>
    </row>
    <row r="1082" spans="1:181" ht="15.75" customHeight="1" x14ac:dyDescent="0.25">
      <c r="A1082" s="25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3"/>
      <c r="BL1082" s="33"/>
      <c r="BM1082" s="33"/>
      <c r="BN1082" s="33"/>
      <c r="BO1082" s="33"/>
      <c r="BP1082" s="33"/>
      <c r="BQ1082" s="33"/>
      <c r="BR1082" s="33"/>
      <c r="BS1082" s="33"/>
      <c r="BT1082" s="33"/>
      <c r="BU1082" s="33"/>
      <c r="BV1082" s="33"/>
      <c r="BW1082" s="33"/>
      <c r="BX1082" s="33"/>
      <c r="BY1082" s="33"/>
      <c r="BZ1082" s="33"/>
      <c r="CA1082" s="33"/>
      <c r="CB1082" s="33"/>
      <c r="CC1082" s="33"/>
      <c r="CD1082" s="33"/>
      <c r="CE1082" s="33"/>
      <c r="CF1082" s="33"/>
      <c r="CG1082" s="33"/>
      <c r="CH1082" s="33"/>
      <c r="CI1082" s="33"/>
      <c r="CJ1082" s="33"/>
      <c r="CK1082" s="33"/>
      <c r="CL1082" s="33"/>
      <c r="CM1082" s="33"/>
      <c r="CN1082" s="33"/>
      <c r="CO1082" s="33"/>
      <c r="CP1082" s="33"/>
      <c r="CQ1082" s="33"/>
      <c r="CR1082" s="33"/>
      <c r="CS1082" s="33"/>
      <c r="CT1082" s="33"/>
      <c r="CU1082" s="33"/>
      <c r="CV1082" s="33"/>
      <c r="CW1082" s="33"/>
      <c r="CX1082" s="33"/>
      <c r="CY1082" s="33"/>
      <c r="CZ1082" s="33"/>
      <c r="DA1082" s="33"/>
      <c r="DB1082" s="33"/>
      <c r="DC1082" s="33"/>
      <c r="DD1082" s="33"/>
      <c r="DE1082" s="33"/>
      <c r="DF1082" s="33"/>
      <c r="DG1082" s="33"/>
      <c r="DH1082" s="33"/>
      <c r="DI1082" s="33"/>
      <c r="DJ1082" s="33"/>
      <c r="DK1082" s="33"/>
      <c r="DL1082" s="33"/>
      <c r="DM1082" s="33"/>
      <c r="DN1082" s="33"/>
      <c r="DO1082" s="33"/>
      <c r="DP1082" s="33"/>
      <c r="DQ1082" s="33"/>
      <c r="DR1082" s="33"/>
      <c r="DS1082" s="33"/>
      <c r="DT1082" s="33"/>
      <c r="DU1082" s="33"/>
      <c r="DV1082" s="33"/>
      <c r="DW1082" s="33"/>
      <c r="DX1082" s="33"/>
      <c r="DY1082" s="33"/>
      <c r="DZ1082" s="33"/>
      <c r="EA1082" s="33"/>
      <c r="EB1082" s="33"/>
      <c r="EC1082" s="33"/>
      <c r="ED1082" s="33"/>
      <c r="EE1082" s="33"/>
      <c r="EF1082" s="33"/>
      <c r="EG1082" s="33"/>
      <c r="EH1082" s="33"/>
      <c r="EI1082" s="33"/>
      <c r="EJ1082" s="33"/>
      <c r="EK1082" s="33"/>
      <c r="EL1082" s="33"/>
      <c r="EM1082" s="33"/>
      <c r="EN1082" s="33"/>
      <c r="EO1082" s="33"/>
      <c r="EP1082" s="33"/>
      <c r="EQ1082" s="33"/>
      <c r="ER1082" s="33"/>
      <c r="ES1082" s="33"/>
      <c r="ET1082" s="33"/>
      <c r="EU1082" s="33"/>
      <c r="EV1082" s="33"/>
      <c r="EW1082" s="33"/>
      <c r="EX1082" s="33"/>
      <c r="EY1082" s="33"/>
      <c r="EZ1082" s="33"/>
      <c r="FA1082" s="33"/>
      <c r="FB1082" s="33"/>
      <c r="FC1082" s="33"/>
      <c r="FD1082" s="33"/>
      <c r="FE1082" s="33"/>
      <c r="FF1082" s="33"/>
      <c r="FG1082" s="33"/>
      <c r="FH1082" s="33"/>
      <c r="FI1082" s="33"/>
      <c r="FJ1082" s="33"/>
      <c r="FK1082" s="33"/>
      <c r="FL1082" s="33"/>
      <c r="FM1082" s="33"/>
      <c r="FN1082" s="33"/>
      <c r="FO1082" s="33"/>
      <c r="FP1082" s="33"/>
      <c r="FQ1082" s="33"/>
      <c r="FR1082" s="33"/>
      <c r="FS1082" s="33"/>
      <c r="FT1082" s="33"/>
      <c r="FU1082" s="33"/>
      <c r="FV1082" s="33"/>
      <c r="FW1082" s="33"/>
      <c r="FX1082" s="33"/>
      <c r="FY1082" s="33"/>
    </row>
    <row r="1083" spans="1:181" ht="15.75" customHeight="1" x14ac:dyDescent="0.25">
      <c r="A1083" s="25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  <c r="BT1083" s="33"/>
      <c r="BU1083" s="33"/>
      <c r="BV1083" s="33"/>
      <c r="BW1083" s="33"/>
      <c r="BX1083" s="33"/>
      <c r="BY1083" s="33"/>
      <c r="BZ1083" s="33"/>
      <c r="CA1083" s="33"/>
      <c r="CB1083" s="33"/>
      <c r="CC1083" s="33"/>
      <c r="CD1083" s="33"/>
      <c r="CE1083" s="33"/>
      <c r="CF1083" s="33"/>
      <c r="CG1083" s="33"/>
      <c r="CH1083" s="33"/>
      <c r="CI1083" s="33"/>
      <c r="CJ1083" s="33"/>
      <c r="CK1083" s="33"/>
      <c r="CL1083" s="33"/>
      <c r="CM1083" s="33"/>
      <c r="CN1083" s="33"/>
      <c r="CO1083" s="33"/>
      <c r="CP1083" s="33"/>
      <c r="CQ1083" s="33"/>
      <c r="CR1083" s="33"/>
      <c r="CS1083" s="33"/>
      <c r="CT1083" s="33"/>
      <c r="CU1083" s="33"/>
      <c r="CV1083" s="33"/>
      <c r="CW1083" s="33"/>
      <c r="CX1083" s="33"/>
      <c r="CY1083" s="33"/>
      <c r="CZ1083" s="33"/>
      <c r="DA1083" s="33"/>
      <c r="DB1083" s="33"/>
      <c r="DC1083" s="33"/>
      <c r="DD1083" s="33"/>
      <c r="DE1083" s="33"/>
      <c r="DF1083" s="33"/>
      <c r="DG1083" s="33"/>
      <c r="DH1083" s="33"/>
      <c r="DI1083" s="33"/>
      <c r="DJ1083" s="33"/>
      <c r="DK1083" s="33"/>
      <c r="DL1083" s="33"/>
      <c r="DM1083" s="33"/>
      <c r="DN1083" s="33"/>
      <c r="DO1083" s="33"/>
      <c r="DP1083" s="33"/>
      <c r="DQ1083" s="33"/>
      <c r="DR1083" s="33"/>
      <c r="DS1083" s="33"/>
      <c r="DT1083" s="33"/>
      <c r="DU1083" s="33"/>
      <c r="DV1083" s="33"/>
      <c r="DW1083" s="33"/>
      <c r="DX1083" s="33"/>
      <c r="DY1083" s="33"/>
      <c r="DZ1083" s="33"/>
      <c r="EA1083" s="33"/>
      <c r="EB1083" s="33"/>
      <c r="EC1083" s="33"/>
      <c r="ED1083" s="33"/>
      <c r="EE1083" s="33"/>
      <c r="EF1083" s="33"/>
      <c r="EG1083" s="33"/>
      <c r="EH1083" s="33"/>
      <c r="EI1083" s="33"/>
      <c r="EJ1083" s="33"/>
      <c r="EK1083" s="33"/>
      <c r="EL1083" s="33"/>
      <c r="EM1083" s="33"/>
      <c r="EN1083" s="33"/>
      <c r="EO1083" s="33"/>
      <c r="EP1083" s="33"/>
      <c r="EQ1083" s="33"/>
      <c r="ER1083" s="33"/>
      <c r="ES1083" s="33"/>
      <c r="ET1083" s="33"/>
      <c r="EU1083" s="33"/>
      <c r="EV1083" s="33"/>
      <c r="EW1083" s="33"/>
      <c r="EX1083" s="33"/>
      <c r="EY1083" s="33"/>
      <c r="EZ1083" s="33"/>
      <c r="FA1083" s="33"/>
      <c r="FB1083" s="33"/>
      <c r="FC1083" s="33"/>
      <c r="FD1083" s="33"/>
      <c r="FE1083" s="33"/>
      <c r="FF1083" s="33"/>
      <c r="FG1083" s="33"/>
      <c r="FH1083" s="33"/>
      <c r="FI1083" s="33"/>
      <c r="FJ1083" s="33"/>
      <c r="FK1083" s="33"/>
      <c r="FL1083" s="33"/>
      <c r="FM1083" s="33"/>
      <c r="FN1083" s="33"/>
      <c r="FO1083" s="33"/>
      <c r="FP1083" s="33"/>
      <c r="FQ1083" s="33"/>
      <c r="FR1083" s="33"/>
      <c r="FS1083" s="33"/>
      <c r="FT1083" s="33"/>
      <c r="FU1083" s="33"/>
      <c r="FV1083" s="33"/>
      <c r="FW1083" s="33"/>
      <c r="FX1083" s="33"/>
      <c r="FY1083" s="33"/>
    </row>
    <row r="1084" spans="1:181" ht="15.75" customHeight="1" x14ac:dyDescent="0.25">
      <c r="A1084" s="25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  <c r="BT1084" s="33"/>
      <c r="BU1084" s="33"/>
      <c r="BV1084" s="33"/>
      <c r="BW1084" s="33"/>
      <c r="BX1084" s="33"/>
      <c r="BY1084" s="33"/>
      <c r="BZ1084" s="33"/>
      <c r="CA1084" s="33"/>
      <c r="CB1084" s="33"/>
      <c r="CC1084" s="33"/>
      <c r="CD1084" s="33"/>
      <c r="CE1084" s="33"/>
      <c r="CF1084" s="33"/>
      <c r="CG1084" s="33"/>
      <c r="CH1084" s="33"/>
      <c r="CI1084" s="33"/>
      <c r="CJ1084" s="33"/>
      <c r="CK1084" s="33"/>
      <c r="CL1084" s="33"/>
      <c r="CM1084" s="33"/>
      <c r="CN1084" s="33"/>
      <c r="CO1084" s="33"/>
      <c r="CP1084" s="33"/>
      <c r="CQ1084" s="33"/>
      <c r="CR1084" s="33"/>
      <c r="CS1084" s="33"/>
      <c r="CT1084" s="33"/>
      <c r="CU1084" s="33"/>
      <c r="CV1084" s="33"/>
      <c r="CW1084" s="33"/>
      <c r="CX1084" s="33"/>
      <c r="CY1084" s="33"/>
      <c r="CZ1084" s="33"/>
      <c r="DA1084" s="33"/>
      <c r="DB1084" s="33"/>
      <c r="DC1084" s="33"/>
      <c r="DD1084" s="33"/>
      <c r="DE1084" s="33"/>
      <c r="DF1084" s="33"/>
      <c r="DG1084" s="33"/>
      <c r="DH1084" s="33"/>
      <c r="DI1084" s="33"/>
      <c r="DJ1084" s="33"/>
      <c r="DK1084" s="33"/>
      <c r="DL1084" s="33"/>
      <c r="DM1084" s="33"/>
      <c r="DN1084" s="33"/>
      <c r="DO1084" s="33"/>
      <c r="DP1084" s="33"/>
      <c r="DQ1084" s="33"/>
      <c r="DR1084" s="33"/>
      <c r="DS1084" s="33"/>
      <c r="DT1084" s="33"/>
      <c r="DU1084" s="33"/>
      <c r="DV1084" s="33"/>
      <c r="DW1084" s="33"/>
      <c r="DX1084" s="33"/>
      <c r="DY1084" s="33"/>
      <c r="DZ1084" s="33"/>
      <c r="EA1084" s="33"/>
      <c r="EB1084" s="33"/>
      <c r="EC1084" s="33"/>
      <c r="ED1084" s="33"/>
      <c r="EE1084" s="33"/>
      <c r="EF1084" s="33"/>
      <c r="EG1084" s="33"/>
      <c r="EH1084" s="33"/>
      <c r="EI1084" s="33"/>
      <c r="EJ1084" s="33"/>
      <c r="EK1084" s="33"/>
      <c r="EL1084" s="33"/>
      <c r="EM1084" s="33"/>
      <c r="EN1084" s="33"/>
      <c r="EO1084" s="33"/>
      <c r="EP1084" s="33"/>
      <c r="EQ1084" s="33"/>
      <c r="ER1084" s="33"/>
      <c r="ES1084" s="33"/>
      <c r="ET1084" s="33"/>
      <c r="EU1084" s="33"/>
      <c r="EV1084" s="33"/>
      <c r="EW1084" s="33"/>
      <c r="EX1084" s="33"/>
      <c r="EY1084" s="33"/>
      <c r="EZ1084" s="33"/>
      <c r="FA1084" s="33"/>
      <c r="FB1084" s="33"/>
      <c r="FC1084" s="33"/>
      <c r="FD1084" s="33"/>
      <c r="FE1084" s="33"/>
      <c r="FF1084" s="33"/>
      <c r="FG1084" s="33"/>
      <c r="FH1084" s="33"/>
      <c r="FI1084" s="33"/>
      <c r="FJ1084" s="33"/>
      <c r="FK1084" s="33"/>
      <c r="FL1084" s="33"/>
      <c r="FM1084" s="33"/>
      <c r="FN1084" s="33"/>
      <c r="FO1084" s="33"/>
      <c r="FP1084" s="33"/>
      <c r="FQ1084" s="33"/>
      <c r="FR1084" s="33"/>
      <c r="FS1084" s="33"/>
      <c r="FT1084" s="33"/>
      <c r="FU1084" s="33"/>
      <c r="FV1084" s="33"/>
      <c r="FW1084" s="33"/>
      <c r="FX1084" s="33"/>
      <c r="FY1084" s="33"/>
    </row>
    <row r="1085" spans="1:181" ht="15.75" customHeight="1" x14ac:dyDescent="0.25">
      <c r="A1085" s="25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  <c r="AL1085" s="33"/>
      <c r="AM1085" s="33"/>
      <c r="AN1085" s="33"/>
      <c r="AO1085" s="33"/>
      <c r="AP1085" s="33"/>
      <c r="AQ1085" s="33"/>
      <c r="AR1085" s="33"/>
      <c r="AS1085" s="33"/>
      <c r="AT1085" s="33"/>
      <c r="AU1085" s="33"/>
      <c r="AV1085" s="33"/>
      <c r="AW1085" s="33"/>
      <c r="AX1085" s="33"/>
      <c r="AY1085" s="33"/>
      <c r="AZ1085" s="33"/>
      <c r="BA1085" s="33"/>
      <c r="BB1085" s="33"/>
      <c r="BC1085" s="33"/>
      <c r="BD1085" s="33"/>
      <c r="BE1085" s="33"/>
      <c r="BF1085" s="33"/>
      <c r="BG1085" s="33"/>
      <c r="BH1085" s="33"/>
      <c r="BI1085" s="33"/>
      <c r="BJ1085" s="33"/>
      <c r="BK1085" s="33"/>
      <c r="BL1085" s="33"/>
      <c r="BM1085" s="33"/>
      <c r="BN1085" s="33"/>
      <c r="BO1085" s="33"/>
      <c r="BP1085" s="33"/>
      <c r="BQ1085" s="33"/>
      <c r="BR1085" s="33"/>
      <c r="BS1085" s="33"/>
      <c r="BT1085" s="33"/>
      <c r="BU1085" s="33"/>
      <c r="BV1085" s="33"/>
      <c r="BW1085" s="33"/>
      <c r="BX1085" s="33"/>
      <c r="BY1085" s="33"/>
      <c r="BZ1085" s="33"/>
      <c r="CA1085" s="33"/>
      <c r="CB1085" s="33"/>
      <c r="CC1085" s="33"/>
      <c r="CD1085" s="33"/>
      <c r="CE1085" s="33"/>
      <c r="CF1085" s="33"/>
      <c r="CG1085" s="33"/>
      <c r="CH1085" s="33"/>
      <c r="CI1085" s="33"/>
      <c r="CJ1085" s="33"/>
      <c r="CK1085" s="33"/>
      <c r="CL1085" s="33"/>
      <c r="CM1085" s="33"/>
      <c r="CN1085" s="33"/>
      <c r="CO1085" s="33"/>
      <c r="CP1085" s="33"/>
      <c r="CQ1085" s="33"/>
      <c r="CR1085" s="33"/>
      <c r="CS1085" s="33"/>
      <c r="CT1085" s="33"/>
      <c r="CU1085" s="33"/>
      <c r="CV1085" s="33"/>
      <c r="CW1085" s="33"/>
      <c r="CX1085" s="33"/>
      <c r="CY1085" s="33"/>
      <c r="CZ1085" s="33"/>
      <c r="DA1085" s="33"/>
      <c r="DB1085" s="33"/>
      <c r="DC1085" s="33"/>
      <c r="DD1085" s="33"/>
      <c r="DE1085" s="33"/>
      <c r="DF1085" s="33"/>
      <c r="DG1085" s="33"/>
      <c r="DH1085" s="33"/>
      <c r="DI1085" s="33"/>
      <c r="DJ1085" s="33"/>
      <c r="DK1085" s="33"/>
      <c r="DL1085" s="33"/>
      <c r="DM1085" s="33"/>
      <c r="DN1085" s="33"/>
      <c r="DO1085" s="33"/>
      <c r="DP1085" s="33"/>
      <c r="DQ1085" s="33"/>
      <c r="DR1085" s="33"/>
      <c r="DS1085" s="33"/>
      <c r="DT1085" s="33"/>
      <c r="DU1085" s="33"/>
      <c r="DV1085" s="33"/>
      <c r="DW1085" s="33"/>
      <c r="DX1085" s="33"/>
      <c r="DY1085" s="33"/>
      <c r="DZ1085" s="33"/>
      <c r="EA1085" s="33"/>
      <c r="EB1085" s="33"/>
      <c r="EC1085" s="33"/>
      <c r="ED1085" s="33"/>
      <c r="EE1085" s="33"/>
      <c r="EF1085" s="33"/>
      <c r="EG1085" s="33"/>
      <c r="EH1085" s="33"/>
      <c r="EI1085" s="33"/>
      <c r="EJ1085" s="33"/>
      <c r="EK1085" s="33"/>
      <c r="EL1085" s="33"/>
      <c r="EM1085" s="33"/>
      <c r="EN1085" s="33"/>
      <c r="EO1085" s="33"/>
      <c r="EP1085" s="33"/>
      <c r="EQ1085" s="33"/>
      <c r="ER1085" s="33"/>
      <c r="ES1085" s="33"/>
      <c r="ET1085" s="33"/>
      <c r="EU1085" s="33"/>
      <c r="EV1085" s="33"/>
      <c r="EW1085" s="33"/>
      <c r="EX1085" s="33"/>
      <c r="EY1085" s="33"/>
      <c r="EZ1085" s="33"/>
      <c r="FA1085" s="33"/>
      <c r="FB1085" s="33"/>
      <c r="FC1085" s="33"/>
      <c r="FD1085" s="33"/>
      <c r="FE1085" s="33"/>
      <c r="FF1085" s="33"/>
      <c r="FG1085" s="33"/>
      <c r="FH1085" s="33"/>
      <c r="FI1085" s="33"/>
      <c r="FJ1085" s="33"/>
      <c r="FK1085" s="33"/>
      <c r="FL1085" s="33"/>
      <c r="FM1085" s="33"/>
      <c r="FN1085" s="33"/>
      <c r="FO1085" s="33"/>
      <c r="FP1085" s="33"/>
      <c r="FQ1085" s="33"/>
      <c r="FR1085" s="33"/>
      <c r="FS1085" s="33"/>
      <c r="FT1085" s="33"/>
      <c r="FU1085" s="33"/>
      <c r="FV1085" s="33"/>
      <c r="FW1085" s="33"/>
      <c r="FX1085" s="33"/>
      <c r="FY1085" s="33"/>
    </row>
    <row r="1086" spans="1:181" ht="15.75" customHeight="1" x14ac:dyDescent="0.25">
      <c r="A1086" s="25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/>
      <c r="AH1086" s="33"/>
      <c r="AI1086" s="33"/>
      <c r="AJ1086" s="33"/>
      <c r="AK1086" s="33"/>
      <c r="AL1086" s="33"/>
      <c r="AM1086" s="33"/>
      <c r="AN1086" s="33"/>
      <c r="AO1086" s="33"/>
      <c r="AP1086" s="33"/>
      <c r="AQ1086" s="33"/>
      <c r="AR1086" s="33"/>
      <c r="AS1086" s="33"/>
      <c r="AT1086" s="33"/>
      <c r="AU1086" s="33"/>
      <c r="AV1086" s="33"/>
      <c r="AW1086" s="33"/>
      <c r="AX1086" s="33"/>
      <c r="AY1086" s="33"/>
      <c r="AZ1086" s="33"/>
      <c r="BA1086" s="33"/>
      <c r="BB1086" s="33"/>
      <c r="BC1086" s="33"/>
      <c r="BD1086" s="33"/>
      <c r="BE1086" s="33"/>
      <c r="BF1086" s="33"/>
      <c r="BG1086" s="33"/>
      <c r="BH1086" s="33"/>
      <c r="BI1086" s="33"/>
      <c r="BJ1086" s="33"/>
      <c r="BK1086" s="33"/>
      <c r="BL1086" s="33"/>
      <c r="BM1086" s="33"/>
      <c r="BN1086" s="33"/>
      <c r="BO1086" s="33"/>
      <c r="BP1086" s="33"/>
      <c r="BQ1086" s="33"/>
      <c r="BR1086" s="33"/>
      <c r="BS1086" s="33"/>
      <c r="BT1086" s="33"/>
      <c r="BU1086" s="33"/>
      <c r="BV1086" s="33"/>
      <c r="BW1086" s="33"/>
      <c r="BX1086" s="33"/>
      <c r="BY1086" s="33"/>
      <c r="BZ1086" s="33"/>
      <c r="CA1086" s="33"/>
      <c r="CB1086" s="33"/>
      <c r="CC1086" s="33"/>
      <c r="CD1086" s="33"/>
      <c r="CE1086" s="33"/>
      <c r="CF1086" s="33"/>
      <c r="CG1086" s="33"/>
      <c r="CH1086" s="33"/>
      <c r="CI1086" s="33"/>
      <c r="CJ1086" s="33"/>
      <c r="CK1086" s="33"/>
      <c r="CL1086" s="33"/>
      <c r="CM1086" s="33"/>
      <c r="CN1086" s="33"/>
      <c r="CO1086" s="33"/>
      <c r="CP1086" s="33"/>
      <c r="CQ1086" s="33"/>
      <c r="CR1086" s="33"/>
      <c r="CS1086" s="33"/>
      <c r="CT1086" s="33"/>
      <c r="CU1086" s="33"/>
      <c r="CV1086" s="33"/>
      <c r="CW1086" s="33"/>
      <c r="CX1086" s="33"/>
      <c r="CY1086" s="33"/>
      <c r="CZ1086" s="33"/>
      <c r="DA1086" s="33"/>
      <c r="DB1086" s="33"/>
      <c r="DC1086" s="33"/>
      <c r="DD1086" s="33"/>
      <c r="DE1086" s="33"/>
      <c r="DF1086" s="33"/>
      <c r="DG1086" s="33"/>
      <c r="DH1086" s="33"/>
      <c r="DI1086" s="33"/>
      <c r="DJ1086" s="33"/>
      <c r="DK1086" s="33"/>
      <c r="DL1086" s="33"/>
      <c r="DM1086" s="33"/>
      <c r="DN1086" s="33"/>
      <c r="DO1086" s="33"/>
      <c r="DP1086" s="33"/>
      <c r="DQ1086" s="33"/>
      <c r="DR1086" s="33"/>
      <c r="DS1086" s="33"/>
      <c r="DT1086" s="33"/>
      <c r="DU1086" s="33"/>
      <c r="DV1086" s="33"/>
      <c r="DW1086" s="33"/>
      <c r="DX1086" s="33"/>
      <c r="DY1086" s="33"/>
      <c r="DZ1086" s="33"/>
      <c r="EA1086" s="33"/>
      <c r="EB1086" s="33"/>
      <c r="EC1086" s="33"/>
      <c r="ED1086" s="33"/>
      <c r="EE1086" s="33"/>
      <c r="EF1086" s="33"/>
      <c r="EG1086" s="33"/>
      <c r="EH1086" s="33"/>
      <c r="EI1086" s="33"/>
      <c r="EJ1086" s="33"/>
      <c r="EK1086" s="33"/>
      <c r="EL1086" s="33"/>
      <c r="EM1086" s="33"/>
      <c r="EN1086" s="33"/>
      <c r="EO1086" s="33"/>
      <c r="EP1086" s="33"/>
      <c r="EQ1086" s="33"/>
      <c r="ER1086" s="33"/>
      <c r="ES1086" s="33"/>
      <c r="ET1086" s="33"/>
      <c r="EU1086" s="33"/>
      <c r="EV1086" s="33"/>
      <c r="EW1086" s="33"/>
      <c r="EX1086" s="33"/>
      <c r="EY1086" s="33"/>
      <c r="EZ1086" s="33"/>
      <c r="FA1086" s="33"/>
      <c r="FB1086" s="33"/>
      <c r="FC1086" s="33"/>
      <c r="FD1086" s="33"/>
      <c r="FE1086" s="33"/>
      <c r="FF1086" s="33"/>
      <c r="FG1086" s="33"/>
      <c r="FH1086" s="33"/>
      <c r="FI1086" s="33"/>
      <c r="FJ1086" s="33"/>
      <c r="FK1086" s="33"/>
      <c r="FL1086" s="33"/>
      <c r="FM1086" s="33"/>
      <c r="FN1086" s="33"/>
      <c r="FO1086" s="33"/>
      <c r="FP1086" s="33"/>
      <c r="FQ1086" s="33"/>
      <c r="FR1086" s="33"/>
      <c r="FS1086" s="33"/>
      <c r="FT1086" s="33"/>
      <c r="FU1086" s="33"/>
      <c r="FV1086" s="33"/>
      <c r="FW1086" s="33"/>
      <c r="FX1086" s="33"/>
      <c r="FY1086" s="33"/>
    </row>
    <row r="1087" spans="1:181" ht="15.75" customHeight="1" x14ac:dyDescent="0.25">
      <c r="A1087" s="25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  <c r="AJ1087" s="33"/>
      <c r="AK1087" s="33"/>
      <c r="AL1087" s="33"/>
      <c r="AM1087" s="33"/>
      <c r="AN1087" s="33"/>
      <c r="AO1087" s="33"/>
      <c r="AP1087" s="33"/>
      <c r="AQ1087" s="33"/>
      <c r="AR1087" s="33"/>
      <c r="AS1087" s="33"/>
      <c r="AT1087" s="33"/>
      <c r="AU1087" s="33"/>
      <c r="AV1087" s="33"/>
      <c r="AW1087" s="33"/>
      <c r="AX1087" s="33"/>
      <c r="AY1087" s="33"/>
      <c r="AZ1087" s="33"/>
      <c r="BA1087" s="33"/>
      <c r="BB1087" s="33"/>
      <c r="BC1087" s="33"/>
      <c r="BD1087" s="33"/>
      <c r="BE1087" s="33"/>
      <c r="BF1087" s="33"/>
      <c r="BG1087" s="33"/>
      <c r="BH1087" s="33"/>
      <c r="BI1087" s="33"/>
      <c r="BJ1087" s="33"/>
      <c r="BK1087" s="33"/>
      <c r="BL1087" s="33"/>
      <c r="BM1087" s="33"/>
      <c r="BN1087" s="33"/>
      <c r="BO1087" s="33"/>
      <c r="BP1087" s="33"/>
      <c r="BQ1087" s="33"/>
      <c r="BR1087" s="33"/>
      <c r="BS1087" s="33"/>
      <c r="BT1087" s="33"/>
      <c r="BU1087" s="33"/>
      <c r="BV1087" s="33"/>
      <c r="BW1087" s="33"/>
      <c r="BX1087" s="33"/>
      <c r="BY1087" s="33"/>
      <c r="BZ1087" s="33"/>
      <c r="CA1087" s="33"/>
      <c r="CB1087" s="33"/>
      <c r="CC1087" s="33"/>
      <c r="CD1087" s="33"/>
      <c r="CE1087" s="33"/>
      <c r="CF1087" s="33"/>
      <c r="CG1087" s="33"/>
      <c r="CH1087" s="33"/>
      <c r="CI1087" s="33"/>
      <c r="CJ1087" s="33"/>
      <c r="CK1087" s="33"/>
      <c r="CL1087" s="33"/>
      <c r="CM1087" s="33"/>
      <c r="CN1087" s="33"/>
      <c r="CO1087" s="33"/>
      <c r="CP1087" s="33"/>
      <c r="CQ1087" s="33"/>
      <c r="CR1087" s="33"/>
      <c r="CS1087" s="33"/>
      <c r="CT1087" s="33"/>
      <c r="CU1087" s="33"/>
      <c r="CV1087" s="33"/>
      <c r="CW1087" s="33"/>
      <c r="CX1087" s="33"/>
      <c r="CY1087" s="33"/>
      <c r="CZ1087" s="33"/>
      <c r="DA1087" s="33"/>
      <c r="DB1087" s="33"/>
      <c r="DC1087" s="33"/>
      <c r="DD1087" s="33"/>
      <c r="DE1087" s="33"/>
      <c r="DF1087" s="33"/>
      <c r="DG1087" s="33"/>
      <c r="DH1087" s="33"/>
      <c r="DI1087" s="33"/>
      <c r="DJ1087" s="33"/>
      <c r="DK1087" s="33"/>
      <c r="DL1087" s="33"/>
      <c r="DM1087" s="33"/>
      <c r="DN1087" s="33"/>
      <c r="DO1087" s="33"/>
      <c r="DP1087" s="33"/>
      <c r="DQ1087" s="33"/>
      <c r="DR1087" s="33"/>
      <c r="DS1087" s="33"/>
      <c r="DT1087" s="33"/>
      <c r="DU1087" s="33"/>
      <c r="DV1087" s="33"/>
      <c r="DW1087" s="33"/>
      <c r="DX1087" s="33"/>
      <c r="DY1087" s="33"/>
      <c r="DZ1087" s="33"/>
      <c r="EA1087" s="33"/>
      <c r="EB1087" s="33"/>
      <c r="EC1087" s="33"/>
      <c r="ED1087" s="33"/>
      <c r="EE1087" s="33"/>
      <c r="EF1087" s="33"/>
      <c r="EG1087" s="33"/>
      <c r="EH1087" s="33"/>
      <c r="EI1087" s="33"/>
      <c r="EJ1087" s="33"/>
      <c r="EK1087" s="33"/>
      <c r="EL1087" s="33"/>
      <c r="EM1087" s="33"/>
      <c r="EN1087" s="33"/>
      <c r="EO1087" s="33"/>
      <c r="EP1087" s="33"/>
      <c r="EQ1087" s="33"/>
      <c r="ER1087" s="33"/>
      <c r="ES1087" s="33"/>
      <c r="ET1087" s="33"/>
      <c r="EU1087" s="33"/>
      <c r="EV1087" s="33"/>
      <c r="EW1087" s="33"/>
      <c r="EX1087" s="33"/>
      <c r="EY1087" s="33"/>
      <c r="EZ1087" s="33"/>
      <c r="FA1087" s="33"/>
      <c r="FB1087" s="33"/>
      <c r="FC1087" s="33"/>
      <c r="FD1087" s="33"/>
      <c r="FE1087" s="33"/>
      <c r="FF1087" s="33"/>
      <c r="FG1087" s="33"/>
      <c r="FH1087" s="33"/>
      <c r="FI1087" s="33"/>
      <c r="FJ1087" s="33"/>
      <c r="FK1087" s="33"/>
      <c r="FL1087" s="33"/>
      <c r="FM1087" s="33"/>
      <c r="FN1087" s="33"/>
      <c r="FO1087" s="33"/>
      <c r="FP1087" s="33"/>
      <c r="FQ1087" s="33"/>
      <c r="FR1087" s="33"/>
      <c r="FS1087" s="33"/>
      <c r="FT1087" s="33"/>
      <c r="FU1087" s="33"/>
      <c r="FV1087" s="33"/>
      <c r="FW1087" s="33"/>
      <c r="FX1087" s="33"/>
      <c r="FY1087" s="33"/>
    </row>
    <row r="1088" spans="1:181" ht="15.75" customHeight="1" x14ac:dyDescent="0.25">
      <c r="A1088" s="25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  <c r="AJ1088" s="33"/>
      <c r="AK1088" s="33"/>
      <c r="AL1088" s="33"/>
      <c r="AM1088" s="33"/>
      <c r="AN1088" s="33"/>
      <c r="AO1088" s="33"/>
      <c r="AP1088" s="33"/>
      <c r="AQ1088" s="33"/>
      <c r="AR1088" s="33"/>
      <c r="AS1088" s="33"/>
      <c r="AT1088" s="33"/>
      <c r="AU1088" s="33"/>
      <c r="AV1088" s="33"/>
      <c r="AW1088" s="33"/>
      <c r="AX1088" s="33"/>
      <c r="AY1088" s="33"/>
      <c r="AZ1088" s="33"/>
      <c r="BA1088" s="33"/>
      <c r="BB1088" s="33"/>
      <c r="BC1088" s="33"/>
      <c r="BD1088" s="33"/>
      <c r="BE1088" s="33"/>
      <c r="BF1088" s="33"/>
      <c r="BG1088" s="33"/>
      <c r="BH1088" s="33"/>
      <c r="BI1088" s="33"/>
      <c r="BJ1088" s="33"/>
      <c r="BK1088" s="33"/>
      <c r="BL1088" s="33"/>
      <c r="BM1088" s="33"/>
      <c r="BN1088" s="33"/>
      <c r="BO1088" s="33"/>
      <c r="BP1088" s="33"/>
      <c r="BQ1088" s="33"/>
      <c r="BR1088" s="33"/>
      <c r="BS1088" s="33"/>
      <c r="BT1088" s="33"/>
      <c r="BU1088" s="33"/>
      <c r="BV1088" s="33"/>
      <c r="BW1088" s="33"/>
      <c r="BX1088" s="33"/>
      <c r="BY1088" s="33"/>
      <c r="BZ1088" s="33"/>
      <c r="CA1088" s="33"/>
      <c r="CB1088" s="33"/>
      <c r="CC1088" s="33"/>
      <c r="CD1088" s="33"/>
      <c r="CE1088" s="33"/>
      <c r="CF1088" s="33"/>
      <c r="CG1088" s="33"/>
      <c r="CH1088" s="33"/>
      <c r="CI1088" s="33"/>
      <c r="CJ1088" s="33"/>
      <c r="CK1088" s="33"/>
      <c r="CL1088" s="33"/>
      <c r="CM1088" s="33"/>
      <c r="CN1088" s="33"/>
      <c r="CO1088" s="33"/>
      <c r="CP1088" s="33"/>
      <c r="CQ1088" s="33"/>
      <c r="CR1088" s="33"/>
      <c r="CS1088" s="33"/>
      <c r="CT1088" s="33"/>
      <c r="CU1088" s="33"/>
      <c r="CV1088" s="33"/>
      <c r="CW1088" s="33"/>
      <c r="CX1088" s="33"/>
      <c r="CY1088" s="33"/>
      <c r="CZ1088" s="33"/>
      <c r="DA1088" s="33"/>
      <c r="DB1088" s="33"/>
      <c r="DC1088" s="33"/>
      <c r="DD1088" s="33"/>
      <c r="DE1088" s="33"/>
      <c r="DF1088" s="33"/>
      <c r="DG1088" s="33"/>
      <c r="DH1088" s="33"/>
      <c r="DI1088" s="33"/>
      <c r="DJ1088" s="33"/>
      <c r="DK1088" s="33"/>
      <c r="DL1088" s="33"/>
      <c r="DM1088" s="33"/>
      <c r="DN1088" s="33"/>
      <c r="DO1088" s="33"/>
      <c r="DP1088" s="33"/>
      <c r="DQ1088" s="33"/>
      <c r="DR1088" s="33"/>
      <c r="DS1088" s="33"/>
      <c r="DT1088" s="33"/>
      <c r="DU1088" s="33"/>
      <c r="DV1088" s="33"/>
      <c r="DW1088" s="33"/>
      <c r="DX1088" s="33"/>
      <c r="DY1088" s="33"/>
      <c r="DZ1088" s="33"/>
      <c r="EA1088" s="33"/>
      <c r="EB1088" s="33"/>
      <c r="EC1088" s="33"/>
      <c r="ED1088" s="33"/>
      <c r="EE1088" s="33"/>
      <c r="EF1088" s="33"/>
      <c r="EG1088" s="33"/>
      <c r="EH1088" s="33"/>
      <c r="EI1088" s="33"/>
      <c r="EJ1088" s="33"/>
      <c r="EK1088" s="33"/>
      <c r="EL1088" s="33"/>
      <c r="EM1088" s="33"/>
      <c r="EN1088" s="33"/>
      <c r="EO1088" s="33"/>
      <c r="EP1088" s="33"/>
      <c r="EQ1088" s="33"/>
      <c r="ER1088" s="33"/>
      <c r="ES1088" s="33"/>
      <c r="ET1088" s="33"/>
      <c r="EU1088" s="33"/>
      <c r="EV1088" s="33"/>
      <c r="EW1088" s="33"/>
      <c r="EX1088" s="33"/>
      <c r="EY1088" s="33"/>
      <c r="EZ1088" s="33"/>
      <c r="FA1088" s="33"/>
      <c r="FB1088" s="33"/>
      <c r="FC1088" s="33"/>
      <c r="FD1088" s="33"/>
      <c r="FE1088" s="33"/>
      <c r="FF1088" s="33"/>
      <c r="FG1088" s="33"/>
      <c r="FH1088" s="33"/>
      <c r="FI1088" s="33"/>
      <c r="FJ1088" s="33"/>
      <c r="FK1088" s="33"/>
      <c r="FL1088" s="33"/>
      <c r="FM1088" s="33"/>
      <c r="FN1088" s="33"/>
      <c r="FO1088" s="33"/>
      <c r="FP1088" s="33"/>
      <c r="FQ1088" s="33"/>
      <c r="FR1088" s="33"/>
      <c r="FS1088" s="33"/>
      <c r="FT1088" s="33"/>
      <c r="FU1088" s="33"/>
      <c r="FV1088" s="33"/>
      <c r="FW1088" s="33"/>
      <c r="FX1088" s="33"/>
      <c r="FY1088" s="33"/>
    </row>
    <row r="1089" spans="1:181" ht="15.75" customHeight="1" x14ac:dyDescent="0.25">
      <c r="A1089" s="25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  <c r="AJ1089" s="33"/>
      <c r="AK1089" s="33"/>
      <c r="AL1089" s="33"/>
      <c r="AM1089" s="33"/>
      <c r="AN1089" s="33"/>
      <c r="AO1089" s="33"/>
      <c r="AP1089" s="33"/>
      <c r="AQ1089" s="33"/>
      <c r="AR1089" s="33"/>
      <c r="AS1089" s="33"/>
      <c r="AT1089" s="33"/>
      <c r="AU1089" s="33"/>
      <c r="AV1089" s="33"/>
      <c r="AW1089" s="33"/>
      <c r="AX1089" s="33"/>
      <c r="AY1089" s="33"/>
      <c r="AZ1089" s="33"/>
      <c r="BA1089" s="33"/>
      <c r="BB1089" s="33"/>
      <c r="BC1089" s="33"/>
      <c r="BD1089" s="33"/>
      <c r="BE1089" s="33"/>
      <c r="BF1089" s="33"/>
      <c r="BG1089" s="33"/>
      <c r="BH1089" s="33"/>
      <c r="BI1089" s="33"/>
      <c r="BJ1089" s="33"/>
      <c r="BK1089" s="33"/>
      <c r="BL1089" s="33"/>
      <c r="BM1089" s="33"/>
      <c r="BN1089" s="33"/>
      <c r="BO1089" s="33"/>
      <c r="BP1089" s="33"/>
      <c r="BQ1089" s="33"/>
      <c r="BR1089" s="33"/>
      <c r="BS1089" s="33"/>
      <c r="BT1089" s="33"/>
      <c r="BU1089" s="33"/>
      <c r="BV1089" s="33"/>
      <c r="BW1089" s="33"/>
      <c r="BX1089" s="33"/>
      <c r="BY1089" s="33"/>
      <c r="BZ1089" s="33"/>
      <c r="CA1089" s="33"/>
      <c r="CB1089" s="33"/>
      <c r="CC1089" s="33"/>
      <c r="CD1089" s="33"/>
      <c r="CE1089" s="33"/>
      <c r="CF1089" s="33"/>
      <c r="CG1089" s="33"/>
      <c r="CH1089" s="33"/>
      <c r="CI1089" s="33"/>
      <c r="CJ1089" s="33"/>
      <c r="CK1089" s="33"/>
      <c r="CL1089" s="33"/>
      <c r="CM1089" s="33"/>
      <c r="CN1089" s="33"/>
      <c r="CO1089" s="33"/>
      <c r="CP1089" s="33"/>
      <c r="CQ1089" s="33"/>
      <c r="CR1089" s="33"/>
      <c r="CS1089" s="33"/>
      <c r="CT1089" s="33"/>
      <c r="CU1089" s="33"/>
      <c r="CV1089" s="33"/>
      <c r="CW1089" s="33"/>
      <c r="CX1089" s="33"/>
      <c r="CY1089" s="33"/>
      <c r="CZ1089" s="33"/>
      <c r="DA1089" s="33"/>
      <c r="DB1089" s="33"/>
      <c r="DC1089" s="33"/>
      <c r="DD1089" s="33"/>
      <c r="DE1089" s="33"/>
      <c r="DF1089" s="33"/>
      <c r="DG1089" s="33"/>
      <c r="DH1089" s="33"/>
      <c r="DI1089" s="33"/>
      <c r="DJ1089" s="33"/>
      <c r="DK1089" s="33"/>
      <c r="DL1089" s="33"/>
      <c r="DM1089" s="33"/>
      <c r="DN1089" s="33"/>
      <c r="DO1089" s="33"/>
      <c r="DP1089" s="33"/>
      <c r="DQ1089" s="33"/>
      <c r="DR1089" s="33"/>
      <c r="DS1089" s="33"/>
      <c r="DT1089" s="33"/>
      <c r="DU1089" s="33"/>
      <c r="DV1089" s="33"/>
      <c r="DW1089" s="33"/>
      <c r="DX1089" s="33"/>
      <c r="DY1089" s="33"/>
      <c r="DZ1089" s="33"/>
      <c r="EA1089" s="33"/>
      <c r="EB1089" s="33"/>
      <c r="EC1089" s="33"/>
      <c r="ED1089" s="33"/>
      <c r="EE1089" s="33"/>
      <c r="EF1089" s="33"/>
      <c r="EG1089" s="33"/>
      <c r="EH1089" s="33"/>
      <c r="EI1089" s="33"/>
      <c r="EJ1089" s="33"/>
      <c r="EK1089" s="33"/>
      <c r="EL1089" s="33"/>
      <c r="EM1089" s="33"/>
      <c r="EN1089" s="33"/>
      <c r="EO1089" s="33"/>
      <c r="EP1089" s="33"/>
      <c r="EQ1089" s="33"/>
      <c r="ER1089" s="33"/>
      <c r="ES1089" s="33"/>
      <c r="ET1089" s="33"/>
      <c r="EU1089" s="33"/>
      <c r="EV1089" s="33"/>
      <c r="EW1089" s="33"/>
      <c r="EX1089" s="33"/>
      <c r="EY1089" s="33"/>
      <c r="EZ1089" s="33"/>
      <c r="FA1089" s="33"/>
      <c r="FB1089" s="33"/>
      <c r="FC1089" s="33"/>
      <c r="FD1089" s="33"/>
      <c r="FE1089" s="33"/>
      <c r="FF1089" s="33"/>
      <c r="FG1089" s="33"/>
      <c r="FH1089" s="33"/>
      <c r="FI1089" s="33"/>
      <c r="FJ1089" s="33"/>
      <c r="FK1089" s="33"/>
      <c r="FL1089" s="33"/>
      <c r="FM1089" s="33"/>
      <c r="FN1089" s="33"/>
      <c r="FO1089" s="33"/>
      <c r="FP1089" s="33"/>
      <c r="FQ1089" s="33"/>
      <c r="FR1089" s="33"/>
      <c r="FS1089" s="33"/>
      <c r="FT1089" s="33"/>
      <c r="FU1089" s="33"/>
      <c r="FV1089" s="33"/>
      <c r="FW1089" s="33"/>
      <c r="FX1089" s="33"/>
      <c r="FY1089" s="33"/>
    </row>
    <row r="1090" spans="1:181" ht="15.75" customHeight="1" x14ac:dyDescent="0.25">
      <c r="A1090" s="25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33"/>
      <c r="AQ1090" s="33"/>
      <c r="AR1090" s="33"/>
      <c r="AS1090" s="33"/>
      <c r="AT1090" s="33"/>
      <c r="AU1090" s="33"/>
      <c r="AV1090" s="33"/>
      <c r="AW1090" s="33"/>
      <c r="AX1090" s="33"/>
      <c r="AY1090" s="33"/>
      <c r="AZ1090" s="33"/>
      <c r="BA1090" s="33"/>
      <c r="BB1090" s="33"/>
      <c r="BC1090" s="33"/>
      <c r="BD1090" s="33"/>
      <c r="BE1090" s="33"/>
      <c r="BF1090" s="33"/>
      <c r="BG1090" s="33"/>
      <c r="BH1090" s="33"/>
      <c r="BI1090" s="33"/>
      <c r="BJ1090" s="33"/>
      <c r="BK1090" s="33"/>
      <c r="BL1090" s="33"/>
      <c r="BM1090" s="33"/>
      <c r="BN1090" s="33"/>
      <c r="BO1090" s="33"/>
      <c r="BP1090" s="33"/>
      <c r="BQ1090" s="33"/>
      <c r="BR1090" s="33"/>
      <c r="BS1090" s="33"/>
      <c r="BT1090" s="33"/>
      <c r="BU1090" s="33"/>
      <c r="BV1090" s="33"/>
      <c r="BW1090" s="33"/>
      <c r="BX1090" s="33"/>
      <c r="BY1090" s="33"/>
      <c r="BZ1090" s="33"/>
      <c r="CA1090" s="33"/>
      <c r="CB1090" s="33"/>
      <c r="CC1090" s="33"/>
      <c r="CD1090" s="33"/>
      <c r="CE1090" s="33"/>
      <c r="CF1090" s="33"/>
      <c r="CG1090" s="33"/>
      <c r="CH1090" s="33"/>
      <c r="CI1090" s="33"/>
      <c r="CJ1090" s="33"/>
      <c r="CK1090" s="33"/>
      <c r="CL1090" s="33"/>
      <c r="CM1090" s="33"/>
      <c r="CN1090" s="33"/>
      <c r="CO1090" s="33"/>
      <c r="CP1090" s="33"/>
      <c r="CQ1090" s="33"/>
      <c r="CR1090" s="33"/>
      <c r="CS1090" s="33"/>
      <c r="CT1090" s="33"/>
      <c r="CU1090" s="33"/>
      <c r="CV1090" s="33"/>
      <c r="CW1090" s="33"/>
      <c r="CX1090" s="33"/>
      <c r="CY1090" s="33"/>
      <c r="CZ1090" s="33"/>
      <c r="DA1090" s="33"/>
      <c r="DB1090" s="33"/>
      <c r="DC1090" s="33"/>
      <c r="DD1090" s="33"/>
      <c r="DE1090" s="33"/>
      <c r="DF1090" s="33"/>
      <c r="DG1090" s="33"/>
      <c r="DH1090" s="33"/>
      <c r="DI1090" s="33"/>
      <c r="DJ1090" s="33"/>
      <c r="DK1090" s="33"/>
      <c r="DL1090" s="33"/>
      <c r="DM1090" s="33"/>
      <c r="DN1090" s="33"/>
      <c r="DO1090" s="33"/>
      <c r="DP1090" s="33"/>
      <c r="DQ1090" s="33"/>
      <c r="DR1090" s="33"/>
      <c r="DS1090" s="33"/>
      <c r="DT1090" s="33"/>
      <c r="DU1090" s="33"/>
      <c r="DV1090" s="33"/>
      <c r="DW1090" s="33"/>
      <c r="DX1090" s="33"/>
      <c r="DY1090" s="33"/>
      <c r="DZ1090" s="33"/>
      <c r="EA1090" s="33"/>
      <c r="EB1090" s="33"/>
      <c r="EC1090" s="33"/>
      <c r="ED1090" s="33"/>
      <c r="EE1090" s="33"/>
      <c r="EF1090" s="33"/>
      <c r="EG1090" s="33"/>
      <c r="EH1090" s="33"/>
      <c r="EI1090" s="33"/>
      <c r="EJ1090" s="33"/>
      <c r="EK1090" s="33"/>
      <c r="EL1090" s="33"/>
      <c r="EM1090" s="33"/>
      <c r="EN1090" s="33"/>
      <c r="EO1090" s="33"/>
      <c r="EP1090" s="33"/>
      <c r="EQ1090" s="33"/>
      <c r="ER1090" s="33"/>
      <c r="ES1090" s="33"/>
      <c r="ET1090" s="33"/>
      <c r="EU1090" s="33"/>
      <c r="EV1090" s="33"/>
      <c r="EW1090" s="33"/>
      <c r="EX1090" s="33"/>
      <c r="EY1090" s="33"/>
      <c r="EZ1090" s="33"/>
      <c r="FA1090" s="33"/>
      <c r="FB1090" s="33"/>
      <c r="FC1090" s="33"/>
      <c r="FD1090" s="33"/>
      <c r="FE1090" s="33"/>
      <c r="FF1090" s="33"/>
      <c r="FG1090" s="33"/>
      <c r="FH1090" s="33"/>
      <c r="FI1090" s="33"/>
      <c r="FJ1090" s="33"/>
      <c r="FK1090" s="33"/>
      <c r="FL1090" s="33"/>
      <c r="FM1090" s="33"/>
      <c r="FN1090" s="33"/>
      <c r="FO1090" s="33"/>
      <c r="FP1090" s="33"/>
      <c r="FQ1090" s="33"/>
      <c r="FR1090" s="33"/>
      <c r="FS1090" s="33"/>
      <c r="FT1090" s="33"/>
      <c r="FU1090" s="33"/>
      <c r="FV1090" s="33"/>
      <c r="FW1090" s="33"/>
      <c r="FX1090" s="33"/>
      <c r="FY1090" s="33"/>
    </row>
    <row r="1091" spans="1:181" ht="15.75" customHeight="1" x14ac:dyDescent="0.25">
      <c r="A1091" s="25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  <c r="BC1091" s="33"/>
      <c r="BD1091" s="33"/>
      <c r="BE1091" s="33"/>
      <c r="BF1091" s="33"/>
      <c r="BG1091" s="33"/>
      <c r="BH1091" s="33"/>
      <c r="BI1091" s="33"/>
      <c r="BJ1091" s="33"/>
      <c r="BK1091" s="33"/>
      <c r="BL1091" s="33"/>
      <c r="BM1091" s="33"/>
      <c r="BN1091" s="33"/>
      <c r="BO1091" s="33"/>
      <c r="BP1091" s="33"/>
      <c r="BQ1091" s="33"/>
      <c r="BR1091" s="33"/>
      <c r="BS1091" s="33"/>
      <c r="BT1091" s="33"/>
      <c r="BU1091" s="33"/>
      <c r="BV1091" s="33"/>
      <c r="BW1091" s="33"/>
      <c r="BX1091" s="33"/>
      <c r="BY1091" s="33"/>
      <c r="BZ1091" s="33"/>
      <c r="CA1091" s="33"/>
      <c r="CB1091" s="33"/>
      <c r="CC1091" s="33"/>
      <c r="CD1091" s="33"/>
      <c r="CE1091" s="33"/>
      <c r="CF1091" s="33"/>
      <c r="CG1091" s="33"/>
      <c r="CH1091" s="33"/>
      <c r="CI1091" s="33"/>
      <c r="CJ1091" s="33"/>
      <c r="CK1091" s="33"/>
      <c r="CL1091" s="33"/>
      <c r="CM1091" s="33"/>
      <c r="CN1091" s="33"/>
      <c r="CO1091" s="33"/>
      <c r="CP1091" s="33"/>
      <c r="CQ1091" s="33"/>
      <c r="CR1091" s="33"/>
      <c r="CS1091" s="33"/>
      <c r="CT1091" s="33"/>
      <c r="CU1091" s="33"/>
      <c r="CV1091" s="33"/>
      <c r="CW1091" s="33"/>
      <c r="CX1091" s="33"/>
      <c r="CY1091" s="33"/>
      <c r="CZ1091" s="33"/>
      <c r="DA1091" s="33"/>
      <c r="DB1091" s="33"/>
      <c r="DC1091" s="33"/>
      <c r="DD1091" s="33"/>
      <c r="DE1091" s="33"/>
      <c r="DF1091" s="33"/>
      <c r="DG1091" s="33"/>
      <c r="DH1091" s="33"/>
      <c r="DI1091" s="33"/>
      <c r="DJ1091" s="33"/>
      <c r="DK1091" s="33"/>
      <c r="DL1091" s="33"/>
      <c r="DM1091" s="33"/>
      <c r="DN1091" s="33"/>
      <c r="DO1091" s="33"/>
      <c r="DP1091" s="33"/>
      <c r="DQ1091" s="33"/>
      <c r="DR1091" s="33"/>
      <c r="DS1091" s="33"/>
      <c r="DT1091" s="33"/>
      <c r="DU1091" s="33"/>
      <c r="DV1091" s="33"/>
      <c r="DW1091" s="33"/>
      <c r="DX1091" s="33"/>
      <c r="DY1091" s="33"/>
      <c r="DZ1091" s="33"/>
      <c r="EA1091" s="33"/>
      <c r="EB1091" s="33"/>
      <c r="EC1091" s="33"/>
      <c r="ED1091" s="33"/>
      <c r="EE1091" s="33"/>
      <c r="EF1091" s="33"/>
      <c r="EG1091" s="33"/>
      <c r="EH1091" s="33"/>
      <c r="EI1091" s="33"/>
      <c r="EJ1091" s="33"/>
      <c r="EK1091" s="33"/>
      <c r="EL1091" s="33"/>
      <c r="EM1091" s="33"/>
      <c r="EN1091" s="33"/>
      <c r="EO1091" s="33"/>
      <c r="EP1091" s="33"/>
      <c r="EQ1091" s="33"/>
      <c r="ER1091" s="33"/>
      <c r="ES1091" s="33"/>
      <c r="ET1091" s="33"/>
      <c r="EU1091" s="33"/>
      <c r="EV1091" s="33"/>
      <c r="EW1091" s="33"/>
      <c r="EX1091" s="33"/>
      <c r="EY1091" s="33"/>
      <c r="EZ1091" s="33"/>
      <c r="FA1091" s="33"/>
      <c r="FB1091" s="33"/>
      <c r="FC1091" s="33"/>
      <c r="FD1091" s="33"/>
      <c r="FE1091" s="33"/>
      <c r="FF1091" s="33"/>
      <c r="FG1091" s="33"/>
      <c r="FH1091" s="33"/>
      <c r="FI1091" s="33"/>
      <c r="FJ1091" s="33"/>
      <c r="FK1091" s="33"/>
      <c r="FL1091" s="33"/>
      <c r="FM1091" s="33"/>
      <c r="FN1091" s="33"/>
      <c r="FO1091" s="33"/>
      <c r="FP1091" s="33"/>
      <c r="FQ1091" s="33"/>
      <c r="FR1091" s="33"/>
      <c r="FS1091" s="33"/>
      <c r="FT1091" s="33"/>
      <c r="FU1091" s="33"/>
      <c r="FV1091" s="33"/>
      <c r="FW1091" s="33"/>
      <c r="FX1091" s="33"/>
      <c r="FY1091" s="33"/>
    </row>
    <row r="1092" spans="1:181" ht="15.75" customHeight="1" x14ac:dyDescent="0.25">
      <c r="A1092" s="25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  <c r="BC1092" s="33"/>
      <c r="BD1092" s="33"/>
      <c r="BE1092" s="33"/>
      <c r="BF1092" s="33"/>
      <c r="BG1092" s="33"/>
      <c r="BH1092" s="33"/>
      <c r="BI1092" s="33"/>
      <c r="BJ1092" s="33"/>
      <c r="BK1092" s="33"/>
      <c r="BL1092" s="33"/>
      <c r="BM1092" s="33"/>
      <c r="BN1092" s="33"/>
      <c r="BO1092" s="33"/>
      <c r="BP1092" s="33"/>
      <c r="BQ1092" s="33"/>
      <c r="BR1092" s="33"/>
      <c r="BS1092" s="33"/>
      <c r="BT1092" s="33"/>
      <c r="BU1092" s="33"/>
      <c r="BV1092" s="33"/>
      <c r="BW1092" s="33"/>
      <c r="BX1092" s="33"/>
      <c r="BY1092" s="33"/>
      <c r="BZ1092" s="33"/>
      <c r="CA1092" s="33"/>
      <c r="CB1092" s="33"/>
      <c r="CC1092" s="33"/>
      <c r="CD1092" s="33"/>
      <c r="CE1092" s="33"/>
      <c r="CF1092" s="33"/>
      <c r="CG1092" s="33"/>
      <c r="CH1092" s="33"/>
      <c r="CI1092" s="33"/>
      <c r="CJ1092" s="33"/>
      <c r="CK1092" s="33"/>
      <c r="CL1092" s="33"/>
      <c r="CM1092" s="33"/>
      <c r="CN1092" s="33"/>
      <c r="CO1092" s="33"/>
      <c r="CP1092" s="33"/>
      <c r="CQ1092" s="33"/>
      <c r="CR1092" s="33"/>
      <c r="CS1092" s="33"/>
      <c r="CT1092" s="33"/>
      <c r="CU1092" s="33"/>
      <c r="CV1092" s="33"/>
      <c r="CW1092" s="33"/>
      <c r="CX1092" s="33"/>
      <c r="CY1092" s="33"/>
      <c r="CZ1092" s="33"/>
      <c r="DA1092" s="33"/>
      <c r="DB1092" s="33"/>
      <c r="DC1092" s="33"/>
      <c r="DD1092" s="33"/>
      <c r="DE1092" s="33"/>
      <c r="DF1092" s="33"/>
      <c r="DG1092" s="33"/>
      <c r="DH1092" s="33"/>
      <c r="DI1092" s="33"/>
      <c r="DJ1092" s="33"/>
      <c r="DK1092" s="33"/>
      <c r="DL1092" s="33"/>
      <c r="DM1092" s="33"/>
      <c r="DN1092" s="33"/>
      <c r="DO1092" s="33"/>
      <c r="DP1092" s="33"/>
      <c r="DQ1092" s="33"/>
      <c r="DR1092" s="33"/>
      <c r="DS1092" s="33"/>
      <c r="DT1092" s="33"/>
      <c r="DU1092" s="33"/>
      <c r="DV1092" s="33"/>
      <c r="DW1092" s="33"/>
      <c r="DX1092" s="33"/>
      <c r="DY1092" s="33"/>
      <c r="DZ1092" s="33"/>
      <c r="EA1092" s="33"/>
      <c r="EB1092" s="33"/>
      <c r="EC1092" s="33"/>
      <c r="ED1092" s="33"/>
      <c r="EE1092" s="33"/>
      <c r="EF1092" s="33"/>
      <c r="EG1092" s="33"/>
      <c r="EH1092" s="33"/>
      <c r="EI1092" s="33"/>
      <c r="EJ1092" s="33"/>
      <c r="EK1092" s="33"/>
      <c r="EL1092" s="33"/>
      <c r="EM1092" s="33"/>
      <c r="EN1092" s="33"/>
      <c r="EO1092" s="33"/>
      <c r="EP1092" s="33"/>
      <c r="EQ1092" s="33"/>
      <c r="ER1092" s="33"/>
      <c r="ES1092" s="33"/>
      <c r="ET1092" s="33"/>
      <c r="EU1092" s="33"/>
      <c r="EV1092" s="33"/>
      <c r="EW1092" s="33"/>
      <c r="EX1092" s="33"/>
      <c r="EY1092" s="33"/>
      <c r="EZ1092" s="33"/>
      <c r="FA1092" s="33"/>
      <c r="FB1092" s="33"/>
      <c r="FC1092" s="33"/>
      <c r="FD1092" s="33"/>
      <c r="FE1092" s="33"/>
      <c r="FF1092" s="33"/>
      <c r="FG1092" s="33"/>
      <c r="FH1092" s="33"/>
      <c r="FI1092" s="33"/>
      <c r="FJ1092" s="33"/>
      <c r="FK1092" s="33"/>
      <c r="FL1092" s="33"/>
      <c r="FM1092" s="33"/>
      <c r="FN1092" s="33"/>
      <c r="FO1092" s="33"/>
      <c r="FP1092" s="33"/>
      <c r="FQ1092" s="33"/>
      <c r="FR1092" s="33"/>
      <c r="FS1092" s="33"/>
      <c r="FT1092" s="33"/>
      <c r="FU1092" s="33"/>
      <c r="FV1092" s="33"/>
      <c r="FW1092" s="33"/>
      <c r="FX1092" s="33"/>
      <c r="FY1092" s="33"/>
    </row>
    <row r="1093" spans="1:181" ht="15.75" customHeight="1" x14ac:dyDescent="0.25">
      <c r="A1093" s="25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33"/>
      <c r="AQ1093" s="33"/>
      <c r="AR1093" s="33"/>
      <c r="AS1093" s="33"/>
      <c r="AT1093" s="33"/>
      <c r="AU1093" s="33"/>
      <c r="AV1093" s="33"/>
      <c r="AW1093" s="33"/>
      <c r="AX1093" s="33"/>
      <c r="AY1093" s="33"/>
      <c r="AZ1093" s="33"/>
      <c r="BA1093" s="33"/>
      <c r="BB1093" s="33"/>
      <c r="BC1093" s="33"/>
      <c r="BD1093" s="33"/>
      <c r="BE1093" s="33"/>
      <c r="BF1093" s="33"/>
      <c r="BG1093" s="33"/>
      <c r="BH1093" s="33"/>
      <c r="BI1093" s="33"/>
      <c r="BJ1093" s="33"/>
      <c r="BK1093" s="33"/>
      <c r="BL1093" s="33"/>
      <c r="BM1093" s="33"/>
      <c r="BN1093" s="33"/>
      <c r="BO1093" s="33"/>
      <c r="BP1093" s="33"/>
      <c r="BQ1093" s="33"/>
      <c r="BR1093" s="33"/>
      <c r="BS1093" s="33"/>
      <c r="BT1093" s="33"/>
      <c r="BU1093" s="33"/>
      <c r="BV1093" s="33"/>
      <c r="BW1093" s="33"/>
      <c r="BX1093" s="33"/>
      <c r="BY1093" s="33"/>
      <c r="BZ1093" s="33"/>
      <c r="CA1093" s="33"/>
      <c r="CB1093" s="33"/>
      <c r="CC1093" s="33"/>
      <c r="CD1093" s="33"/>
      <c r="CE1093" s="33"/>
      <c r="CF1093" s="33"/>
      <c r="CG1093" s="33"/>
      <c r="CH1093" s="33"/>
      <c r="CI1093" s="33"/>
      <c r="CJ1093" s="33"/>
      <c r="CK1093" s="33"/>
      <c r="CL1093" s="33"/>
      <c r="CM1093" s="33"/>
      <c r="CN1093" s="33"/>
      <c r="CO1093" s="33"/>
      <c r="CP1093" s="33"/>
      <c r="CQ1093" s="33"/>
      <c r="CR1093" s="33"/>
      <c r="CS1093" s="33"/>
      <c r="CT1093" s="33"/>
      <c r="CU1093" s="33"/>
      <c r="CV1093" s="33"/>
      <c r="CW1093" s="33"/>
      <c r="CX1093" s="33"/>
      <c r="CY1093" s="33"/>
      <c r="CZ1093" s="33"/>
      <c r="DA1093" s="33"/>
      <c r="DB1093" s="33"/>
      <c r="DC1093" s="33"/>
      <c r="DD1093" s="33"/>
      <c r="DE1093" s="33"/>
      <c r="DF1093" s="33"/>
      <c r="DG1093" s="33"/>
      <c r="DH1093" s="33"/>
      <c r="DI1093" s="33"/>
      <c r="DJ1093" s="33"/>
      <c r="DK1093" s="33"/>
      <c r="DL1093" s="33"/>
      <c r="DM1093" s="33"/>
      <c r="DN1093" s="33"/>
      <c r="DO1093" s="33"/>
      <c r="DP1093" s="33"/>
      <c r="DQ1093" s="33"/>
      <c r="DR1093" s="33"/>
      <c r="DS1093" s="33"/>
      <c r="DT1093" s="33"/>
      <c r="DU1093" s="33"/>
      <c r="DV1093" s="33"/>
      <c r="DW1093" s="33"/>
      <c r="DX1093" s="33"/>
      <c r="DY1093" s="33"/>
      <c r="DZ1093" s="33"/>
      <c r="EA1093" s="33"/>
      <c r="EB1093" s="33"/>
      <c r="EC1093" s="33"/>
      <c r="ED1093" s="33"/>
      <c r="EE1093" s="33"/>
      <c r="EF1093" s="33"/>
      <c r="EG1093" s="33"/>
      <c r="EH1093" s="33"/>
      <c r="EI1093" s="33"/>
      <c r="EJ1093" s="33"/>
      <c r="EK1093" s="33"/>
      <c r="EL1093" s="33"/>
      <c r="EM1093" s="33"/>
      <c r="EN1093" s="33"/>
      <c r="EO1093" s="33"/>
      <c r="EP1093" s="33"/>
      <c r="EQ1093" s="33"/>
      <c r="ER1093" s="33"/>
      <c r="ES1093" s="33"/>
      <c r="ET1093" s="33"/>
      <c r="EU1093" s="33"/>
      <c r="EV1093" s="33"/>
      <c r="EW1093" s="33"/>
      <c r="EX1093" s="33"/>
      <c r="EY1093" s="33"/>
      <c r="EZ1093" s="33"/>
      <c r="FA1093" s="33"/>
      <c r="FB1093" s="33"/>
      <c r="FC1093" s="33"/>
      <c r="FD1093" s="33"/>
      <c r="FE1093" s="33"/>
      <c r="FF1093" s="33"/>
      <c r="FG1093" s="33"/>
      <c r="FH1093" s="33"/>
      <c r="FI1093" s="33"/>
      <c r="FJ1093" s="33"/>
      <c r="FK1093" s="33"/>
      <c r="FL1093" s="33"/>
      <c r="FM1093" s="33"/>
      <c r="FN1093" s="33"/>
      <c r="FO1093" s="33"/>
      <c r="FP1093" s="33"/>
      <c r="FQ1093" s="33"/>
      <c r="FR1093" s="33"/>
      <c r="FS1093" s="33"/>
      <c r="FT1093" s="33"/>
      <c r="FU1093" s="33"/>
      <c r="FV1093" s="33"/>
      <c r="FW1093" s="33"/>
      <c r="FX1093" s="33"/>
      <c r="FY1093" s="33"/>
    </row>
    <row r="1094" spans="1:181" ht="15.75" customHeight="1" x14ac:dyDescent="0.25">
      <c r="A1094" s="25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  <c r="AL1094" s="33"/>
      <c r="AM1094" s="33"/>
      <c r="AN1094" s="33"/>
      <c r="AO1094" s="33"/>
      <c r="AP1094" s="33"/>
      <c r="AQ1094" s="33"/>
      <c r="AR1094" s="33"/>
      <c r="AS1094" s="33"/>
      <c r="AT1094" s="33"/>
      <c r="AU1094" s="33"/>
      <c r="AV1094" s="33"/>
      <c r="AW1094" s="33"/>
      <c r="AX1094" s="33"/>
      <c r="AY1094" s="33"/>
      <c r="AZ1094" s="33"/>
      <c r="BA1094" s="33"/>
      <c r="BB1094" s="33"/>
      <c r="BC1094" s="33"/>
      <c r="BD1094" s="33"/>
      <c r="BE1094" s="33"/>
      <c r="BF1094" s="33"/>
      <c r="BG1094" s="33"/>
      <c r="BH1094" s="33"/>
      <c r="BI1094" s="33"/>
      <c r="BJ1094" s="33"/>
      <c r="BK1094" s="33"/>
      <c r="BL1094" s="33"/>
      <c r="BM1094" s="33"/>
      <c r="BN1094" s="33"/>
      <c r="BO1094" s="33"/>
      <c r="BP1094" s="33"/>
      <c r="BQ1094" s="33"/>
      <c r="BR1094" s="33"/>
      <c r="BS1094" s="33"/>
      <c r="BT1094" s="33"/>
      <c r="BU1094" s="33"/>
      <c r="BV1094" s="33"/>
      <c r="BW1094" s="33"/>
      <c r="BX1094" s="33"/>
      <c r="BY1094" s="33"/>
      <c r="BZ1094" s="33"/>
      <c r="CA1094" s="33"/>
      <c r="CB1094" s="33"/>
      <c r="CC1094" s="33"/>
      <c r="CD1094" s="33"/>
      <c r="CE1094" s="33"/>
      <c r="CF1094" s="33"/>
      <c r="CG1094" s="33"/>
      <c r="CH1094" s="33"/>
      <c r="CI1094" s="33"/>
      <c r="CJ1094" s="33"/>
      <c r="CK1094" s="33"/>
      <c r="CL1094" s="33"/>
      <c r="CM1094" s="33"/>
      <c r="CN1094" s="33"/>
      <c r="CO1094" s="33"/>
      <c r="CP1094" s="33"/>
      <c r="CQ1094" s="33"/>
      <c r="CR1094" s="33"/>
      <c r="CS1094" s="33"/>
      <c r="CT1094" s="33"/>
      <c r="CU1094" s="33"/>
      <c r="CV1094" s="33"/>
      <c r="CW1094" s="33"/>
      <c r="CX1094" s="33"/>
      <c r="CY1094" s="33"/>
      <c r="CZ1094" s="33"/>
      <c r="DA1094" s="33"/>
      <c r="DB1094" s="33"/>
      <c r="DC1094" s="33"/>
      <c r="DD1094" s="33"/>
      <c r="DE1094" s="33"/>
      <c r="DF1094" s="33"/>
      <c r="DG1094" s="33"/>
      <c r="DH1094" s="33"/>
      <c r="DI1094" s="33"/>
      <c r="DJ1094" s="33"/>
      <c r="DK1094" s="33"/>
      <c r="DL1094" s="33"/>
      <c r="DM1094" s="33"/>
      <c r="DN1094" s="33"/>
      <c r="DO1094" s="33"/>
      <c r="DP1094" s="33"/>
      <c r="DQ1094" s="33"/>
      <c r="DR1094" s="33"/>
      <c r="DS1094" s="33"/>
      <c r="DT1094" s="33"/>
      <c r="DU1094" s="33"/>
      <c r="DV1094" s="33"/>
      <c r="DW1094" s="33"/>
      <c r="DX1094" s="33"/>
      <c r="DY1094" s="33"/>
      <c r="DZ1094" s="33"/>
      <c r="EA1094" s="33"/>
      <c r="EB1094" s="33"/>
      <c r="EC1094" s="33"/>
      <c r="ED1094" s="33"/>
      <c r="EE1094" s="33"/>
      <c r="EF1094" s="33"/>
      <c r="EG1094" s="33"/>
      <c r="EH1094" s="33"/>
      <c r="EI1094" s="33"/>
      <c r="EJ1094" s="33"/>
      <c r="EK1094" s="33"/>
      <c r="EL1094" s="33"/>
      <c r="EM1094" s="33"/>
      <c r="EN1094" s="33"/>
      <c r="EO1094" s="33"/>
      <c r="EP1094" s="33"/>
      <c r="EQ1094" s="33"/>
      <c r="ER1094" s="33"/>
      <c r="ES1094" s="33"/>
      <c r="ET1094" s="33"/>
      <c r="EU1094" s="33"/>
      <c r="EV1094" s="33"/>
      <c r="EW1094" s="33"/>
      <c r="EX1094" s="33"/>
      <c r="EY1094" s="33"/>
      <c r="EZ1094" s="33"/>
      <c r="FA1094" s="33"/>
      <c r="FB1094" s="33"/>
      <c r="FC1094" s="33"/>
      <c r="FD1094" s="33"/>
      <c r="FE1094" s="33"/>
      <c r="FF1094" s="33"/>
      <c r="FG1094" s="33"/>
      <c r="FH1094" s="33"/>
      <c r="FI1094" s="33"/>
      <c r="FJ1094" s="33"/>
      <c r="FK1094" s="33"/>
      <c r="FL1094" s="33"/>
      <c r="FM1094" s="33"/>
      <c r="FN1094" s="33"/>
      <c r="FO1094" s="33"/>
      <c r="FP1094" s="33"/>
      <c r="FQ1094" s="33"/>
      <c r="FR1094" s="33"/>
      <c r="FS1094" s="33"/>
      <c r="FT1094" s="33"/>
      <c r="FU1094" s="33"/>
      <c r="FV1094" s="33"/>
      <c r="FW1094" s="33"/>
      <c r="FX1094" s="33"/>
      <c r="FY1094" s="33"/>
    </row>
    <row r="1095" spans="1:181" ht="15.75" customHeight="1" x14ac:dyDescent="0.25">
      <c r="A1095" s="25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  <c r="AL1095" s="33"/>
      <c r="AM1095" s="33"/>
      <c r="AN1095" s="33"/>
      <c r="AO1095" s="33"/>
      <c r="AP1095" s="33"/>
      <c r="AQ1095" s="33"/>
      <c r="AR1095" s="33"/>
      <c r="AS1095" s="33"/>
      <c r="AT1095" s="33"/>
      <c r="AU1095" s="33"/>
      <c r="AV1095" s="33"/>
      <c r="AW1095" s="33"/>
      <c r="AX1095" s="33"/>
      <c r="AY1095" s="33"/>
      <c r="AZ1095" s="33"/>
      <c r="BA1095" s="33"/>
      <c r="BB1095" s="33"/>
      <c r="BC1095" s="33"/>
      <c r="BD1095" s="33"/>
      <c r="BE1095" s="33"/>
      <c r="BF1095" s="33"/>
      <c r="BG1095" s="33"/>
      <c r="BH1095" s="33"/>
      <c r="BI1095" s="33"/>
      <c r="BJ1095" s="33"/>
      <c r="BK1095" s="33"/>
      <c r="BL1095" s="33"/>
      <c r="BM1095" s="33"/>
      <c r="BN1095" s="33"/>
      <c r="BO1095" s="33"/>
      <c r="BP1095" s="33"/>
      <c r="BQ1095" s="33"/>
      <c r="BR1095" s="33"/>
      <c r="BS1095" s="33"/>
      <c r="BT1095" s="33"/>
      <c r="BU1095" s="33"/>
      <c r="BV1095" s="33"/>
      <c r="BW1095" s="33"/>
      <c r="BX1095" s="33"/>
      <c r="BY1095" s="33"/>
      <c r="BZ1095" s="33"/>
      <c r="CA1095" s="33"/>
      <c r="CB1095" s="33"/>
      <c r="CC1095" s="33"/>
      <c r="CD1095" s="33"/>
      <c r="CE1095" s="33"/>
      <c r="CF1095" s="33"/>
      <c r="CG1095" s="33"/>
      <c r="CH1095" s="33"/>
      <c r="CI1095" s="33"/>
      <c r="CJ1095" s="33"/>
      <c r="CK1095" s="33"/>
      <c r="CL1095" s="33"/>
      <c r="CM1095" s="33"/>
      <c r="CN1095" s="33"/>
      <c r="CO1095" s="33"/>
      <c r="CP1095" s="33"/>
      <c r="CQ1095" s="33"/>
      <c r="CR1095" s="33"/>
      <c r="CS1095" s="33"/>
      <c r="CT1095" s="33"/>
      <c r="CU1095" s="33"/>
      <c r="CV1095" s="33"/>
      <c r="CW1095" s="33"/>
      <c r="CX1095" s="33"/>
      <c r="CY1095" s="33"/>
      <c r="CZ1095" s="33"/>
      <c r="DA1095" s="33"/>
      <c r="DB1095" s="33"/>
      <c r="DC1095" s="33"/>
      <c r="DD1095" s="33"/>
      <c r="DE1095" s="33"/>
      <c r="DF1095" s="33"/>
      <c r="DG1095" s="33"/>
      <c r="DH1095" s="33"/>
      <c r="DI1095" s="33"/>
      <c r="DJ1095" s="33"/>
      <c r="DK1095" s="33"/>
      <c r="DL1095" s="33"/>
      <c r="DM1095" s="33"/>
      <c r="DN1095" s="33"/>
      <c r="DO1095" s="33"/>
      <c r="DP1095" s="33"/>
      <c r="DQ1095" s="33"/>
      <c r="DR1095" s="33"/>
      <c r="DS1095" s="33"/>
      <c r="DT1095" s="33"/>
      <c r="DU1095" s="33"/>
      <c r="DV1095" s="33"/>
      <c r="DW1095" s="33"/>
      <c r="DX1095" s="33"/>
      <c r="DY1095" s="33"/>
      <c r="DZ1095" s="33"/>
      <c r="EA1095" s="33"/>
      <c r="EB1095" s="33"/>
      <c r="EC1095" s="33"/>
      <c r="ED1095" s="33"/>
      <c r="EE1095" s="33"/>
      <c r="EF1095" s="33"/>
      <c r="EG1095" s="33"/>
      <c r="EH1095" s="33"/>
      <c r="EI1095" s="33"/>
      <c r="EJ1095" s="33"/>
      <c r="EK1095" s="33"/>
      <c r="EL1095" s="33"/>
      <c r="EM1095" s="33"/>
      <c r="EN1095" s="33"/>
      <c r="EO1095" s="33"/>
      <c r="EP1095" s="33"/>
      <c r="EQ1095" s="33"/>
      <c r="ER1095" s="33"/>
      <c r="ES1095" s="33"/>
      <c r="ET1095" s="33"/>
      <c r="EU1095" s="33"/>
      <c r="EV1095" s="33"/>
      <c r="EW1095" s="33"/>
      <c r="EX1095" s="33"/>
      <c r="EY1095" s="33"/>
      <c r="EZ1095" s="33"/>
      <c r="FA1095" s="33"/>
      <c r="FB1095" s="33"/>
      <c r="FC1095" s="33"/>
      <c r="FD1095" s="33"/>
      <c r="FE1095" s="33"/>
      <c r="FF1095" s="33"/>
      <c r="FG1095" s="33"/>
      <c r="FH1095" s="33"/>
      <c r="FI1095" s="33"/>
      <c r="FJ1095" s="33"/>
      <c r="FK1095" s="33"/>
      <c r="FL1095" s="33"/>
      <c r="FM1095" s="33"/>
      <c r="FN1095" s="33"/>
      <c r="FO1095" s="33"/>
      <c r="FP1095" s="33"/>
      <c r="FQ1095" s="33"/>
      <c r="FR1095" s="33"/>
      <c r="FS1095" s="33"/>
      <c r="FT1095" s="33"/>
      <c r="FU1095" s="33"/>
      <c r="FV1095" s="33"/>
      <c r="FW1095" s="33"/>
      <c r="FX1095" s="33"/>
      <c r="FY1095" s="33"/>
    </row>
    <row r="1096" spans="1:181" ht="15.75" customHeight="1" x14ac:dyDescent="0.25">
      <c r="A1096" s="25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  <c r="AL1096" s="33"/>
      <c r="AM1096" s="33"/>
      <c r="AN1096" s="33"/>
      <c r="AO1096" s="33"/>
      <c r="AP1096" s="33"/>
      <c r="AQ1096" s="33"/>
      <c r="AR1096" s="33"/>
      <c r="AS1096" s="33"/>
      <c r="AT1096" s="33"/>
      <c r="AU1096" s="33"/>
      <c r="AV1096" s="33"/>
      <c r="AW1096" s="33"/>
      <c r="AX1096" s="33"/>
      <c r="AY1096" s="33"/>
      <c r="AZ1096" s="33"/>
      <c r="BA1096" s="33"/>
      <c r="BB1096" s="33"/>
      <c r="BC1096" s="33"/>
      <c r="BD1096" s="33"/>
      <c r="BE1096" s="33"/>
      <c r="BF1096" s="33"/>
      <c r="BG1096" s="33"/>
      <c r="BH1096" s="33"/>
      <c r="BI1096" s="33"/>
      <c r="BJ1096" s="33"/>
      <c r="BK1096" s="33"/>
      <c r="BL1096" s="33"/>
      <c r="BM1096" s="33"/>
      <c r="BN1096" s="33"/>
      <c r="BO1096" s="33"/>
      <c r="BP1096" s="33"/>
      <c r="BQ1096" s="33"/>
      <c r="BR1096" s="33"/>
      <c r="BS1096" s="33"/>
      <c r="BT1096" s="33"/>
      <c r="BU1096" s="33"/>
      <c r="BV1096" s="33"/>
      <c r="BW1096" s="33"/>
      <c r="BX1096" s="33"/>
      <c r="BY1096" s="33"/>
      <c r="BZ1096" s="33"/>
      <c r="CA1096" s="33"/>
      <c r="CB1096" s="33"/>
      <c r="CC1096" s="33"/>
      <c r="CD1096" s="33"/>
      <c r="CE1096" s="33"/>
      <c r="CF1096" s="33"/>
      <c r="CG1096" s="33"/>
      <c r="CH1096" s="33"/>
      <c r="CI1096" s="33"/>
      <c r="CJ1096" s="33"/>
      <c r="CK1096" s="33"/>
      <c r="CL1096" s="33"/>
      <c r="CM1096" s="33"/>
      <c r="CN1096" s="33"/>
      <c r="CO1096" s="33"/>
      <c r="CP1096" s="33"/>
      <c r="CQ1096" s="33"/>
      <c r="CR1096" s="33"/>
      <c r="CS1096" s="33"/>
      <c r="CT1096" s="33"/>
      <c r="CU1096" s="33"/>
      <c r="CV1096" s="33"/>
      <c r="CW1096" s="33"/>
      <c r="CX1096" s="33"/>
      <c r="CY1096" s="33"/>
      <c r="CZ1096" s="33"/>
      <c r="DA1096" s="33"/>
      <c r="DB1096" s="33"/>
      <c r="DC1096" s="33"/>
      <c r="DD1096" s="33"/>
      <c r="DE1096" s="33"/>
      <c r="DF1096" s="33"/>
      <c r="DG1096" s="33"/>
      <c r="DH1096" s="33"/>
      <c r="DI1096" s="33"/>
      <c r="DJ1096" s="33"/>
      <c r="DK1096" s="33"/>
      <c r="DL1096" s="33"/>
      <c r="DM1096" s="33"/>
      <c r="DN1096" s="33"/>
      <c r="DO1096" s="33"/>
      <c r="DP1096" s="33"/>
      <c r="DQ1096" s="33"/>
      <c r="DR1096" s="33"/>
      <c r="DS1096" s="33"/>
      <c r="DT1096" s="33"/>
      <c r="DU1096" s="33"/>
      <c r="DV1096" s="33"/>
      <c r="DW1096" s="33"/>
      <c r="DX1096" s="33"/>
      <c r="DY1096" s="33"/>
      <c r="DZ1096" s="33"/>
      <c r="EA1096" s="33"/>
      <c r="EB1096" s="33"/>
      <c r="EC1096" s="33"/>
      <c r="ED1096" s="33"/>
      <c r="EE1096" s="33"/>
      <c r="EF1096" s="33"/>
      <c r="EG1096" s="33"/>
      <c r="EH1096" s="33"/>
      <c r="EI1096" s="33"/>
      <c r="EJ1096" s="33"/>
      <c r="EK1096" s="33"/>
      <c r="EL1096" s="33"/>
      <c r="EM1096" s="33"/>
      <c r="EN1096" s="33"/>
      <c r="EO1096" s="33"/>
      <c r="EP1096" s="33"/>
      <c r="EQ1096" s="33"/>
      <c r="ER1096" s="33"/>
      <c r="ES1096" s="33"/>
      <c r="ET1096" s="33"/>
      <c r="EU1096" s="33"/>
      <c r="EV1096" s="33"/>
      <c r="EW1096" s="33"/>
      <c r="EX1096" s="33"/>
      <c r="EY1096" s="33"/>
      <c r="EZ1096" s="33"/>
      <c r="FA1096" s="33"/>
      <c r="FB1096" s="33"/>
      <c r="FC1096" s="33"/>
      <c r="FD1096" s="33"/>
      <c r="FE1096" s="33"/>
      <c r="FF1096" s="33"/>
      <c r="FG1096" s="33"/>
      <c r="FH1096" s="33"/>
      <c r="FI1096" s="33"/>
      <c r="FJ1096" s="33"/>
      <c r="FK1096" s="33"/>
      <c r="FL1096" s="33"/>
      <c r="FM1096" s="33"/>
      <c r="FN1096" s="33"/>
      <c r="FO1096" s="33"/>
      <c r="FP1096" s="33"/>
      <c r="FQ1096" s="33"/>
      <c r="FR1096" s="33"/>
      <c r="FS1096" s="33"/>
      <c r="FT1096" s="33"/>
      <c r="FU1096" s="33"/>
      <c r="FV1096" s="33"/>
      <c r="FW1096" s="33"/>
      <c r="FX1096" s="33"/>
      <c r="FY1096" s="33"/>
    </row>
    <row r="1097" spans="1:181" ht="15.75" customHeight="1" x14ac:dyDescent="0.25">
      <c r="A1097" s="25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33"/>
      <c r="AQ1097" s="33"/>
      <c r="AR1097" s="33"/>
      <c r="AS1097" s="33"/>
      <c r="AT1097" s="33"/>
      <c r="AU1097" s="33"/>
      <c r="AV1097" s="33"/>
      <c r="AW1097" s="33"/>
      <c r="AX1097" s="33"/>
      <c r="AY1097" s="33"/>
      <c r="AZ1097" s="33"/>
      <c r="BA1097" s="33"/>
      <c r="BB1097" s="33"/>
      <c r="BC1097" s="33"/>
      <c r="BD1097" s="33"/>
      <c r="BE1097" s="33"/>
      <c r="BF1097" s="33"/>
      <c r="BG1097" s="33"/>
      <c r="BH1097" s="33"/>
      <c r="BI1097" s="33"/>
      <c r="BJ1097" s="33"/>
      <c r="BK1097" s="33"/>
      <c r="BL1097" s="33"/>
      <c r="BM1097" s="33"/>
      <c r="BN1097" s="33"/>
      <c r="BO1097" s="33"/>
      <c r="BP1097" s="33"/>
      <c r="BQ1097" s="33"/>
      <c r="BR1097" s="33"/>
      <c r="BS1097" s="33"/>
      <c r="BT1097" s="33"/>
      <c r="BU1097" s="33"/>
      <c r="BV1097" s="33"/>
      <c r="BW1097" s="33"/>
      <c r="BX1097" s="33"/>
      <c r="BY1097" s="33"/>
      <c r="BZ1097" s="33"/>
      <c r="CA1097" s="33"/>
      <c r="CB1097" s="33"/>
      <c r="CC1097" s="33"/>
      <c r="CD1097" s="33"/>
      <c r="CE1097" s="33"/>
      <c r="CF1097" s="33"/>
      <c r="CG1097" s="33"/>
      <c r="CH1097" s="33"/>
      <c r="CI1097" s="33"/>
      <c r="CJ1097" s="33"/>
      <c r="CK1097" s="33"/>
      <c r="CL1097" s="33"/>
      <c r="CM1097" s="33"/>
      <c r="CN1097" s="33"/>
      <c r="CO1097" s="33"/>
      <c r="CP1097" s="33"/>
      <c r="CQ1097" s="33"/>
      <c r="CR1097" s="33"/>
      <c r="CS1097" s="33"/>
      <c r="CT1097" s="33"/>
      <c r="CU1097" s="33"/>
      <c r="CV1097" s="33"/>
      <c r="CW1097" s="33"/>
      <c r="CX1097" s="33"/>
      <c r="CY1097" s="33"/>
      <c r="CZ1097" s="33"/>
      <c r="DA1097" s="33"/>
      <c r="DB1097" s="33"/>
      <c r="DC1097" s="33"/>
      <c r="DD1097" s="33"/>
      <c r="DE1097" s="33"/>
      <c r="DF1097" s="33"/>
      <c r="DG1097" s="33"/>
      <c r="DH1097" s="33"/>
      <c r="DI1097" s="33"/>
      <c r="DJ1097" s="33"/>
      <c r="DK1097" s="33"/>
      <c r="DL1097" s="33"/>
      <c r="DM1097" s="33"/>
      <c r="DN1097" s="33"/>
      <c r="DO1097" s="33"/>
      <c r="DP1097" s="33"/>
      <c r="DQ1097" s="33"/>
      <c r="DR1097" s="33"/>
      <c r="DS1097" s="33"/>
      <c r="DT1097" s="33"/>
      <c r="DU1097" s="33"/>
      <c r="DV1097" s="33"/>
      <c r="DW1097" s="33"/>
      <c r="DX1097" s="33"/>
      <c r="DY1097" s="33"/>
      <c r="DZ1097" s="33"/>
      <c r="EA1097" s="33"/>
      <c r="EB1097" s="33"/>
      <c r="EC1097" s="33"/>
      <c r="ED1097" s="33"/>
      <c r="EE1097" s="33"/>
      <c r="EF1097" s="33"/>
      <c r="EG1097" s="33"/>
      <c r="EH1097" s="33"/>
      <c r="EI1097" s="33"/>
      <c r="EJ1097" s="33"/>
      <c r="EK1097" s="33"/>
      <c r="EL1097" s="33"/>
      <c r="EM1097" s="33"/>
      <c r="EN1097" s="33"/>
      <c r="EO1097" s="33"/>
      <c r="EP1097" s="33"/>
      <c r="EQ1097" s="33"/>
      <c r="ER1097" s="33"/>
      <c r="ES1097" s="33"/>
      <c r="ET1097" s="33"/>
      <c r="EU1097" s="33"/>
      <c r="EV1097" s="33"/>
      <c r="EW1097" s="33"/>
      <c r="EX1097" s="33"/>
      <c r="EY1097" s="33"/>
      <c r="EZ1097" s="33"/>
      <c r="FA1097" s="33"/>
      <c r="FB1097" s="33"/>
      <c r="FC1097" s="33"/>
      <c r="FD1097" s="33"/>
      <c r="FE1097" s="33"/>
      <c r="FF1097" s="33"/>
      <c r="FG1097" s="33"/>
      <c r="FH1097" s="33"/>
      <c r="FI1097" s="33"/>
      <c r="FJ1097" s="33"/>
      <c r="FK1097" s="33"/>
      <c r="FL1097" s="33"/>
      <c r="FM1097" s="33"/>
      <c r="FN1097" s="33"/>
      <c r="FO1097" s="33"/>
      <c r="FP1097" s="33"/>
      <c r="FQ1097" s="33"/>
      <c r="FR1097" s="33"/>
      <c r="FS1097" s="33"/>
      <c r="FT1097" s="33"/>
      <c r="FU1097" s="33"/>
      <c r="FV1097" s="33"/>
      <c r="FW1097" s="33"/>
      <c r="FX1097" s="33"/>
      <c r="FY1097" s="33"/>
    </row>
    <row r="1098" spans="1:181" ht="15.75" customHeight="1" x14ac:dyDescent="0.25">
      <c r="A1098" s="25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  <c r="BC1098" s="33"/>
      <c r="BD1098" s="33"/>
      <c r="BE1098" s="33"/>
      <c r="BF1098" s="33"/>
      <c r="BG1098" s="33"/>
      <c r="BH1098" s="33"/>
      <c r="BI1098" s="33"/>
      <c r="BJ1098" s="33"/>
      <c r="BK1098" s="33"/>
      <c r="BL1098" s="33"/>
      <c r="BM1098" s="33"/>
      <c r="BN1098" s="33"/>
      <c r="BO1098" s="33"/>
      <c r="BP1098" s="33"/>
      <c r="BQ1098" s="33"/>
      <c r="BR1098" s="33"/>
      <c r="BS1098" s="33"/>
      <c r="BT1098" s="33"/>
      <c r="BU1098" s="33"/>
      <c r="BV1098" s="33"/>
      <c r="BW1098" s="33"/>
      <c r="BX1098" s="33"/>
      <c r="BY1098" s="33"/>
      <c r="BZ1098" s="33"/>
      <c r="CA1098" s="33"/>
      <c r="CB1098" s="33"/>
      <c r="CC1098" s="33"/>
      <c r="CD1098" s="33"/>
      <c r="CE1098" s="33"/>
      <c r="CF1098" s="33"/>
      <c r="CG1098" s="33"/>
      <c r="CH1098" s="33"/>
      <c r="CI1098" s="33"/>
      <c r="CJ1098" s="33"/>
      <c r="CK1098" s="33"/>
      <c r="CL1098" s="33"/>
      <c r="CM1098" s="33"/>
      <c r="CN1098" s="33"/>
      <c r="CO1098" s="33"/>
      <c r="CP1098" s="33"/>
      <c r="CQ1098" s="33"/>
      <c r="CR1098" s="33"/>
      <c r="CS1098" s="33"/>
      <c r="CT1098" s="33"/>
      <c r="CU1098" s="33"/>
      <c r="CV1098" s="33"/>
      <c r="CW1098" s="33"/>
      <c r="CX1098" s="33"/>
      <c r="CY1098" s="33"/>
      <c r="CZ1098" s="33"/>
      <c r="DA1098" s="33"/>
      <c r="DB1098" s="33"/>
      <c r="DC1098" s="33"/>
      <c r="DD1098" s="33"/>
      <c r="DE1098" s="33"/>
      <c r="DF1098" s="33"/>
      <c r="DG1098" s="33"/>
      <c r="DH1098" s="33"/>
      <c r="DI1098" s="33"/>
      <c r="DJ1098" s="33"/>
      <c r="DK1098" s="33"/>
      <c r="DL1098" s="33"/>
      <c r="DM1098" s="33"/>
      <c r="DN1098" s="33"/>
      <c r="DO1098" s="33"/>
      <c r="DP1098" s="33"/>
      <c r="DQ1098" s="33"/>
      <c r="DR1098" s="33"/>
      <c r="DS1098" s="33"/>
      <c r="DT1098" s="33"/>
      <c r="DU1098" s="33"/>
      <c r="DV1098" s="33"/>
      <c r="DW1098" s="33"/>
      <c r="DX1098" s="33"/>
      <c r="DY1098" s="33"/>
      <c r="DZ1098" s="33"/>
      <c r="EA1098" s="33"/>
      <c r="EB1098" s="33"/>
      <c r="EC1098" s="33"/>
      <c r="ED1098" s="33"/>
      <c r="EE1098" s="33"/>
      <c r="EF1098" s="33"/>
      <c r="EG1098" s="33"/>
      <c r="EH1098" s="33"/>
      <c r="EI1098" s="33"/>
      <c r="EJ1098" s="33"/>
      <c r="EK1098" s="33"/>
      <c r="EL1098" s="33"/>
      <c r="EM1098" s="33"/>
      <c r="EN1098" s="33"/>
      <c r="EO1098" s="33"/>
      <c r="EP1098" s="33"/>
      <c r="EQ1098" s="33"/>
      <c r="ER1098" s="33"/>
      <c r="ES1098" s="33"/>
      <c r="ET1098" s="33"/>
      <c r="EU1098" s="33"/>
      <c r="EV1098" s="33"/>
      <c r="EW1098" s="33"/>
      <c r="EX1098" s="33"/>
      <c r="EY1098" s="33"/>
      <c r="EZ1098" s="33"/>
      <c r="FA1098" s="33"/>
      <c r="FB1098" s="33"/>
      <c r="FC1098" s="33"/>
      <c r="FD1098" s="33"/>
      <c r="FE1098" s="33"/>
      <c r="FF1098" s="33"/>
      <c r="FG1098" s="33"/>
      <c r="FH1098" s="33"/>
      <c r="FI1098" s="33"/>
      <c r="FJ1098" s="33"/>
      <c r="FK1098" s="33"/>
      <c r="FL1098" s="33"/>
      <c r="FM1098" s="33"/>
      <c r="FN1098" s="33"/>
      <c r="FO1098" s="33"/>
      <c r="FP1098" s="33"/>
      <c r="FQ1098" s="33"/>
      <c r="FR1098" s="33"/>
      <c r="FS1098" s="33"/>
      <c r="FT1098" s="33"/>
      <c r="FU1098" s="33"/>
      <c r="FV1098" s="33"/>
      <c r="FW1098" s="33"/>
      <c r="FX1098" s="33"/>
      <c r="FY1098" s="33"/>
    </row>
    <row r="1099" spans="1:181" ht="15.75" customHeight="1" x14ac:dyDescent="0.25">
      <c r="A1099" s="25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  <c r="AL1099" s="33"/>
      <c r="AM1099" s="33"/>
      <c r="AN1099" s="33"/>
      <c r="AO1099" s="33"/>
      <c r="AP1099" s="33"/>
      <c r="AQ1099" s="33"/>
      <c r="AR1099" s="33"/>
      <c r="AS1099" s="33"/>
      <c r="AT1099" s="33"/>
      <c r="AU1099" s="33"/>
      <c r="AV1099" s="33"/>
      <c r="AW1099" s="33"/>
      <c r="AX1099" s="33"/>
      <c r="AY1099" s="33"/>
      <c r="AZ1099" s="33"/>
      <c r="BA1099" s="33"/>
      <c r="BB1099" s="33"/>
      <c r="BC1099" s="33"/>
      <c r="BD1099" s="33"/>
      <c r="BE1099" s="33"/>
      <c r="BF1099" s="33"/>
      <c r="BG1099" s="33"/>
      <c r="BH1099" s="33"/>
      <c r="BI1099" s="33"/>
      <c r="BJ1099" s="33"/>
      <c r="BK1099" s="33"/>
      <c r="BL1099" s="33"/>
      <c r="BM1099" s="33"/>
      <c r="BN1099" s="33"/>
      <c r="BO1099" s="33"/>
      <c r="BP1099" s="33"/>
      <c r="BQ1099" s="33"/>
      <c r="BR1099" s="33"/>
      <c r="BS1099" s="33"/>
      <c r="BT1099" s="33"/>
      <c r="BU1099" s="33"/>
      <c r="BV1099" s="33"/>
      <c r="BW1099" s="33"/>
      <c r="BX1099" s="33"/>
      <c r="BY1099" s="33"/>
      <c r="BZ1099" s="33"/>
      <c r="CA1099" s="33"/>
      <c r="CB1099" s="33"/>
      <c r="CC1099" s="33"/>
      <c r="CD1099" s="33"/>
      <c r="CE1099" s="33"/>
      <c r="CF1099" s="33"/>
      <c r="CG1099" s="33"/>
      <c r="CH1099" s="33"/>
      <c r="CI1099" s="33"/>
      <c r="CJ1099" s="33"/>
      <c r="CK1099" s="33"/>
      <c r="CL1099" s="33"/>
      <c r="CM1099" s="33"/>
      <c r="CN1099" s="33"/>
      <c r="CO1099" s="33"/>
      <c r="CP1099" s="33"/>
      <c r="CQ1099" s="33"/>
      <c r="CR1099" s="33"/>
      <c r="CS1099" s="33"/>
      <c r="CT1099" s="33"/>
      <c r="CU1099" s="33"/>
      <c r="CV1099" s="33"/>
      <c r="CW1099" s="33"/>
      <c r="CX1099" s="33"/>
      <c r="CY1099" s="33"/>
      <c r="CZ1099" s="33"/>
      <c r="DA1099" s="33"/>
      <c r="DB1099" s="33"/>
      <c r="DC1099" s="33"/>
      <c r="DD1099" s="33"/>
      <c r="DE1099" s="33"/>
      <c r="DF1099" s="33"/>
      <c r="DG1099" s="33"/>
      <c r="DH1099" s="33"/>
      <c r="DI1099" s="33"/>
      <c r="DJ1099" s="33"/>
      <c r="DK1099" s="33"/>
      <c r="DL1099" s="33"/>
      <c r="DM1099" s="33"/>
      <c r="DN1099" s="33"/>
      <c r="DO1099" s="33"/>
      <c r="DP1099" s="33"/>
      <c r="DQ1099" s="33"/>
      <c r="DR1099" s="33"/>
      <c r="DS1099" s="33"/>
      <c r="DT1099" s="33"/>
      <c r="DU1099" s="33"/>
      <c r="DV1099" s="33"/>
      <c r="DW1099" s="33"/>
      <c r="DX1099" s="33"/>
      <c r="DY1099" s="33"/>
      <c r="DZ1099" s="33"/>
      <c r="EA1099" s="33"/>
      <c r="EB1099" s="33"/>
      <c r="EC1099" s="33"/>
      <c r="ED1099" s="33"/>
      <c r="EE1099" s="33"/>
      <c r="EF1099" s="33"/>
      <c r="EG1099" s="33"/>
      <c r="EH1099" s="33"/>
      <c r="EI1099" s="33"/>
      <c r="EJ1099" s="33"/>
      <c r="EK1099" s="33"/>
      <c r="EL1099" s="33"/>
      <c r="EM1099" s="33"/>
      <c r="EN1099" s="33"/>
      <c r="EO1099" s="33"/>
      <c r="EP1099" s="33"/>
      <c r="EQ1099" s="33"/>
      <c r="ER1099" s="33"/>
      <c r="ES1099" s="33"/>
      <c r="ET1099" s="33"/>
      <c r="EU1099" s="33"/>
      <c r="EV1099" s="33"/>
      <c r="EW1099" s="33"/>
      <c r="EX1099" s="33"/>
      <c r="EY1099" s="33"/>
      <c r="EZ1099" s="33"/>
      <c r="FA1099" s="33"/>
      <c r="FB1099" s="33"/>
      <c r="FC1099" s="33"/>
      <c r="FD1099" s="33"/>
      <c r="FE1099" s="33"/>
      <c r="FF1099" s="33"/>
      <c r="FG1099" s="33"/>
      <c r="FH1099" s="33"/>
      <c r="FI1099" s="33"/>
      <c r="FJ1099" s="33"/>
      <c r="FK1099" s="33"/>
      <c r="FL1099" s="33"/>
      <c r="FM1099" s="33"/>
      <c r="FN1099" s="33"/>
      <c r="FO1099" s="33"/>
      <c r="FP1099" s="33"/>
      <c r="FQ1099" s="33"/>
      <c r="FR1099" s="33"/>
      <c r="FS1099" s="33"/>
      <c r="FT1099" s="33"/>
      <c r="FU1099" s="33"/>
      <c r="FV1099" s="33"/>
      <c r="FW1099" s="33"/>
      <c r="FX1099" s="33"/>
      <c r="FY1099" s="33"/>
    </row>
    <row r="1100" spans="1:181" ht="15.75" customHeight="1" x14ac:dyDescent="0.25">
      <c r="A1100" s="25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3"/>
      <c r="BC1100" s="33"/>
      <c r="BD1100" s="33"/>
      <c r="BE1100" s="33"/>
      <c r="BF1100" s="33"/>
      <c r="BG1100" s="33"/>
      <c r="BH1100" s="33"/>
      <c r="BI1100" s="33"/>
      <c r="BJ1100" s="33"/>
      <c r="BK1100" s="33"/>
      <c r="BL1100" s="33"/>
      <c r="BM1100" s="33"/>
      <c r="BN1100" s="33"/>
      <c r="BO1100" s="33"/>
      <c r="BP1100" s="33"/>
      <c r="BQ1100" s="33"/>
      <c r="BR1100" s="33"/>
      <c r="BS1100" s="33"/>
      <c r="BT1100" s="33"/>
      <c r="BU1100" s="33"/>
      <c r="BV1100" s="33"/>
      <c r="BW1100" s="33"/>
      <c r="BX1100" s="33"/>
      <c r="BY1100" s="33"/>
      <c r="BZ1100" s="33"/>
      <c r="CA1100" s="33"/>
      <c r="CB1100" s="33"/>
      <c r="CC1100" s="33"/>
      <c r="CD1100" s="33"/>
      <c r="CE1100" s="33"/>
      <c r="CF1100" s="33"/>
      <c r="CG1100" s="33"/>
      <c r="CH1100" s="33"/>
      <c r="CI1100" s="33"/>
      <c r="CJ1100" s="33"/>
      <c r="CK1100" s="33"/>
      <c r="CL1100" s="33"/>
      <c r="CM1100" s="33"/>
      <c r="CN1100" s="33"/>
      <c r="CO1100" s="33"/>
      <c r="CP1100" s="33"/>
      <c r="CQ1100" s="33"/>
      <c r="CR1100" s="33"/>
      <c r="CS1100" s="33"/>
      <c r="CT1100" s="33"/>
      <c r="CU1100" s="33"/>
      <c r="CV1100" s="33"/>
      <c r="CW1100" s="33"/>
      <c r="CX1100" s="33"/>
      <c r="CY1100" s="33"/>
      <c r="CZ1100" s="33"/>
      <c r="DA1100" s="33"/>
      <c r="DB1100" s="33"/>
      <c r="DC1100" s="33"/>
      <c r="DD1100" s="33"/>
      <c r="DE1100" s="33"/>
      <c r="DF1100" s="33"/>
      <c r="DG1100" s="33"/>
      <c r="DH1100" s="33"/>
      <c r="DI1100" s="33"/>
      <c r="DJ1100" s="33"/>
      <c r="DK1100" s="33"/>
      <c r="DL1100" s="33"/>
      <c r="DM1100" s="33"/>
      <c r="DN1100" s="33"/>
      <c r="DO1100" s="33"/>
      <c r="DP1100" s="33"/>
      <c r="DQ1100" s="33"/>
      <c r="DR1100" s="33"/>
      <c r="DS1100" s="33"/>
      <c r="DT1100" s="33"/>
      <c r="DU1100" s="33"/>
      <c r="DV1100" s="33"/>
      <c r="DW1100" s="33"/>
      <c r="DX1100" s="33"/>
      <c r="DY1100" s="33"/>
      <c r="DZ1100" s="33"/>
      <c r="EA1100" s="33"/>
      <c r="EB1100" s="33"/>
      <c r="EC1100" s="33"/>
      <c r="ED1100" s="33"/>
      <c r="EE1100" s="33"/>
      <c r="EF1100" s="33"/>
      <c r="EG1100" s="33"/>
      <c r="EH1100" s="33"/>
      <c r="EI1100" s="33"/>
      <c r="EJ1100" s="33"/>
      <c r="EK1100" s="33"/>
      <c r="EL1100" s="33"/>
      <c r="EM1100" s="33"/>
      <c r="EN1100" s="33"/>
      <c r="EO1100" s="33"/>
      <c r="EP1100" s="33"/>
      <c r="EQ1100" s="33"/>
      <c r="ER1100" s="33"/>
      <c r="ES1100" s="33"/>
      <c r="ET1100" s="33"/>
      <c r="EU1100" s="33"/>
      <c r="EV1100" s="33"/>
      <c r="EW1100" s="33"/>
      <c r="EX1100" s="33"/>
      <c r="EY1100" s="33"/>
      <c r="EZ1100" s="33"/>
      <c r="FA1100" s="33"/>
      <c r="FB1100" s="33"/>
      <c r="FC1100" s="33"/>
      <c r="FD1100" s="33"/>
      <c r="FE1100" s="33"/>
      <c r="FF1100" s="33"/>
      <c r="FG1100" s="33"/>
      <c r="FH1100" s="33"/>
      <c r="FI1100" s="33"/>
      <c r="FJ1100" s="33"/>
      <c r="FK1100" s="33"/>
      <c r="FL1100" s="33"/>
      <c r="FM1100" s="33"/>
      <c r="FN1100" s="33"/>
      <c r="FO1100" s="33"/>
      <c r="FP1100" s="33"/>
      <c r="FQ1100" s="33"/>
      <c r="FR1100" s="33"/>
      <c r="FS1100" s="33"/>
      <c r="FT1100" s="33"/>
      <c r="FU1100" s="33"/>
      <c r="FV1100" s="33"/>
      <c r="FW1100" s="33"/>
      <c r="FX1100" s="33"/>
      <c r="FY1100" s="33"/>
    </row>
    <row r="1101" spans="1:181" ht="15.75" customHeight="1" x14ac:dyDescent="0.25">
      <c r="A1101" s="25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  <c r="AL1101" s="33"/>
      <c r="AM1101" s="33"/>
      <c r="AN1101" s="33"/>
      <c r="AO1101" s="33"/>
      <c r="AP1101" s="33"/>
      <c r="AQ1101" s="33"/>
      <c r="AR1101" s="33"/>
      <c r="AS1101" s="33"/>
      <c r="AT1101" s="33"/>
      <c r="AU1101" s="33"/>
      <c r="AV1101" s="33"/>
      <c r="AW1101" s="33"/>
      <c r="AX1101" s="33"/>
      <c r="AY1101" s="33"/>
      <c r="AZ1101" s="33"/>
      <c r="BA1101" s="33"/>
      <c r="BB1101" s="33"/>
      <c r="BC1101" s="33"/>
      <c r="BD1101" s="33"/>
      <c r="BE1101" s="33"/>
      <c r="BF1101" s="33"/>
      <c r="BG1101" s="33"/>
      <c r="BH1101" s="33"/>
      <c r="BI1101" s="33"/>
      <c r="BJ1101" s="33"/>
      <c r="BK1101" s="33"/>
      <c r="BL1101" s="33"/>
      <c r="BM1101" s="33"/>
      <c r="BN1101" s="33"/>
      <c r="BO1101" s="33"/>
      <c r="BP1101" s="33"/>
      <c r="BQ1101" s="33"/>
      <c r="BR1101" s="33"/>
      <c r="BS1101" s="33"/>
      <c r="BT1101" s="33"/>
      <c r="BU1101" s="33"/>
      <c r="BV1101" s="33"/>
      <c r="BW1101" s="33"/>
      <c r="BX1101" s="33"/>
      <c r="BY1101" s="33"/>
      <c r="BZ1101" s="33"/>
      <c r="CA1101" s="33"/>
      <c r="CB1101" s="33"/>
      <c r="CC1101" s="33"/>
      <c r="CD1101" s="33"/>
      <c r="CE1101" s="33"/>
      <c r="CF1101" s="33"/>
      <c r="CG1101" s="33"/>
      <c r="CH1101" s="33"/>
      <c r="CI1101" s="33"/>
      <c r="CJ1101" s="33"/>
      <c r="CK1101" s="33"/>
      <c r="CL1101" s="33"/>
      <c r="CM1101" s="33"/>
      <c r="CN1101" s="33"/>
      <c r="CO1101" s="33"/>
      <c r="CP1101" s="33"/>
      <c r="CQ1101" s="33"/>
      <c r="CR1101" s="33"/>
      <c r="CS1101" s="33"/>
      <c r="CT1101" s="33"/>
      <c r="CU1101" s="33"/>
      <c r="CV1101" s="33"/>
      <c r="CW1101" s="33"/>
      <c r="CX1101" s="33"/>
      <c r="CY1101" s="33"/>
      <c r="CZ1101" s="33"/>
      <c r="DA1101" s="33"/>
      <c r="DB1101" s="33"/>
      <c r="DC1101" s="33"/>
      <c r="DD1101" s="33"/>
      <c r="DE1101" s="33"/>
      <c r="DF1101" s="33"/>
      <c r="DG1101" s="33"/>
      <c r="DH1101" s="33"/>
      <c r="DI1101" s="33"/>
      <c r="DJ1101" s="33"/>
      <c r="DK1101" s="33"/>
      <c r="DL1101" s="33"/>
      <c r="DM1101" s="33"/>
      <c r="DN1101" s="33"/>
      <c r="DO1101" s="33"/>
      <c r="DP1101" s="33"/>
      <c r="DQ1101" s="33"/>
      <c r="DR1101" s="33"/>
      <c r="DS1101" s="33"/>
      <c r="DT1101" s="33"/>
      <c r="DU1101" s="33"/>
      <c r="DV1101" s="33"/>
      <c r="DW1101" s="33"/>
      <c r="DX1101" s="33"/>
      <c r="DY1101" s="33"/>
      <c r="DZ1101" s="33"/>
      <c r="EA1101" s="33"/>
      <c r="EB1101" s="33"/>
      <c r="EC1101" s="33"/>
      <c r="ED1101" s="33"/>
      <c r="EE1101" s="33"/>
      <c r="EF1101" s="33"/>
      <c r="EG1101" s="33"/>
      <c r="EH1101" s="33"/>
      <c r="EI1101" s="33"/>
      <c r="EJ1101" s="33"/>
      <c r="EK1101" s="33"/>
      <c r="EL1101" s="33"/>
      <c r="EM1101" s="33"/>
      <c r="EN1101" s="33"/>
      <c r="EO1101" s="33"/>
      <c r="EP1101" s="33"/>
      <c r="EQ1101" s="33"/>
      <c r="ER1101" s="33"/>
      <c r="ES1101" s="33"/>
      <c r="ET1101" s="33"/>
      <c r="EU1101" s="33"/>
      <c r="EV1101" s="33"/>
      <c r="EW1101" s="33"/>
      <c r="EX1101" s="33"/>
      <c r="EY1101" s="33"/>
      <c r="EZ1101" s="33"/>
      <c r="FA1101" s="33"/>
      <c r="FB1101" s="33"/>
      <c r="FC1101" s="33"/>
      <c r="FD1101" s="33"/>
      <c r="FE1101" s="33"/>
      <c r="FF1101" s="33"/>
      <c r="FG1101" s="33"/>
      <c r="FH1101" s="33"/>
      <c r="FI1101" s="33"/>
      <c r="FJ1101" s="33"/>
      <c r="FK1101" s="33"/>
      <c r="FL1101" s="33"/>
      <c r="FM1101" s="33"/>
      <c r="FN1101" s="33"/>
      <c r="FO1101" s="33"/>
      <c r="FP1101" s="33"/>
      <c r="FQ1101" s="33"/>
      <c r="FR1101" s="33"/>
      <c r="FS1101" s="33"/>
      <c r="FT1101" s="33"/>
      <c r="FU1101" s="33"/>
      <c r="FV1101" s="33"/>
      <c r="FW1101" s="33"/>
      <c r="FX1101" s="33"/>
      <c r="FY1101" s="33"/>
    </row>
    <row r="1102" spans="1:181" ht="15.75" customHeight="1" x14ac:dyDescent="0.25">
      <c r="A1102" s="25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33"/>
      <c r="AQ1102" s="33"/>
      <c r="AR1102" s="33"/>
      <c r="AS1102" s="33"/>
      <c r="AT1102" s="33"/>
      <c r="AU1102" s="33"/>
      <c r="AV1102" s="33"/>
      <c r="AW1102" s="33"/>
      <c r="AX1102" s="33"/>
      <c r="AY1102" s="33"/>
      <c r="AZ1102" s="33"/>
      <c r="BA1102" s="33"/>
      <c r="BB1102" s="33"/>
      <c r="BC1102" s="33"/>
      <c r="BD1102" s="33"/>
      <c r="BE1102" s="33"/>
      <c r="BF1102" s="33"/>
      <c r="BG1102" s="33"/>
      <c r="BH1102" s="33"/>
      <c r="BI1102" s="33"/>
      <c r="BJ1102" s="33"/>
      <c r="BK1102" s="33"/>
      <c r="BL1102" s="33"/>
      <c r="BM1102" s="33"/>
      <c r="BN1102" s="33"/>
      <c r="BO1102" s="33"/>
      <c r="BP1102" s="33"/>
      <c r="BQ1102" s="33"/>
      <c r="BR1102" s="33"/>
      <c r="BS1102" s="33"/>
      <c r="BT1102" s="33"/>
      <c r="BU1102" s="33"/>
      <c r="BV1102" s="33"/>
      <c r="BW1102" s="33"/>
      <c r="BX1102" s="33"/>
      <c r="BY1102" s="33"/>
      <c r="BZ1102" s="33"/>
      <c r="CA1102" s="33"/>
      <c r="CB1102" s="33"/>
      <c r="CC1102" s="33"/>
      <c r="CD1102" s="33"/>
      <c r="CE1102" s="33"/>
      <c r="CF1102" s="33"/>
      <c r="CG1102" s="33"/>
      <c r="CH1102" s="33"/>
      <c r="CI1102" s="33"/>
      <c r="CJ1102" s="33"/>
      <c r="CK1102" s="33"/>
      <c r="CL1102" s="33"/>
      <c r="CM1102" s="33"/>
      <c r="CN1102" s="33"/>
      <c r="CO1102" s="33"/>
      <c r="CP1102" s="33"/>
      <c r="CQ1102" s="33"/>
      <c r="CR1102" s="33"/>
      <c r="CS1102" s="33"/>
      <c r="CT1102" s="33"/>
      <c r="CU1102" s="33"/>
      <c r="CV1102" s="33"/>
      <c r="CW1102" s="33"/>
      <c r="CX1102" s="33"/>
      <c r="CY1102" s="33"/>
      <c r="CZ1102" s="33"/>
      <c r="DA1102" s="33"/>
      <c r="DB1102" s="33"/>
      <c r="DC1102" s="33"/>
      <c r="DD1102" s="33"/>
      <c r="DE1102" s="33"/>
      <c r="DF1102" s="33"/>
      <c r="DG1102" s="33"/>
      <c r="DH1102" s="33"/>
      <c r="DI1102" s="33"/>
      <c r="DJ1102" s="33"/>
      <c r="DK1102" s="33"/>
      <c r="DL1102" s="33"/>
      <c r="DM1102" s="33"/>
      <c r="DN1102" s="33"/>
      <c r="DO1102" s="33"/>
      <c r="DP1102" s="33"/>
      <c r="DQ1102" s="33"/>
      <c r="DR1102" s="33"/>
      <c r="DS1102" s="33"/>
      <c r="DT1102" s="33"/>
      <c r="DU1102" s="33"/>
      <c r="DV1102" s="33"/>
      <c r="DW1102" s="33"/>
      <c r="DX1102" s="33"/>
      <c r="DY1102" s="33"/>
      <c r="DZ1102" s="33"/>
      <c r="EA1102" s="33"/>
      <c r="EB1102" s="33"/>
      <c r="EC1102" s="33"/>
      <c r="ED1102" s="33"/>
      <c r="EE1102" s="33"/>
      <c r="EF1102" s="33"/>
      <c r="EG1102" s="33"/>
      <c r="EH1102" s="33"/>
      <c r="EI1102" s="33"/>
      <c r="EJ1102" s="33"/>
      <c r="EK1102" s="33"/>
      <c r="EL1102" s="33"/>
      <c r="EM1102" s="33"/>
      <c r="EN1102" s="33"/>
      <c r="EO1102" s="33"/>
      <c r="EP1102" s="33"/>
      <c r="EQ1102" s="33"/>
      <c r="ER1102" s="33"/>
      <c r="ES1102" s="33"/>
      <c r="ET1102" s="33"/>
      <c r="EU1102" s="33"/>
      <c r="EV1102" s="33"/>
      <c r="EW1102" s="33"/>
      <c r="EX1102" s="33"/>
      <c r="EY1102" s="33"/>
      <c r="EZ1102" s="33"/>
      <c r="FA1102" s="33"/>
      <c r="FB1102" s="33"/>
      <c r="FC1102" s="33"/>
      <c r="FD1102" s="33"/>
      <c r="FE1102" s="33"/>
      <c r="FF1102" s="33"/>
      <c r="FG1102" s="33"/>
      <c r="FH1102" s="33"/>
      <c r="FI1102" s="33"/>
      <c r="FJ1102" s="33"/>
      <c r="FK1102" s="33"/>
      <c r="FL1102" s="33"/>
      <c r="FM1102" s="33"/>
      <c r="FN1102" s="33"/>
      <c r="FO1102" s="33"/>
      <c r="FP1102" s="33"/>
      <c r="FQ1102" s="33"/>
      <c r="FR1102" s="33"/>
      <c r="FS1102" s="33"/>
      <c r="FT1102" s="33"/>
      <c r="FU1102" s="33"/>
      <c r="FV1102" s="33"/>
      <c r="FW1102" s="33"/>
      <c r="FX1102" s="33"/>
      <c r="FY1102" s="33"/>
    </row>
    <row r="1103" spans="1:181" ht="15.75" customHeight="1" x14ac:dyDescent="0.25">
      <c r="A1103" s="25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  <c r="BC1103" s="33"/>
      <c r="BD1103" s="33"/>
      <c r="BE1103" s="33"/>
      <c r="BF1103" s="33"/>
      <c r="BG1103" s="33"/>
      <c r="BH1103" s="33"/>
      <c r="BI1103" s="33"/>
      <c r="BJ1103" s="33"/>
      <c r="BK1103" s="33"/>
      <c r="BL1103" s="33"/>
      <c r="BM1103" s="33"/>
      <c r="BN1103" s="33"/>
      <c r="BO1103" s="33"/>
      <c r="BP1103" s="33"/>
      <c r="BQ1103" s="33"/>
      <c r="BR1103" s="33"/>
      <c r="BS1103" s="33"/>
      <c r="BT1103" s="33"/>
      <c r="BU1103" s="33"/>
      <c r="BV1103" s="33"/>
      <c r="BW1103" s="33"/>
      <c r="BX1103" s="33"/>
      <c r="BY1103" s="33"/>
      <c r="BZ1103" s="33"/>
      <c r="CA1103" s="33"/>
      <c r="CB1103" s="33"/>
      <c r="CC1103" s="33"/>
      <c r="CD1103" s="33"/>
      <c r="CE1103" s="33"/>
      <c r="CF1103" s="33"/>
      <c r="CG1103" s="33"/>
      <c r="CH1103" s="33"/>
      <c r="CI1103" s="33"/>
      <c r="CJ1103" s="33"/>
      <c r="CK1103" s="33"/>
      <c r="CL1103" s="33"/>
      <c r="CM1103" s="33"/>
      <c r="CN1103" s="33"/>
      <c r="CO1103" s="33"/>
      <c r="CP1103" s="33"/>
      <c r="CQ1103" s="33"/>
      <c r="CR1103" s="33"/>
      <c r="CS1103" s="33"/>
      <c r="CT1103" s="33"/>
      <c r="CU1103" s="33"/>
      <c r="CV1103" s="33"/>
      <c r="CW1103" s="33"/>
      <c r="CX1103" s="33"/>
      <c r="CY1103" s="33"/>
      <c r="CZ1103" s="33"/>
      <c r="DA1103" s="33"/>
      <c r="DB1103" s="33"/>
      <c r="DC1103" s="33"/>
      <c r="DD1103" s="33"/>
      <c r="DE1103" s="33"/>
      <c r="DF1103" s="33"/>
      <c r="DG1103" s="33"/>
      <c r="DH1103" s="33"/>
      <c r="DI1103" s="33"/>
      <c r="DJ1103" s="33"/>
      <c r="DK1103" s="33"/>
      <c r="DL1103" s="33"/>
      <c r="DM1103" s="33"/>
      <c r="DN1103" s="33"/>
      <c r="DO1103" s="33"/>
      <c r="DP1103" s="33"/>
      <c r="DQ1103" s="33"/>
      <c r="DR1103" s="33"/>
      <c r="DS1103" s="33"/>
      <c r="DT1103" s="33"/>
      <c r="DU1103" s="33"/>
      <c r="DV1103" s="33"/>
      <c r="DW1103" s="33"/>
      <c r="DX1103" s="33"/>
      <c r="DY1103" s="33"/>
      <c r="DZ1103" s="33"/>
      <c r="EA1103" s="33"/>
      <c r="EB1103" s="33"/>
      <c r="EC1103" s="33"/>
      <c r="ED1103" s="33"/>
      <c r="EE1103" s="33"/>
      <c r="EF1103" s="33"/>
      <c r="EG1103" s="33"/>
      <c r="EH1103" s="33"/>
      <c r="EI1103" s="33"/>
      <c r="EJ1103" s="33"/>
      <c r="EK1103" s="33"/>
      <c r="EL1103" s="33"/>
      <c r="EM1103" s="33"/>
      <c r="EN1103" s="33"/>
      <c r="EO1103" s="33"/>
      <c r="EP1103" s="33"/>
      <c r="EQ1103" s="33"/>
      <c r="ER1103" s="33"/>
      <c r="ES1103" s="33"/>
      <c r="ET1103" s="33"/>
      <c r="EU1103" s="33"/>
      <c r="EV1103" s="33"/>
      <c r="EW1103" s="33"/>
      <c r="EX1103" s="33"/>
      <c r="EY1103" s="33"/>
      <c r="EZ1103" s="33"/>
      <c r="FA1103" s="33"/>
      <c r="FB1103" s="33"/>
      <c r="FC1103" s="33"/>
      <c r="FD1103" s="33"/>
      <c r="FE1103" s="33"/>
      <c r="FF1103" s="33"/>
      <c r="FG1103" s="33"/>
      <c r="FH1103" s="33"/>
      <c r="FI1103" s="33"/>
      <c r="FJ1103" s="33"/>
      <c r="FK1103" s="33"/>
      <c r="FL1103" s="33"/>
      <c r="FM1103" s="33"/>
      <c r="FN1103" s="33"/>
      <c r="FO1103" s="33"/>
      <c r="FP1103" s="33"/>
      <c r="FQ1103" s="33"/>
      <c r="FR1103" s="33"/>
      <c r="FS1103" s="33"/>
      <c r="FT1103" s="33"/>
      <c r="FU1103" s="33"/>
      <c r="FV1103" s="33"/>
      <c r="FW1103" s="33"/>
      <c r="FX1103" s="33"/>
      <c r="FY1103" s="33"/>
    </row>
    <row r="1104" spans="1:181" ht="15.75" customHeight="1" x14ac:dyDescent="0.25">
      <c r="A1104" s="25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  <c r="AL1104" s="33"/>
      <c r="AM1104" s="33"/>
      <c r="AN1104" s="33"/>
      <c r="AO1104" s="33"/>
      <c r="AP1104" s="33"/>
      <c r="AQ1104" s="33"/>
      <c r="AR1104" s="33"/>
      <c r="AS1104" s="33"/>
      <c r="AT1104" s="33"/>
      <c r="AU1104" s="33"/>
      <c r="AV1104" s="33"/>
      <c r="AW1104" s="33"/>
      <c r="AX1104" s="33"/>
      <c r="AY1104" s="33"/>
      <c r="AZ1104" s="33"/>
      <c r="BA1104" s="33"/>
      <c r="BB1104" s="33"/>
      <c r="BC1104" s="33"/>
      <c r="BD1104" s="33"/>
      <c r="BE1104" s="33"/>
      <c r="BF1104" s="33"/>
      <c r="BG1104" s="33"/>
      <c r="BH1104" s="33"/>
      <c r="BI1104" s="33"/>
      <c r="BJ1104" s="33"/>
      <c r="BK1104" s="33"/>
      <c r="BL1104" s="33"/>
      <c r="BM1104" s="33"/>
      <c r="BN1104" s="33"/>
      <c r="BO1104" s="33"/>
      <c r="BP1104" s="33"/>
      <c r="BQ1104" s="33"/>
      <c r="BR1104" s="33"/>
      <c r="BS1104" s="33"/>
      <c r="BT1104" s="33"/>
      <c r="BU1104" s="33"/>
      <c r="BV1104" s="33"/>
      <c r="BW1104" s="33"/>
      <c r="BX1104" s="33"/>
      <c r="BY1104" s="33"/>
      <c r="BZ1104" s="33"/>
      <c r="CA1104" s="33"/>
      <c r="CB1104" s="33"/>
      <c r="CC1104" s="33"/>
      <c r="CD1104" s="33"/>
      <c r="CE1104" s="33"/>
      <c r="CF1104" s="33"/>
      <c r="CG1104" s="33"/>
      <c r="CH1104" s="33"/>
      <c r="CI1104" s="33"/>
      <c r="CJ1104" s="33"/>
      <c r="CK1104" s="33"/>
      <c r="CL1104" s="33"/>
      <c r="CM1104" s="33"/>
      <c r="CN1104" s="33"/>
      <c r="CO1104" s="33"/>
      <c r="CP1104" s="33"/>
      <c r="CQ1104" s="33"/>
      <c r="CR1104" s="33"/>
      <c r="CS1104" s="33"/>
      <c r="CT1104" s="33"/>
      <c r="CU1104" s="33"/>
      <c r="CV1104" s="33"/>
      <c r="CW1104" s="33"/>
      <c r="CX1104" s="33"/>
      <c r="CY1104" s="33"/>
      <c r="CZ1104" s="33"/>
      <c r="DA1104" s="33"/>
      <c r="DB1104" s="33"/>
      <c r="DC1104" s="33"/>
      <c r="DD1104" s="33"/>
      <c r="DE1104" s="33"/>
      <c r="DF1104" s="33"/>
      <c r="DG1104" s="33"/>
      <c r="DH1104" s="33"/>
      <c r="DI1104" s="33"/>
      <c r="DJ1104" s="33"/>
      <c r="DK1104" s="33"/>
      <c r="DL1104" s="33"/>
      <c r="DM1104" s="33"/>
      <c r="DN1104" s="33"/>
      <c r="DO1104" s="33"/>
      <c r="DP1104" s="33"/>
      <c r="DQ1104" s="33"/>
      <c r="DR1104" s="33"/>
      <c r="DS1104" s="33"/>
      <c r="DT1104" s="33"/>
      <c r="DU1104" s="33"/>
      <c r="DV1104" s="33"/>
      <c r="DW1104" s="33"/>
      <c r="DX1104" s="33"/>
      <c r="DY1104" s="33"/>
      <c r="DZ1104" s="33"/>
      <c r="EA1104" s="33"/>
      <c r="EB1104" s="33"/>
      <c r="EC1104" s="33"/>
      <c r="ED1104" s="33"/>
      <c r="EE1104" s="33"/>
      <c r="EF1104" s="33"/>
      <c r="EG1104" s="33"/>
      <c r="EH1104" s="33"/>
      <c r="EI1104" s="33"/>
      <c r="EJ1104" s="33"/>
      <c r="EK1104" s="33"/>
      <c r="EL1104" s="33"/>
      <c r="EM1104" s="33"/>
      <c r="EN1104" s="33"/>
      <c r="EO1104" s="33"/>
      <c r="EP1104" s="33"/>
      <c r="EQ1104" s="33"/>
      <c r="ER1104" s="33"/>
      <c r="ES1104" s="33"/>
      <c r="ET1104" s="33"/>
      <c r="EU1104" s="33"/>
      <c r="EV1104" s="33"/>
      <c r="EW1104" s="33"/>
      <c r="EX1104" s="33"/>
      <c r="EY1104" s="33"/>
      <c r="EZ1104" s="33"/>
      <c r="FA1104" s="33"/>
      <c r="FB1104" s="33"/>
      <c r="FC1104" s="33"/>
      <c r="FD1104" s="33"/>
      <c r="FE1104" s="33"/>
      <c r="FF1104" s="33"/>
      <c r="FG1104" s="33"/>
      <c r="FH1104" s="33"/>
      <c r="FI1104" s="33"/>
      <c r="FJ1104" s="33"/>
      <c r="FK1104" s="33"/>
      <c r="FL1104" s="33"/>
      <c r="FM1104" s="33"/>
      <c r="FN1104" s="33"/>
      <c r="FO1104" s="33"/>
      <c r="FP1104" s="33"/>
      <c r="FQ1104" s="33"/>
      <c r="FR1104" s="33"/>
      <c r="FS1104" s="33"/>
      <c r="FT1104" s="33"/>
      <c r="FU1104" s="33"/>
      <c r="FV1104" s="33"/>
      <c r="FW1104" s="33"/>
      <c r="FX1104" s="33"/>
      <c r="FY1104" s="33"/>
    </row>
    <row r="1105" spans="1:181" ht="15.75" customHeight="1" x14ac:dyDescent="0.25">
      <c r="A1105" s="25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  <c r="BC1105" s="33"/>
      <c r="BD1105" s="33"/>
      <c r="BE1105" s="33"/>
      <c r="BF1105" s="33"/>
      <c r="BG1105" s="33"/>
      <c r="BH1105" s="33"/>
      <c r="BI1105" s="33"/>
      <c r="BJ1105" s="33"/>
      <c r="BK1105" s="33"/>
      <c r="BL1105" s="33"/>
      <c r="BM1105" s="33"/>
      <c r="BN1105" s="33"/>
      <c r="BO1105" s="33"/>
      <c r="BP1105" s="33"/>
      <c r="BQ1105" s="33"/>
      <c r="BR1105" s="33"/>
      <c r="BS1105" s="33"/>
      <c r="BT1105" s="33"/>
      <c r="BU1105" s="33"/>
      <c r="BV1105" s="33"/>
      <c r="BW1105" s="33"/>
      <c r="BX1105" s="33"/>
      <c r="BY1105" s="33"/>
      <c r="BZ1105" s="33"/>
      <c r="CA1105" s="33"/>
      <c r="CB1105" s="33"/>
      <c r="CC1105" s="33"/>
      <c r="CD1105" s="33"/>
      <c r="CE1105" s="33"/>
      <c r="CF1105" s="33"/>
      <c r="CG1105" s="33"/>
      <c r="CH1105" s="33"/>
      <c r="CI1105" s="33"/>
      <c r="CJ1105" s="33"/>
      <c r="CK1105" s="33"/>
      <c r="CL1105" s="33"/>
      <c r="CM1105" s="33"/>
      <c r="CN1105" s="33"/>
      <c r="CO1105" s="33"/>
      <c r="CP1105" s="33"/>
      <c r="CQ1105" s="33"/>
      <c r="CR1105" s="33"/>
      <c r="CS1105" s="33"/>
      <c r="CT1105" s="33"/>
      <c r="CU1105" s="33"/>
      <c r="CV1105" s="33"/>
      <c r="CW1105" s="33"/>
      <c r="CX1105" s="33"/>
      <c r="CY1105" s="33"/>
      <c r="CZ1105" s="33"/>
      <c r="DA1105" s="33"/>
      <c r="DB1105" s="33"/>
      <c r="DC1105" s="33"/>
      <c r="DD1105" s="33"/>
      <c r="DE1105" s="33"/>
      <c r="DF1105" s="33"/>
      <c r="DG1105" s="33"/>
      <c r="DH1105" s="33"/>
      <c r="DI1105" s="33"/>
      <c r="DJ1105" s="33"/>
      <c r="DK1105" s="33"/>
      <c r="DL1105" s="33"/>
      <c r="DM1105" s="33"/>
      <c r="DN1105" s="33"/>
      <c r="DO1105" s="33"/>
      <c r="DP1105" s="33"/>
      <c r="DQ1105" s="33"/>
      <c r="DR1105" s="33"/>
      <c r="DS1105" s="33"/>
      <c r="DT1105" s="33"/>
      <c r="DU1105" s="33"/>
      <c r="DV1105" s="33"/>
      <c r="DW1105" s="33"/>
      <c r="DX1105" s="33"/>
      <c r="DY1105" s="33"/>
      <c r="DZ1105" s="33"/>
      <c r="EA1105" s="33"/>
      <c r="EB1105" s="33"/>
      <c r="EC1105" s="33"/>
      <c r="ED1105" s="33"/>
      <c r="EE1105" s="33"/>
      <c r="EF1105" s="33"/>
      <c r="EG1105" s="33"/>
      <c r="EH1105" s="33"/>
      <c r="EI1105" s="33"/>
      <c r="EJ1105" s="33"/>
      <c r="EK1105" s="33"/>
      <c r="EL1105" s="33"/>
      <c r="EM1105" s="33"/>
      <c r="EN1105" s="33"/>
      <c r="EO1105" s="33"/>
      <c r="EP1105" s="33"/>
      <c r="EQ1105" s="33"/>
      <c r="ER1105" s="33"/>
      <c r="ES1105" s="33"/>
      <c r="ET1105" s="33"/>
      <c r="EU1105" s="33"/>
      <c r="EV1105" s="33"/>
      <c r="EW1105" s="33"/>
      <c r="EX1105" s="33"/>
      <c r="EY1105" s="33"/>
      <c r="EZ1105" s="33"/>
      <c r="FA1105" s="33"/>
      <c r="FB1105" s="33"/>
      <c r="FC1105" s="33"/>
      <c r="FD1105" s="33"/>
      <c r="FE1105" s="33"/>
      <c r="FF1105" s="33"/>
      <c r="FG1105" s="33"/>
      <c r="FH1105" s="33"/>
      <c r="FI1105" s="33"/>
      <c r="FJ1105" s="33"/>
      <c r="FK1105" s="33"/>
      <c r="FL1105" s="33"/>
      <c r="FM1105" s="33"/>
      <c r="FN1105" s="33"/>
      <c r="FO1105" s="33"/>
      <c r="FP1105" s="33"/>
      <c r="FQ1105" s="33"/>
      <c r="FR1105" s="33"/>
      <c r="FS1105" s="33"/>
      <c r="FT1105" s="33"/>
      <c r="FU1105" s="33"/>
      <c r="FV1105" s="33"/>
      <c r="FW1105" s="33"/>
      <c r="FX1105" s="33"/>
      <c r="FY1105" s="33"/>
    </row>
    <row r="1106" spans="1:181" ht="15.75" customHeight="1" x14ac:dyDescent="0.25">
      <c r="A1106" s="25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  <c r="AL1106" s="33"/>
      <c r="AM1106" s="33"/>
      <c r="AN1106" s="33"/>
      <c r="AO1106" s="33"/>
      <c r="AP1106" s="33"/>
      <c r="AQ1106" s="33"/>
      <c r="AR1106" s="33"/>
      <c r="AS1106" s="33"/>
      <c r="AT1106" s="33"/>
      <c r="AU1106" s="33"/>
      <c r="AV1106" s="33"/>
      <c r="AW1106" s="33"/>
      <c r="AX1106" s="33"/>
      <c r="AY1106" s="33"/>
      <c r="AZ1106" s="33"/>
      <c r="BA1106" s="33"/>
      <c r="BB1106" s="33"/>
      <c r="BC1106" s="33"/>
      <c r="BD1106" s="33"/>
      <c r="BE1106" s="33"/>
      <c r="BF1106" s="33"/>
      <c r="BG1106" s="33"/>
      <c r="BH1106" s="33"/>
      <c r="BI1106" s="33"/>
      <c r="BJ1106" s="33"/>
      <c r="BK1106" s="33"/>
      <c r="BL1106" s="33"/>
      <c r="BM1106" s="33"/>
      <c r="BN1106" s="33"/>
      <c r="BO1106" s="33"/>
      <c r="BP1106" s="33"/>
      <c r="BQ1106" s="33"/>
      <c r="BR1106" s="33"/>
      <c r="BS1106" s="33"/>
      <c r="BT1106" s="33"/>
      <c r="BU1106" s="33"/>
      <c r="BV1106" s="33"/>
      <c r="BW1106" s="33"/>
      <c r="BX1106" s="33"/>
      <c r="BY1106" s="33"/>
      <c r="BZ1106" s="33"/>
      <c r="CA1106" s="33"/>
      <c r="CB1106" s="33"/>
      <c r="CC1106" s="33"/>
      <c r="CD1106" s="33"/>
      <c r="CE1106" s="33"/>
      <c r="CF1106" s="33"/>
      <c r="CG1106" s="33"/>
      <c r="CH1106" s="33"/>
      <c r="CI1106" s="33"/>
      <c r="CJ1106" s="33"/>
      <c r="CK1106" s="33"/>
      <c r="CL1106" s="33"/>
      <c r="CM1106" s="33"/>
      <c r="CN1106" s="33"/>
      <c r="CO1106" s="33"/>
      <c r="CP1106" s="33"/>
      <c r="CQ1106" s="33"/>
      <c r="CR1106" s="33"/>
      <c r="CS1106" s="33"/>
      <c r="CT1106" s="33"/>
      <c r="CU1106" s="33"/>
      <c r="CV1106" s="33"/>
      <c r="CW1106" s="33"/>
      <c r="CX1106" s="33"/>
      <c r="CY1106" s="33"/>
      <c r="CZ1106" s="33"/>
      <c r="DA1106" s="33"/>
      <c r="DB1106" s="33"/>
      <c r="DC1106" s="33"/>
      <c r="DD1106" s="33"/>
      <c r="DE1106" s="33"/>
      <c r="DF1106" s="33"/>
      <c r="DG1106" s="33"/>
      <c r="DH1106" s="33"/>
      <c r="DI1106" s="33"/>
      <c r="DJ1106" s="33"/>
      <c r="DK1106" s="33"/>
      <c r="DL1106" s="33"/>
      <c r="DM1106" s="33"/>
      <c r="DN1106" s="33"/>
      <c r="DO1106" s="33"/>
      <c r="DP1106" s="33"/>
      <c r="DQ1106" s="33"/>
      <c r="DR1106" s="33"/>
      <c r="DS1106" s="33"/>
      <c r="DT1106" s="33"/>
      <c r="DU1106" s="33"/>
      <c r="DV1106" s="33"/>
      <c r="DW1106" s="33"/>
      <c r="DX1106" s="33"/>
      <c r="DY1106" s="33"/>
      <c r="DZ1106" s="33"/>
      <c r="EA1106" s="33"/>
      <c r="EB1106" s="33"/>
      <c r="EC1106" s="33"/>
      <c r="ED1106" s="33"/>
      <c r="EE1106" s="33"/>
      <c r="EF1106" s="33"/>
      <c r="EG1106" s="33"/>
      <c r="EH1106" s="33"/>
      <c r="EI1106" s="33"/>
      <c r="EJ1106" s="33"/>
      <c r="EK1106" s="33"/>
      <c r="EL1106" s="33"/>
      <c r="EM1106" s="33"/>
      <c r="EN1106" s="33"/>
      <c r="EO1106" s="33"/>
      <c r="EP1106" s="33"/>
      <c r="EQ1106" s="33"/>
      <c r="ER1106" s="33"/>
      <c r="ES1106" s="33"/>
      <c r="ET1106" s="33"/>
      <c r="EU1106" s="33"/>
      <c r="EV1106" s="33"/>
      <c r="EW1106" s="33"/>
      <c r="EX1106" s="33"/>
      <c r="EY1106" s="33"/>
      <c r="EZ1106" s="33"/>
      <c r="FA1106" s="33"/>
      <c r="FB1106" s="33"/>
      <c r="FC1106" s="33"/>
      <c r="FD1106" s="33"/>
      <c r="FE1106" s="33"/>
      <c r="FF1106" s="33"/>
      <c r="FG1106" s="33"/>
      <c r="FH1106" s="33"/>
      <c r="FI1106" s="33"/>
      <c r="FJ1106" s="33"/>
      <c r="FK1106" s="33"/>
      <c r="FL1106" s="33"/>
      <c r="FM1106" s="33"/>
      <c r="FN1106" s="33"/>
      <c r="FO1106" s="33"/>
      <c r="FP1106" s="33"/>
      <c r="FQ1106" s="33"/>
      <c r="FR1106" s="33"/>
      <c r="FS1106" s="33"/>
      <c r="FT1106" s="33"/>
      <c r="FU1106" s="33"/>
      <c r="FV1106" s="33"/>
      <c r="FW1106" s="33"/>
      <c r="FX1106" s="33"/>
      <c r="FY1106" s="33"/>
    </row>
    <row r="1107" spans="1:181" ht="15.75" customHeight="1" x14ac:dyDescent="0.25">
      <c r="A1107" s="25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3"/>
      <c r="BL1107" s="33"/>
      <c r="BM1107" s="33"/>
      <c r="BN1107" s="33"/>
      <c r="BO1107" s="33"/>
      <c r="BP1107" s="33"/>
      <c r="BQ1107" s="33"/>
      <c r="BR1107" s="33"/>
      <c r="BS1107" s="33"/>
      <c r="BT1107" s="33"/>
      <c r="BU1107" s="33"/>
      <c r="BV1107" s="33"/>
      <c r="BW1107" s="33"/>
      <c r="BX1107" s="33"/>
      <c r="BY1107" s="33"/>
      <c r="BZ1107" s="33"/>
      <c r="CA1107" s="33"/>
      <c r="CB1107" s="33"/>
      <c r="CC1107" s="33"/>
      <c r="CD1107" s="33"/>
      <c r="CE1107" s="33"/>
      <c r="CF1107" s="33"/>
      <c r="CG1107" s="33"/>
      <c r="CH1107" s="33"/>
      <c r="CI1107" s="33"/>
      <c r="CJ1107" s="33"/>
      <c r="CK1107" s="33"/>
      <c r="CL1107" s="33"/>
      <c r="CM1107" s="33"/>
      <c r="CN1107" s="33"/>
      <c r="CO1107" s="33"/>
      <c r="CP1107" s="33"/>
      <c r="CQ1107" s="33"/>
      <c r="CR1107" s="33"/>
      <c r="CS1107" s="33"/>
      <c r="CT1107" s="33"/>
      <c r="CU1107" s="33"/>
      <c r="CV1107" s="33"/>
      <c r="CW1107" s="33"/>
      <c r="CX1107" s="33"/>
      <c r="CY1107" s="33"/>
      <c r="CZ1107" s="33"/>
      <c r="DA1107" s="33"/>
      <c r="DB1107" s="33"/>
      <c r="DC1107" s="33"/>
      <c r="DD1107" s="33"/>
      <c r="DE1107" s="33"/>
      <c r="DF1107" s="33"/>
      <c r="DG1107" s="33"/>
      <c r="DH1107" s="33"/>
      <c r="DI1107" s="33"/>
      <c r="DJ1107" s="33"/>
      <c r="DK1107" s="33"/>
      <c r="DL1107" s="33"/>
      <c r="DM1107" s="33"/>
      <c r="DN1107" s="33"/>
      <c r="DO1107" s="33"/>
      <c r="DP1107" s="33"/>
      <c r="DQ1107" s="33"/>
      <c r="DR1107" s="33"/>
      <c r="DS1107" s="33"/>
      <c r="DT1107" s="33"/>
      <c r="DU1107" s="33"/>
      <c r="DV1107" s="33"/>
      <c r="DW1107" s="33"/>
      <c r="DX1107" s="33"/>
      <c r="DY1107" s="33"/>
      <c r="DZ1107" s="33"/>
      <c r="EA1107" s="33"/>
      <c r="EB1107" s="33"/>
      <c r="EC1107" s="33"/>
      <c r="ED1107" s="33"/>
      <c r="EE1107" s="33"/>
      <c r="EF1107" s="33"/>
      <c r="EG1107" s="33"/>
      <c r="EH1107" s="33"/>
      <c r="EI1107" s="33"/>
      <c r="EJ1107" s="33"/>
      <c r="EK1107" s="33"/>
      <c r="EL1107" s="33"/>
      <c r="EM1107" s="33"/>
      <c r="EN1107" s="33"/>
      <c r="EO1107" s="33"/>
      <c r="EP1107" s="33"/>
      <c r="EQ1107" s="33"/>
      <c r="ER1107" s="33"/>
      <c r="ES1107" s="33"/>
      <c r="ET1107" s="33"/>
      <c r="EU1107" s="33"/>
      <c r="EV1107" s="33"/>
      <c r="EW1107" s="33"/>
      <c r="EX1107" s="33"/>
      <c r="EY1107" s="33"/>
      <c r="EZ1107" s="33"/>
      <c r="FA1107" s="33"/>
      <c r="FB1107" s="33"/>
      <c r="FC1107" s="33"/>
      <c r="FD1107" s="33"/>
      <c r="FE1107" s="33"/>
      <c r="FF1107" s="33"/>
      <c r="FG1107" s="33"/>
      <c r="FH1107" s="33"/>
      <c r="FI1107" s="33"/>
      <c r="FJ1107" s="33"/>
      <c r="FK1107" s="33"/>
      <c r="FL1107" s="33"/>
      <c r="FM1107" s="33"/>
      <c r="FN1107" s="33"/>
      <c r="FO1107" s="33"/>
      <c r="FP1107" s="33"/>
      <c r="FQ1107" s="33"/>
      <c r="FR1107" s="33"/>
      <c r="FS1107" s="33"/>
      <c r="FT1107" s="33"/>
      <c r="FU1107" s="33"/>
      <c r="FV1107" s="33"/>
      <c r="FW1107" s="33"/>
      <c r="FX1107" s="33"/>
      <c r="FY1107" s="33"/>
    </row>
    <row r="1108" spans="1:181" ht="15.75" customHeight="1" x14ac:dyDescent="0.25">
      <c r="A1108" s="25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/>
      <c r="AL1108" s="33"/>
      <c r="AM1108" s="33"/>
      <c r="AN1108" s="33"/>
      <c r="AO1108" s="33"/>
      <c r="AP1108" s="33"/>
      <c r="AQ1108" s="33"/>
      <c r="AR1108" s="33"/>
      <c r="AS1108" s="33"/>
      <c r="AT1108" s="33"/>
      <c r="AU1108" s="33"/>
      <c r="AV1108" s="33"/>
      <c r="AW1108" s="33"/>
      <c r="AX1108" s="33"/>
      <c r="AY1108" s="33"/>
      <c r="AZ1108" s="33"/>
      <c r="BA1108" s="33"/>
      <c r="BB1108" s="33"/>
      <c r="BC1108" s="33"/>
      <c r="BD1108" s="33"/>
      <c r="BE1108" s="33"/>
      <c r="BF1108" s="33"/>
      <c r="BG1108" s="33"/>
      <c r="BH1108" s="33"/>
      <c r="BI1108" s="33"/>
      <c r="BJ1108" s="33"/>
      <c r="BK1108" s="33"/>
      <c r="BL1108" s="33"/>
      <c r="BM1108" s="33"/>
      <c r="BN1108" s="33"/>
      <c r="BO1108" s="33"/>
      <c r="BP1108" s="33"/>
      <c r="BQ1108" s="33"/>
      <c r="BR1108" s="33"/>
      <c r="BS1108" s="33"/>
      <c r="BT1108" s="33"/>
      <c r="BU1108" s="33"/>
      <c r="BV1108" s="33"/>
      <c r="BW1108" s="33"/>
      <c r="BX1108" s="33"/>
      <c r="BY1108" s="33"/>
      <c r="BZ1108" s="33"/>
      <c r="CA1108" s="33"/>
      <c r="CB1108" s="33"/>
      <c r="CC1108" s="33"/>
      <c r="CD1108" s="33"/>
      <c r="CE1108" s="33"/>
      <c r="CF1108" s="33"/>
      <c r="CG1108" s="33"/>
      <c r="CH1108" s="33"/>
      <c r="CI1108" s="33"/>
      <c r="CJ1108" s="33"/>
      <c r="CK1108" s="33"/>
      <c r="CL1108" s="33"/>
      <c r="CM1108" s="33"/>
      <c r="CN1108" s="33"/>
      <c r="CO1108" s="33"/>
      <c r="CP1108" s="33"/>
      <c r="CQ1108" s="33"/>
      <c r="CR1108" s="33"/>
      <c r="CS1108" s="33"/>
      <c r="CT1108" s="33"/>
      <c r="CU1108" s="33"/>
      <c r="CV1108" s="33"/>
      <c r="CW1108" s="33"/>
      <c r="CX1108" s="33"/>
      <c r="CY1108" s="33"/>
      <c r="CZ1108" s="33"/>
      <c r="DA1108" s="33"/>
      <c r="DB1108" s="33"/>
      <c r="DC1108" s="33"/>
      <c r="DD1108" s="33"/>
      <c r="DE1108" s="33"/>
      <c r="DF1108" s="33"/>
      <c r="DG1108" s="33"/>
      <c r="DH1108" s="33"/>
      <c r="DI1108" s="33"/>
      <c r="DJ1108" s="33"/>
      <c r="DK1108" s="33"/>
      <c r="DL1108" s="33"/>
      <c r="DM1108" s="33"/>
      <c r="DN1108" s="33"/>
      <c r="DO1108" s="33"/>
      <c r="DP1108" s="33"/>
      <c r="DQ1108" s="33"/>
      <c r="DR1108" s="33"/>
      <c r="DS1108" s="33"/>
      <c r="DT1108" s="33"/>
      <c r="DU1108" s="33"/>
      <c r="DV1108" s="33"/>
      <c r="DW1108" s="33"/>
      <c r="DX1108" s="33"/>
      <c r="DY1108" s="33"/>
      <c r="DZ1108" s="33"/>
      <c r="EA1108" s="33"/>
      <c r="EB1108" s="33"/>
      <c r="EC1108" s="33"/>
      <c r="ED1108" s="33"/>
      <c r="EE1108" s="33"/>
      <c r="EF1108" s="33"/>
      <c r="EG1108" s="33"/>
      <c r="EH1108" s="33"/>
      <c r="EI1108" s="33"/>
      <c r="EJ1108" s="33"/>
      <c r="EK1108" s="33"/>
      <c r="EL1108" s="33"/>
      <c r="EM1108" s="33"/>
      <c r="EN1108" s="33"/>
      <c r="EO1108" s="33"/>
      <c r="EP1108" s="33"/>
      <c r="EQ1108" s="33"/>
      <c r="ER1108" s="33"/>
      <c r="ES1108" s="33"/>
      <c r="ET1108" s="33"/>
      <c r="EU1108" s="33"/>
      <c r="EV1108" s="33"/>
      <c r="EW1108" s="33"/>
      <c r="EX1108" s="33"/>
      <c r="EY1108" s="33"/>
      <c r="EZ1108" s="33"/>
      <c r="FA1108" s="33"/>
      <c r="FB1108" s="33"/>
      <c r="FC1108" s="33"/>
      <c r="FD1108" s="33"/>
      <c r="FE1108" s="33"/>
      <c r="FF1108" s="33"/>
      <c r="FG1108" s="33"/>
      <c r="FH1108" s="33"/>
      <c r="FI1108" s="33"/>
      <c r="FJ1108" s="33"/>
      <c r="FK1108" s="33"/>
      <c r="FL1108" s="33"/>
      <c r="FM1108" s="33"/>
      <c r="FN1108" s="33"/>
      <c r="FO1108" s="33"/>
      <c r="FP1108" s="33"/>
      <c r="FQ1108" s="33"/>
      <c r="FR1108" s="33"/>
      <c r="FS1108" s="33"/>
      <c r="FT1108" s="33"/>
      <c r="FU1108" s="33"/>
      <c r="FV1108" s="33"/>
      <c r="FW1108" s="33"/>
      <c r="FX1108" s="33"/>
      <c r="FY1108" s="33"/>
    </row>
    <row r="1109" spans="1:181" ht="15.75" customHeight="1" x14ac:dyDescent="0.25">
      <c r="A1109" s="25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33"/>
      <c r="AQ1109" s="33"/>
      <c r="AR1109" s="33"/>
      <c r="AS1109" s="33"/>
      <c r="AT1109" s="33"/>
      <c r="AU1109" s="33"/>
      <c r="AV1109" s="33"/>
      <c r="AW1109" s="33"/>
      <c r="AX1109" s="33"/>
      <c r="AY1109" s="33"/>
      <c r="AZ1109" s="33"/>
      <c r="BA1109" s="33"/>
      <c r="BB1109" s="33"/>
      <c r="BC1109" s="33"/>
      <c r="BD1109" s="33"/>
      <c r="BE1109" s="33"/>
      <c r="BF1109" s="33"/>
      <c r="BG1109" s="33"/>
      <c r="BH1109" s="33"/>
      <c r="BI1109" s="33"/>
      <c r="BJ1109" s="33"/>
      <c r="BK1109" s="33"/>
      <c r="BL1109" s="33"/>
      <c r="BM1109" s="33"/>
      <c r="BN1109" s="33"/>
      <c r="BO1109" s="33"/>
      <c r="BP1109" s="33"/>
      <c r="BQ1109" s="33"/>
      <c r="BR1109" s="33"/>
      <c r="BS1109" s="33"/>
      <c r="BT1109" s="33"/>
      <c r="BU1109" s="33"/>
      <c r="BV1109" s="33"/>
      <c r="BW1109" s="33"/>
      <c r="BX1109" s="33"/>
      <c r="BY1109" s="33"/>
      <c r="BZ1109" s="33"/>
      <c r="CA1109" s="33"/>
      <c r="CB1109" s="33"/>
      <c r="CC1109" s="33"/>
      <c r="CD1109" s="33"/>
      <c r="CE1109" s="33"/>
      <c r="CF1109" s="33"/>
      <c r="CG1109" s="33"/>
      <c r="CH1109" s="33"/>
      <c r="CI1109" s="33"/>
      <c r="CJ1109" s="33"/>
      <c r="CK1109" s="33"/>
      <c r="CL1109" s="33"/>
      <c r="CM1109" s="33"/>
      <c r="CN1109" s="33"/>
      <c r="CO1109" s="33"/>
      <c r="CP1109" s="33"/>
      <c r="CQ1109" s="33"/>
      <c r="CR1109" s="33"/>
      <c r="CS1109" s="33"/>
      <c r="CT1109" s="33"/>
      <c r="CU1109" s="33"/>
      <c r="CV1109" s="33"/>
      <c r="CW1109" s="33"/>
      <c r="CX1109" s="33"/>
      <c r="CY1109" s="33"/>
      <c r="CZ1109" s="33"/>
      <c r="DA1109" s="33"/>
      <c r="DB1109" s="33"/>
      <c r="DC1109" s="33"/>
      <c r="DD1109" s="33"/>
      <c r="DE1109" s="33"/>
      <c r="DF1109" s="33"/>
      <c r="DG1109" s="33"/>
      <c r="DH1109" s="33"/>
      <c r="DI1109" s="33"/>
      <c r="DJ1109" s="33"/>
      <c r="DK1109" s="33"/>
      <c r="DL1109" s="33"/>
      <c r="DM1109" s="33"/>
      <c r="DN1109" s="33"/>
      <c r="DO1109" s="33"/>
      <c r="DP1109" s="33"/>
      <c r="DQ1109" s="33"/>
      <c r="DR1109" s="33"/>
      <c r="DS1109" s="33"/>
      <c r="DT1109" s="33"/>
      <c r="DU1109" s="33"/>
      <c r="DV1109" s="33"/>
      <c r="DW1109" s="33"/>
      <c r="DX1109" s="33"/>
      <c r="DY1109" s="33"/>
      <c r="DZ1109" s="33"/>
      <c r="EA1109" s="33"/>
      <c r="EB1109" s="33"/>
      <c r="EC1109" s="33"/>
      <c r="ED1109" s="33"/>
      <c r="EE1109" s="33"/>
      <c r="EF1109" s="33"/>
      <c r="EG1109" s="33"/>
      <c r="EH1109" s="33"/>
      <c r="EI1109" s="33"/>
      <c r="EJ1109" s="33"/>
      <c r="EK1109" s="33"/>
      <c r="EL1109" s="33"/>
      <c r="EM1109" s="33"/>
      <c r="EN1109" s="33"/>
      <c r="EO1109" s="33"/>
      <c r="EP1109" s="33"/>
      <c r="EQ1109" s="33"/>
      <c r="ER1109" s="33"/>
      <c r="ES1109" s="33"/>
      <c r="ET1109" s="33"/>
      <c r="EU1109" s="33"/>
      <c r="EV1109" s="33"/>
      <c r="EW1109" s="33"/>
      <c r="EX1109" s="33"/>
      <c r="EY1109" s="33"/>
      <c r="EZ1109" s="33"/>
      <c r="FA1109" s="33"/>
      <c r="FB1109" s="33"/>
      <c r="FC1109" s="33"/>
      <c r="FD1109" s="33"/>
      <c r="FE1109" s="33"/>
      <c r="FF1109" s="33"/>
      <c r="FG1109" s="33"/>
      <c r="FH1109" s="33"/>
      <c r="FI1109" s="33"/>
      <c r="FJ1109" s="33"/>
      <c r="FK1109" s="33"/>
      <c r="FL1109" s="33"/>
      <c r="FM1109" s="33"/>
      <c r="FN1109" s="33"/>
      <c r="FO1109" s="33"/>
      <c r="FP1109" s="33"/>
      <c r="FQ1109" s="33"/>
      <c r="FR1109" s="33"/>
      <c r="FS1109" s="33"/>
      <c r="FT1109" s="33"/>
      <c r="FU1109" s="33"/>
      <c r="FV1109" s="33"/>
      <c r="FW1109" s="33"/>
      <c r="FX1109" s="33"/>
      <c r="FY1109" s="33"/>
    </row>
    <row r="1110" spans="1:181" ht="15.75" customHeight="1" x14ac:dyDescent="0.25">
      <c r="A1110" s="25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  <c r="AJ1110" s="33"/>
      <c r="AK1110" s="33"/>
      <c r="AL1110" s="33"/>
      <c r="AM1110" s="33"/>
      <c r="AN1110" s="33"/>
      <c r="AO1110" s="33"/>
      <c r="AP1110" s="33"/>
      <c r="AQ1110" s="33"/>
      <c r="AR1110" s="33"/>
      <c r="AS1110" s="33"/>
      <c r="AT1110" s="33"/>
      <c r="AU1110" s="33"/>
      <c r="AV1110" s="33"/>
      <c r="AW1110" s="33"/>
      <c r="AX1110" s="33"/>
      <c r="AY1110" s="33"/>
      <c r="AZ1110" s="33"/>
      <c r="BA1110" s="33"/>
      <c r="BB1110" s="33"/>
      <c r="BC1110" s="33"/>
      <c r="BD1110" s="33"/>
      <c r="BE1110" s="33"/>
      <c r="BF1110" s="33"/>
      <c r="BG1110" s="33"/>
      <c r="BH1110" s="33"/>
      <c r="BI1110" s="33"/>
      <c r="BJ1110" s="33"/>
      <c r="BK1110" s="33"/>
      <c r="BL1110" s="33"/>
      <c r="BM1110" s="33"/>
      <c r="BN1110" s="33"/>
      <c r="BO1110" s="33"/>
      <c r="BP1110" s="33"/>
      <c r="BQ1110" s="33"/>
      <c r="BR1110" s="33"/>
      <c r="BS1110" s="33"/>
      <c r="BT1110" s="33"/>
      <c r="BU1110" s="33"/>
      <c r="BV1110" s="33"/>
      <c r="BW1110" s="33"/>
      <c r="BX1110" s="33"/>
      <c r="BY1110" s="33"/>
      <c r="BZ1110" s="33"/>
      <c r="CA1110" s="33"/>
      <c r="CB1110" s="33"/>
      <c r="CC1110" s="33"/>
      <c r="CD1110" s="33"/>
      <c r="CE1110" s="33"/>
      <c r="CF1110" s="33"/>
      <c r="CG1110" s="33"/>
      <c r="CH1110" s="33"/>
      <c r="CI1110" s="33"/>
      <c r="CJ1110" s="33"/>
      <c r="CK1110" s="33"/>
      <c r="CL1110" s="33"/>
      <c r="CM1110" s="33"/>
      <c r="CN1110" s="33"/>
      <c r="CO1110" s="33"/>
      <c r="CP1110" s="33"/>
      <c r="CQ1110" s="33"/>
      <c r="CR1110" s="33"/>
      <c r="CS1110" s="33"/>
      <c r="CT1110" s="33"/>
      <c r="CU1110" s="33"/>
      <c r="CV1110" s="33"/>
      <c r="CW1110" s="33"/>
      <c r="CX1110" s="33"/>
      <c r="CY1110" s="33"/>
      <c r="CZ1110" s="33"/>
      <c r="DA1110" s="33"/>
      <c r="DB1110" s="33"/>
      <c r="DC1110" s="33"/>
      <c r="DD1110" s="33"/>
      <c r="DE1110" s="33"/>
      <c r="DF1110" s="33"/>
      <c r="DG1110" s="33"/>
      <c r="DH1110" s="33"/>
      <c r="DI1110" s="33"/>
      <c r="DJ1110" s="33"/>
      <c r="DK1110" s="33"/>
      <c r="DL1110" s="33"/>
      <c r="DM1110" s="33"/>
      <c r="DN1110" s="33"/>
      <c r="DO1110" s="33"/>
      <c r="DP1110" s="33"/>
      <c r="DQ1110" s="33"/>
      <c r="DR1110" s="33"/>
      <c r="DS1110" s="33"/>
      <c r="DT1110" s="33"/>
      <c r="DU1110" s="33"/>
      <c r="DV1110" s="33"/>
      <c r="DW1110" s="33"/>
      <c r="DX1110" s="33"/>
      <c r="DY1110" s="33"/>
      <c r="DZ1110" s="33"/>
      <c r="EA1110" s="33"/>
      <c r="EB1110" s="33"/>
      <c r="EC1110" s="33"/>
      <c r="ED1110" s="33"/>
      <c r="EE1110" s="33"/>
      <c r="EF1110" s="33"/>
      <c r="EG1110" s="33"/>
      <c r="EH1110" s="33"/>
      <c r="EI1110" s="33"/>
      <c r="EJ1110" s="33"/>
      <c r="EK1110" s="33"/>
      <c r="EL1110" s="33"/>
      <c r="EM1110" s="33"/>
      <c r="EN1110" s="33"/>
      <c r="EO1110" s="33"/>
      <c r="EP1110" s="33"/>
      <c r="EQ1110" s="33"/>
      <c r="ER1110" s="33"/>
      <c r="ES1110" s="33"/>
      <c r="ET1110" s="33"/>
      <c r="EU1110" s="33"/>
      <c r="EV1110" s="33"/>
      <c r="EW1110" s="33"/>
      <c r="EX1110" s="33"/>
      <c r="EY1110" s="33"/>
      <c r="EZ1110" s="33"/>
      <c r="FA1110" s="33"/>
      <c r="FB1110" s="33"/>
      <c r="FC1110" s="33"/>
      <c r="FD1110" s="33"/>
      <c r="FE1110" s="33"/>
      <c r="FF1110" s="33"/>
      <c r="FG1110" s="33"/>
      <c r="FH1110" s="33"/>
      <c r="FI1110" s="33"/>
      <c r="FJ1110" s="33"/>
      <c r="FK1110" s="33"/>
      <c r="FL1110" s="33"/>
      <c r="FM1110" s="33"/>
      <c r="FN1110" s="33"/>
      <c r="FO1110" s="33"/>
      <c r="FP1110" s="33"/>
      <c r="FQ1110" s="33"/>
      <c r="FR1110" s="33"/>
      <c r="FS1110" s="33"/>
      <c r="FT1110" s="33"/>
      <c r="FU1110" s="33"/>
      <c r="FV1110" s="33"/>
      <c r="FW1110" s="33"/>
      <c r="FX1110" s="33"/>
      <c r="FY1110" s="33"/>
    </row>
    <row r="1111" spans="1:181" ht="15.75" customHeight="1" x14ac:dyDescent="0.25">
      <c r="A1111" s="25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  <c r="AJ1111" s="33"/>
      <c r="AK1111" s="33"/>
      <c r="AL1111" s="33"/>
      <c r="AM1111" s="33"/>
      <c r="AN1111" s="33"/>
      <c r="AO1111" s="33"/>
      <c r="AP1111" s="33"/>
      <c r="AQ1111" s="33"/>
      <c r="AR1111" s="33"/>
      <c r="AS1111" s="33"/>
      <c r="AT1111" s="33"/>
      <c r="AU1111" s="33"/>
      <c r="AV1111" s="33"/>
      <c r="AW1111" s="33"/>
      <c r="AX1111" s="33"/>
      <c r="AY1111" s="33"/>
      <c r="AZ1111" s="33"/>
      <c r="BA1111" s="33"/>
      <c r="BB1111" s="33"/>
      <c r="BC1111" s="33"/>
      <c r="BD1111" s="33"/>
      <c r="BE1111" s="33"/>
      <c r="BF1111" s="33"/>
      <c r="BG1111" s="33"/>
      <c r="BH1111" s="33"/>
      <c r="BI1111" s="33"/>
      <c r="BJ1111" s="33"/>
      <c r="BK1111" s="33"/>
      <c r="BL1111" s="33"/>
      <c r="BM1111" s="33"/>
      <c r="BN1111" s="33"/>
      <c r="BO1111" s="33"/>
      <c r="BP1111" s="33"/>
      <c r="BQ1111" s="33"/>
      <c r="BR1111" s="33"/>
      <c r="BS1111" s="33"/>
      <c r="BT1111" s="33"/>
      <c r="BU1111" s="33"/>
      <c r="BV1111" s="33"/>
      <c r="BW1111" s="33"/>
      <c r="BX1111" s="33"/>
      <c r="BY1111" s="33"/>
      <c r="BZ1111" s="33"/>
      <c r="CA1111" s="33"/>
      <c r="CB1111" s="33"/>
      <c r="CC1111" s="33"/>
      <c r="CD1111" s="33"/>
      <c r="CE1111" s="33"/>
      <c r="CF1111" s="33"/>
      <c r="CG1111" s="33"/>
      <c r="CH1111" s="33"/>
      <c r="CI1111" s="33"/>
      <c r="CJ1111" s="33"/>
      <c r="CK1111" s="33"/>
      <c r="CL1111" s="33"/>
      <c r="CM1111" s="33"/>
      <c r="CN1111" s="33"/>
      <c r="CO1111" s="33"/>
      <c r="CP1111" s="33"/>
      <c r="CQ1111" s="33"/>
      <c r="CR1111" s="33"/>
      <c r="CS1111" s="33"/>
      <c r="CT1111" s="33"/>
      <c r="CU1111" s="33"/>
      <c r="CV1111" s="33"/>
      <c r="CW1111" s="33"/>
      <c r="CX1111" s="33"/>
      <c r="CY1111" s="33"/>
      <c r="CZ1111" s="33"/>
      <c r="DA1111" s="33"/>
      <c r="DB1111" s="33"/>
      <c r="DC1111" s="33"/>
      <c r="DD1111" s="33"/>
      <c r="DE1111" s="33"/>
      <c r="DF1111" s="33"/>
      <c r="DG1111" s="33"/>
      <c r="DH1111" s="33"/>
      <c r="DI1111" s="33"/>
      <c r="DJ1111" s="33"/>
      <c r="DK1111" s="33"/>
      <c r="DL1111" s="33"/>
      <c r="DM1111" s="33"/>
      <c r="DN1111" s="33"/>
      <c r="DO1111" s="33"/>
      <c r="DP1111" s="33"/>
      <c r="DQ1111" s="33"/>
      <c r="DR1111" s="33"/>
      <c r="DS1111" s="33"/>
      <c r="DT1111" s="33"/>
      <c r="DU1111" s="33"/>
      <c r="DV1111" s="33"/>
      <c r="DW1111" s="33"/>
      <c r="DX1111" s="33"/>
      <c r="DY1111" s="33"/>
      <c r="DZ1111" s="33"/>
      <c r="EA1111" s="33"/>
      <c r="EB1111" s="33"/>
      <c r="EC1111" s="33"/>
      <c r="ED1111" s="33"/>
      <c r="EE1111" s="33"/>
      <c r="EF1111" s="33"/>
      <c r="EG1111" s="33"/>
      <c r="EH1111" s="33"/>
      <c r="EI1111" s="33"/>
      <c r="EJ1111" s="33"/>
      <c r="EK1111" s="33"/>
      <c r="EL1111" s="33"/>
      <c r="EM1111" s="33"/>
      <c r="EN1111" s="33"/>
      <c r="EO1111" s="33"/>
      <c r="EP1111" s="33"/>
      <c r="EQ1111" s="33"/>
      <c r="ER1111" s="33"/>
      <c r="ES1111" s="33"/>
      <c r="ET1111" s="33"/>
      <c r="EU1111" s="33"/>
      <c r="EV1111" s="33"/>
      <c r="EW1111" s="33"/>
      <c r="EX1111" s="33"/>
      <c r="EY1111" s="33"/>
      <c r="EZ1111" s="33"/>
      <c r="FA1111" s="33"/>
      <c r="FB1111" s="33"/>
      <c r="FC1111" s="33"/>
      <c r="FD1111" s="33"/>
      <c r="FE1111" s="33"/>
      <c r="FF1111" s="33"/>
      <c r="FG1111" s="33"/>
      <c r="FH1111" s="33"/>
      <c r="FI1111" s="33"/>
      <c r="FJ1111" s="33"/>
      <c r="FK1111" s="33"/>
      <c r="FL1111" s="33"/>
      <c r="FM1111" s="33"/>
      <c r="FN1111" s="33"/>
      <c r="FO1111" s="33"/>
      <c r="FP1111" s="33"/>
      <c r="FQ1111" s="33"/>
      <c r="FR1111" s="33"/>
      <c r="FS1111" s="33"/>
      <c r="FT1111" s="33"/>
      <c r="FU1111" s="33"/>
      <c r="FV1111" s="33"/>
      <c r="FW1111" s="33"/>
      <c r="FX1111" s="33"/>
      <c r="FY1111" s="33"/>
    </row>
    <row r="1112" spans="1:181" ht="15.75" customHeight="1" x14ac:dyDescent="0.25">
      <c r="A1112" s="25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  <c r="BT1112" s="33"/>
      <c r="BU1112" s="33"/>
      <c r="BV1112" s="33"/>
      <c r="BW1112" s="33"/>
      <c r="BX1112" s="33"/>
      <c r="BY1112" s="33"/>
      <c r="BZ1112" s="33"/>
      <c r="CA1112" s="33"/>
      <c r="CB1112" s="33"/>
      <c r="CC1112" s="33"/>
      <c r="CD1112" s="33"/>
      <c r="CE1112" s="33"/>
      <c r="CF1112" s="33"/>
      <c r="CG1112" s="33"/>
      <c r="CH1112" s="33"/>
      <c r="CI1112" s="33"/>
      <c r="CJ1112" s="33"/>
      <c r="CK1112" s="33"/>
      <c r="CL1112" s="33"/>
      <c r="CM1112" s="33"/>
      <c r="CN1112" s="33"/>
      <c r="CO1112" s="33"/>
      <c r="CP1112" s="33"/>
      <c r="CQ1112" s="33"/>
      <c r="CR1112" s="33"/>
      <c r="CS1112" s="33"/>
      <c r="CT1112" s="33"/>
      <c r="CU1112" s="33"/>
      <c r="CV1112" s="33"/>
      <c r="CW1112" s="33"/>
      <c r="CX1112" s="33"/>
      <c r="CY1112" s="33"/>
      <c r="CZ1112" s="33"/>
      <c r="DA1112" s="33"/>
      <c r="DB1112" s="33"/>
      <c r="DC1112" s="33"/>
      <c r="DD1112" s="33"/>
      <c r="DE1112" s="33"/>
      <c r="DF1112" s="33"/>
      <c r="DG1112" s="33"/>
      <c r="DH1112" s="33"/>
      <c r="DI1112" s="33"/>
      <c r="DJ1112" s="33"/>
      <c r="DK1112" s="33"/>
      <c r="DL1112" s="33"/>
      <c r="DM1112" s="33"/>
      <c r="DN1112" s="33"/>
      <c r="DO1112" s="33"/>
      <c r="DP1112" s="33"/>
      <c r="DQ1112" s="33"/>
      <c r="DR1112" s="33"/>
      <c r="DS1112" s="33"/>
      <c r="DT1112" s="33"/>
      <c r="DU1112" s="33"/>
      <c r="DV1112" s="33"/>
      <c r="DW1112" s="33"/>
      <c r="DX1112" s="33"/>
      <c r="DY1112" s="33"/>
      <c r="DZ1112" s="33"/>
      <c r="EA1112" s="33"/>
      <c r="EB1112" s="33"/>
      <c r="EC1112" s="33"/>
      <c r="ED1112" s="33"/>
      <c r="EE1112" s="33"/>
      <c r="EF1112" s="33"/>
      <c r="EG1112" s="33"/>
      <c r="EH1112" s="33"/>
      <c r="EI1112" s="33"/>
      <c r="EJ1112" s="33"/>
      <c r="EK1112" s="33"/>
      <c r="EL1112" s="33"/>
      <c r="EM1112" s="33"/>
      <c r="EN1112" s="33"/>
      <c r="EO1112" s="33"/>
      <c r="EP1112" s="33"/>
      <c r="EQ1112" s="33"/>
      <c r="ER1112" s="33"/>
      <c r="ES1112" s="33"/>
      <c r="ET1112" s="33"/>
      <c r="EU1112" s="33"/>
      <c r="EV1112" s="33"/>
      <c r="EW1112" s="33"/>
      <c r="EX1112" s="33"/>
      <c r="EY1112" s="33"/>
      <c r="EZ1112" s="33"/>
      <c r="FA1112" s="33"/>
      <c r="FB1112" s="33"/>
      <c r="FC1112" s="33"/>
      <c r="FD1112" s="33"/>
      <c r="FE1112" s="33"/>
      <c r="FF1112" s="33"/>
      <c r="FG1112" s="33"/>
      <c r="FH1112" s="33"/>
      <c r="FI1112" s="33"/>
      <c r="FJ1112" s="33"/>
      <c r="FK1112" s="33"/>
      <c r="FL1112" s="33"/>
      <c r="FM1112" s="33"/>
      <c r="FN1112" s="33"/>
      <c r="FO1112" s="33"/>
      <c r="FP1112" s="33"/>
      <c r="FQ1112" s="33"/>
      <c r="FR1112" s="33"/>
      <c r="FS1112" s="33"/>
      <c r="FT1112" s="33"/>
      <c r="FU1112" s="33"/>
      <c r="FV1112" s="33"/>
      <c r="FW1112" s="33"/>
      <c r="FX1112" s="33"/>
      <c r="FY1112" s="33"/>
    </row>
    <row r="1113" spans="1:181" ht="15.75" customHeight="1" x14ac:dyDescent="0.25">
      <c r="A1113" s="25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3"/>
      <c r="BL1113" s="33"/>
      <c r="BM1113" s="33"/>
      <c r="BN1113" s="33"/>
      <c r="BO1113" s="33"/>
      <c r="BP1113" s="33"/>
      <c r="BQ1113" s="33"/>
      <c r="BR1113" s="33"/>
      <c r="BS1113" s="33"/>
      <c r="BT1113" s="33"/>
      <c r="BU1113" s="33"/>
      <c r="BV1113" s="33"/>
      <c r="BW1113" s="33"/>
      <c r="BX1113" s="33"/>
      <c r="BY1113" s="33"/>
      <c r="BZ1113" s="33"/>
      <c r="CA1113" s="33"/>
      <c r="CB1113" s="33"/>
      <c r="CC1113" s="33"/>
      <c r="CD1113" s="33"/>
      <c r="CE1113" s="33"/>
      <c r="CF1113" s="33"/>
      <c r="CG1113" s="33"/>
      <c r="CH1113" s="33"/>
      <c r="CI1113" s="33"/>
      <c r="CJ1113" s="33"/>
      <c r="CK1113" s="33"/>
      <c r="CL1113" s="33"/>
      <c r="CM1113" s="33"/>
      <c r="CN1113" s="33"/>
      <c r="CO1113" s="33"/>
      <c r="CP1113" s="33"/>
      <c r="CQ1113" s="33"/>
      <c r="CR1113" s="33"/>
      <c r="CS1113" s="33"/>
      <c r="CT1113" s="33"/>
      <c r="CU1113" s="33"/>
      <c r="CV1113" s="33"/>
      <c r="CW1113" s="33"/>
      <c r="CX1113" s="33"/>
      <c r="CY1113" s="33"/>
      <c r="CZ1113" s="33"/>
      <c r="DA1113" s="33"/>
      <c r="DB1113" s="33"/>
      <c r="DC1113" s="33"/>
      <c r="DD1113" s="33"/>
      <c r="DE1113" s="33"/>
      <c r="DF1113" s="33"/>
      <c r="DG1113" s="33"/>
      <c r="DH1113" s="33"/>
      <c r="DI1113" s="33"/>
      <c r="DJ1113" s="33"/>
      <c r="DK1113" s="33"/>
      <c r="DL1113" s="33"/>
      <c r="DM1113" s="33"/>
      <c r="DN1113" s="33"/>
      <c r="DO1113" s="33"/>
      <c r="DP1113" s="33"/>
      <c r="DQ1113" s="33"/>
      <c r="DR1113" s="33"/>
      <c r="DS1113" s="33"/>
      <c r="DT1113" s="33"/>
      <c r="DU1113" s="33"/>
      <c r="DV1113" s="33"/>
      <c r="DW1113" s="33"/>
      <c r="DX1113" s="33"/>
      <c r="DY1113" s="33"/>
      <c r="DZ1113" s="33"/>
      <c r="EA1113" s="33"/>
      <c r="EB1113" s="33"/>
      <c r="EC1113" s="33"/>
      <c r="ED1113" s="33"/>
      <c r="EE1113" s="33"/>
      <c r="EF1113" s="33"/>
      <c r="EG1113" s="33"/>
      <c r="EH1113" s="33"/>
      <c r="EI1113" s="33"/>
      <c r="EJ1113" s="33"/>
      <c r="EK1113" s="33"/>
      <c r="EL1113" s="33"/>
      <c r="EM1113" s="33"/>
      <c r="EN1113" s="33"/>
      <c r="EO1113" s="33"/>
      <c r="EP1113" s="33"/>
      <c r="EQ1113" s="33"/>
      <c r="ER1113" s="33"/>
      <c r="ES1113" s="33"/>
      <c r="ET1113" s="33"/>
      <c r="EU1113" s="33"/>
      <c r="EV1113" s="33"/>
      <c r="EW1113" s="33"/>
      <c r="EX1113" s="33"/>
      <c r="EY1113" s="33"/>
      <c r="EZ1113" s="33"/>
      <c r="FA1113" s="33"/>
      <c r="FB1113" s="33"/>
      <c r="FC1113" s="33"/>
      <c r="FD1113" s="33"/>
      <c r="FE1113" s="33"/>
      <c r="FF1113" s="33"/>
      <c r="FG1113" s="33"/>
      <c r="FH1113" s="33"/>
      <c r="FI1113" s="33"/>
      <c r="FJ1113" s="33"/>
      <c r="FK1113" s="33"/>
      <c r="FL1113" s="33"/>
      <c r="FM1113" s="33"/>
      <c r="FN1113" s="33"/>
      <c r="FO1113" s="33"/>
      <c r="FP1113" s="33"/>
      <c r="FQ1113" s="33"/>
      <c r="FR1113" s="33"/>
      <c r="FS1113" s="33"/>
      <c r="FT1113" s="33"/>
      <c r="FU1113" s="33"/>
      <c r="FV1113" s="33"/>
      <c r="FW1113" s="33"/>
      <c r="FX1113" s="33"/>
      <c r="FY1113" s="33"/>
    </row>
    <row r="1114" spans="1:181" ht="15.75" customHeight="1" x14ac:dyDescent="0.25">
      <c r="A1114" s="25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  <c r="BT1114" s="33"/>
      <c r="BU1114" s="33"/>
      <c r="BV1114" s="33"/>
      <c r="BW1114" s="33"/>
      <c r="BX1114" s="33"/>
      <c r="BY1114" s="33"/>
      <c r="BZ1114" s="33"/>
      <c r="CA1114" s="33"/>
      <c r="CB1114" s="33"/>
      <c r="CC1114" s="33"/>
      <c r="CD1114" s="33"/>
      <c r="CE1114" s="33"/>
      <c r="CF1114" s="33"/>
      <c r="CG1114" s="33"/>
      <c r="CH1114" s="33"/>
      <c r="CI1114" s="33"/>
      <c r="CJ1114" s="33"/>
      <c r="CK1114" s="33"/>
      <c r="CL1114" s="33"/>
      <c r="CM1114" s="33"/>
      <c r="CN1114" s="33"/>
      <c r="CO1114" s="33"/>
      <c r="CP1114" s="33"/>
      <c r="CQ1114" s="33"/>
      <c r="CR1114" s="33"/>
      <c r="CS1114" s="33"/>
      <c r="CT1114" s="33"/>
      <c r="CU1114" s="33"/>
      <c r="CV1114" s="33"/>
      <c r="CW1114" s="33"/>
      <c r="CX1114" s="33"/>
      <c r="CY1114" s="33"/>
      <c r="CZ1114" s="33"/>
      <c r="DA1114" s="33"/>
      <c r="DB1114" s="33"/>
      <c r="DC1114" s="33"/>
      <c r="DD1114" s="33"/>
      <c r="DE1114" s="33"/>
      <c r="DF1114" s="33"/>
      <c r="DG1114" s="33"/>
      <c r="DH1114" s="33"/>
      <c r="DI1114" s="33"/>
      <c r="DJ1114" s="33"/>
      <c r="DK1114" s="33"/>
      <c r="DL1114" s="33"/>
      <c r="DM1114" s="33"/>
      <c r="DN1114" s="33"/>
      <c r="DO1114" s="33"/>
      <c r="DP1114" s="33"/>
      <c r="DQ1114" s="33"/>
      <c r="DR1114" s="33"/>
      <c r="DS1114" s="33"/>
      <c r="DT1114" s="33"/>
      <c r="DU1114" s="33"/>
      <c r="DV1114" s="33"/>
      <c r="DW1114" s="33"/>
      <c r="DX1114" s="33"/>
      <c r="DY1114" s="33"/>
      <c r="DZ1114" s="33"/>
      <c r="EA1114" s="33"/>
      <c r="EB1114" s="33"/>
      <c r="EC1114" s="33"/>
      <c r="ED1114" s="33"/>
      <c r="EE1114" s="33"/>
      <c r="EF1114" s="33"/>
      <c r="EG1114" s="33"/>
      <c r="EH1114" s="33"/>
      <c r="EI1114" s="33"/>
      <c r="EJ1114" s="33"/>
      <c r="EK1114" s="33"/>
      <c r="EL1114" s="33"/>
      <c r="EM1114" s="33"/>
      <c r="EN1114" s="33"/>
      <c r="EO1114" s="33"/>
      <c r="EP1114" s="33"/>
      <c r="EQ1114" s="33"/>
      <c r="ER1114" s="33"/>
      <c r="ES1114" s="33"/>
      <c r="ET1114" s="33"/>
      <c r="EU1114" s="33"/>
      <c r="EV1114" s="33"/>
      <c r="EW1114" s="33"/>
      <c r="EX1114" s="33"/>
      <c r="EY1114" s="33"/>
      <c r="EZ1114" s="33"/>
      <c r="FA1114" s="33"/>
      <c r="FB1114" s="33"/>
      <c r="FC1114" s="33"/>
      <c r="FD1114" s="33"/>
      <c r="FE1114" s="33"/>
      <c r="FF1114" s="33"/>
      <c r="FG1114" s="33"/>
      <c r="FH1114" s="33"/>
      <c r="FI1114" s="33"/>
      <c r="FJ1114" s="33"/>
      <c r="FK1114" s="33"/>
      <c r="FL1114" s="33"/>
      <c r="FM1114" s="33"/>
      <c r="FN1114" s="33"/>
      <c r="FO1114" s="33"/>
      <c r="FP1114" s="33"/>
      <c r="FQ1114" s="33"/>
      <c r="FR1114" s="33"/>
      <c r="FS1114" s="33"/>
      <c r="FT1114" s="33"/>
      <c r="FU1114" s="33"/>
      <c r="FV1114" s="33"/>
      <c r="FW1114" s="33"/>
      <c r="FX1114" s="33"/>
      <c r="FY1114" s="33"/>
    </row>
    <row r="1115" spans="1:181" ht="15.75" customHeight="1" x14ac:dyDescent="0.25">
      <c r="A1115" s="25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3"/>
      <c r="BL1115" s="33"/>
      <c r="BM1115" s="33"/>
      <c r="BN1115" s="33"/>
      <c r="BO1115" s="33"/>
      <c r="BP1115" s="33"/>
      <c r="BQ1115" s="33"/>
      <c r="BR1115" s="33"/>
      <c r="BS1115" s="33"/>
      <c r="BT1115" s="33"/>
      <c r="BU1115" s="33"/>
      <c r="BV1115" s="33"/>
      <c r="BW1115" s="33"/>
      <c r="BX1115" s="33"/>
      <c r="BY1115" s="33"/>
      <c r="BZ1115" s="33"/>
      <c r="CA1115" s="33"/>
      <c r="CB1115" s="33"/>
      <c r="CC1115" s="33"/>
      <c r="CD1115" s="33"/>
      <c r="CE1115" s="33"/>
      <c r="CF1115" s="33"/>
      <c r="CG1115" s="33"/>
      <c r="CH1115" s="33"/>
      <c r="CI1115" s="33"/>
      <c r="CJ1115" s="33"/>
      <c r="CK1115" s="33"/>
      <c r="CL1115" s="33"/>
      <c r="CM1115" s="33"/>
      <c r="CN1115" s="33"/>
      <c r="CO1115" s="33"/>
      <c r="CP1115" s="33"/>
      <c r="CQ1115" s="33"/>
      <c r="CR1115" s="33"/>
      <c r="CS1115" s="33"/>
      <c r="CT1115" s="33"/>
      <c r="CU1115" s="33"/>
      <c r="CV1115" s="33"/>
      <c r="CW1115" s="33"/>
      <c r="CX1115" s="33"/>
      <c r="CY1115" s="33"/>
      <c r="CZ1115" s="33"/>
      <c r="DA1115" s="33"/>
      <c r="DB1115" s="33"/>
      <c r="DC1115" s="33"/>
      <c r="DD1115" s="33"/>
      <c r="DE1115" s="33"/>
      <c r="DF1115" s="33"/>
      <c r="DG1115" s="33"/>
      <c r="DH1115" s="33"/>
      <c r="DI1115" s="33"/>
      <c r="DJ1115" s="33"/>
      <c r="DK1115" s="33"/>
      <c r="DL1115" s="33"/>
      <c r="DM1115" s="33"/>
      <c r="DN1115" s="33"/>
      <c r="DO1115" s="33"/>
      <c r="DP1115" s="33"/>
      <c r="DQ1115" s="33"/>
      <c r="DR1115" s="33"/>
      <c r="DS1115" s="33"/>
      <c r="DT1115" s="33"/>
      <c r="DU1115" s="33"/>
      <c r="DV1115" s="33"/>
      <c r="DW1115" s="33"/>
      <c r="DX1115" s="33"/>
      <c r="DY1115" s="33"/>
      <c r="DZ1115" s="33"/>
      <c r="EA1115" s="33"/>
      <c r="EB1115" s="33"/>
      <c r="EC1115" s="33"/>
      <c r="ED1115" s="33"/>
      <c r="EE1115" s="33"/>
      <c r="EF1115" s="33"/>
      <c r="EG1115" s="33"/>
      <c r="EH1115" s="33"/>
      <c r="EI1115" s="33"/>
      <c r="EJ1115" s="33"/>
      <c r="EK1115" s="33"/>
      <c r="EL1115" s="33"/>
      <c r="EM1115" s="33"/>
      <c r="EN1115" s="33"/>
      <c r="EO1115" s="33"/>
      <c r="EP1115" s="33"/>
      <c r="EQ1115" s="33"/>
      <c r="ER1115" s="33"/>
      <c r="ES1115" s="33"/>
      <c r="ET1115" s="33"/>
      <c r="EU1115" s="33"/>
      <c r="EV1115" s="33"/>
      <c r="EW1115" s="33"/>
      <c r="EX1115" s="33"/>
      <c r="EY1115" s="33"/>
      <c r="EZ1115" s="33"/>
      <c r="FA1115" s="33"/>
      <c r="FB1115" s="33"/>
      <c r="FC1115" s="33"/>
      <c r="FD1115" s="33"/>
      <c r="FE1115" s="33"/>
      <c r="FF1115" s="33"/>
      <c r="FG1115" s="33"/>
      <c r="FH1115" s="33"/>
      <c r="FI1115" s="33"/>
      <c r="FJ1115" s="33"/>
      <c r="FK1115" s="33"/>
      <c r="FL1115" s="33"/>
      <c r="FM1115" s="33"/>
      <c r="FN1115" s="33"/>
      <c r="FO1115" s="33"/>
      <c r="FP1115" s="33"/>
      <c r="FQ1115" s="33"/>
      <c r="FR1115" s="33"/>
      <c r="FS1115" s="33"/>
      <c r="FT1115" s="33"/>
      <c r="FU1115" s="33"/>
      <c r="FV1115" s="33"/>
      <c r="FW1115" s="33"/>
      <c r="FX1115" s="33"/>
      <c r="FY1115" s="33"/>
    </row>
    <row r="1116" spans="1:181" ht="15.75" customHeight="1" x14ac:dyDescent="0.25">
      <c r="A1116" s="25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3"/>
      <c r="BL1116" s="33"/>
      <c r="BM1116" s="33"/>
      <c r="BN1116" s="33"/>
      <c r="BO1116" s="33"/>
      <c r="BP1116" s="33"/>
      <c r="BQ1116" s="33"/>
      <c r="BR1116" s="33"/>
      <c r="BS1116" s="33"/>
      <c r="BT1116" s="33"/>
      <c r="BU1116" s="33"/>
      <c r="BV1116" s="33"/>
      <c r="BW1116" s="33"/>
      <c r="BX1116" s="33"/>
      <c r="BY1116" s="33"/>
      <c r="BZ1116" s="33"/>
      <c r="CA1116" s="33"/>
      <c r="CB1116" s="33"/>
      <c r="CC1116" s="33"/>
      <c r="CD1116" s="33"/>
      <c r="CE1116" s="33"/>
      <c r="CF1116" s="33"/>
      <c r="CG1116" s="33"/>
      <c r="CH1116" s="33"/>
      <c r="CI1116" s="33"/>
      <c r="CJ1116" s="33"/>
      <c r="CK1116" s="33"/>
      <c r="CL1116" s="33"/>
      <c r="CM1116" s="33"/>
      <c r="CN1116" s="33"/>
      <c r="CO1116" s="33"/>
      <c r="CP1116" s="33"/>
      <c r="CQ1116" s="33"/>
      <c r="CR1116" s="33"/>
      <c r="CS1116" s="33"/>
      <c r="CT1116" s="33"/>
      <c r="CU1116" s="33"/>
      <c r="CV1116" s="33"/>
      <c r="CW1116" s="33"/>
      <c r="CX1116" s="33"/>
      <c r="CY1116" s="33"/>
      <c r="CZ1116" s="33"/>
      <c r="DA1116" s="33"/>
      <c r="DB1116" s="33"/>
      <c r="DC1116" s="33"/>
      <c r="DD1116" s="33"/>
      <c r="DE1116" s="33"/>
      <c r="DF1116" s="33"/>
      <c r="DG1116" s="33"/>
      <c r="DH1116" s="33"/>
      <c r="DI1116" s="33"/>
      <c r="DJ1116" s="33"/>
      <c r="DK1116" s="33"/>
      <c r="DL1116" s="33"/>
      <c r="DM1116" s="33"/>
      <c r="DN1116" s="33"/>
      <c r="DO1116" s="33"/>
      <c r="DP1116" s="33"/>
      <c r="DQ1116" s="33"/>
      <c r="DR1116" s="33"/>
      <c r="DS1116" s="33"/>
      <c r="DT1116" s="33"/>
      <c r="DU1116" s="33"/>
      <c r="DV1116" s="33"/>
      <c r="DW1116" s="33"/>
      <c r="DX1116" s="33"/>
      <c r="DY1116" s="33"/>
      <c r="DZ1116" s="33"/>
      <c r="EA1116" s="33"/>
      <c r="EB1116" s="33"/>
      <c r="EC1116" s="33"/>
      <c r="ED1116" s="33"/>
      <c r="EE1116" s="33"/>
      <c r="EF1116" s="33"/>
      <c r="EG1116" s="33"/>
      <c r="EH1116" s="33"/>
      <c r="EI1116" s="33"/>
      <c r="EJ1116" s="33"/>
      <c r="EK1116" s="33"/>
      <c r="EL1116" s="33"/>
      <c r="EM1116" s="33"/>
      <c r="EN1116" s="33"/>
      <c r="EO1116" s="33"/>
      <c r="EP1116" s="33"/>
      <c r="EQ1116" s="33"/>
      <c r="ER1116" s="33"/>
      <c r="ES1116" s="33"/>
      <c r="ET1116" s="33"/>
      <c r="EU1116" s="33"/>
      <c r="EV1116" s="33"/>
      <c r="EW1116" s="33"/>
      <c r="EX1116" s="33"/>
      <c r="EY1116" s="33"/>
      <c r="EZ1116" s="33"/>
      <c r="FA1116" s="33"/>
      <c r="FB1116" s="33"/>
      <c r="FC1116" s="33"/>
      <c r="FD1116" s="33"/>
      <c r="FE1116" s="33"/>
      <c r="FF1116" s="33"/>
      <c r="FG1116" s="33"/>
      <c r="FH1116" s="33"/>
      <c r="FI1116" s="33"/>
      <c r="FJ1116" s="33"/>
      <c r="FK1116" s="33"/>
      <c r="FL1116" s="33"/>
      <c r="FM1116" s="33"/>
      <c r="FN1116" s="33"/>
      <c r="FO1116" s="33"/>
      <c r="FP1116" s="33"/>
      <c r="FQ1116" s="33"/>
      <c r="FR1116" s="33"/>
      <c r="FS1116" s="33"/>
      <c r="FT1116" s="33"/>
      <c r="FU1116" s="33"/>
      <c r="FV1116" s="33"/>
      <c r="FW1116" s="33"/>
      <c r="FX1116" s="33"/>
      <c r="FY1116" s="33"/>
    </row>
    <row r="1117" spans="1:181" ht="15.75" customHeight="1" x14ac:dyDescent="0.25">
      <c r="A1117" s="25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  <c r="BT1117" s="33"/>
      <c r="BU1117" s="33"/>
      <c r="BV1117" s="33"/>
      <c r="BW1117" s="33"/>
      <c r="BX1117" s="33"/>
      <c r="BY1117" s="33"/>
      <c r="BZ1117" s="33"/>
      <c r="CA1117" s="33"/>
      <c r="CB1117" s="33"/>
      <c r="CC1117" s="33"/>
      <c r="CD1117" s="33"/>
      <c r="CE1117" s="33"/>
      <c r="CF1117" s="33"/>
      <c r="CG1117" s="33"/>
      <c r="CH1117" s="33"/>
      <c r="CI1117" s="33"/>
      <c r="CJ1117" s="33"/>
      <c r="CK1117" s="33"/>
      <c r="CL1117" s="33"/>
      <c r="CM1117" s="33"/>
      <c r="CN1117" s="33"/>
      <c r="CO1117" s="33"/>
      <c r="CP1117" s="33"/>
      <c r="CQ1117" s="33"/>
      <c r="CR1117" s="33"/>
      <c r="CS1117" s="33"/>
      <c r="CT1117" s="33"/>
      <c r="CU1117" s="33"/>
      <c r="CV1117" s="33"/>
      <c r="CW1117" s="33"/>
      <c r="CX1117" s="33"/>
      <c r="CY1117" s="33"/>
      <c r="CZ1117" s="33"/>
      <c r="DA1117" s="33"/>
      <c r="DB1117" s="33"/>
      <c r="DC1117" s="33"/>
      <c r="DD1117" s="33"/>
      <c r="DE1117" s="33"/>
      <c r="DF1117" s="33"/>
      <c r="DG1117" s="33"/>
      <c r="DH1117" s="33"/>
      <c r="DI1117" s="33"/>
      <c r="DJ1117" s="33"/>
      <c r="DK1117" s="33"/>
      <c r="DL1117" s="33"/>
      <c r="DM1117" s="33"/>
      <c r="DN1117" s="33"/>
      <c r="DO1117" s="33"/>
      <c r="DP1117" s="33"/>
      <c r="DQ1117" s="33"/>
      <c r="DR1117" s="33"/>
      <c r="DS1117" s="33"/>
      <c r="DT1117" s="33"/>
      <c r="DU1117" s="33"/>
      <c r="DV1117" s="33"/>
      <c r="DW1117" s="33"/>
      <c r="DX1117" s="33"/>
      <c r="DY1117" s="33"/>
      <c r="DZ1117" s="33"/>
      <c r="EA1117" s="33"/>
      <c r="EB1117" s="33"/>
      <c r="EC1117" s="33"/>
      <c r="ED1117" s="33"/>
      <c r="EE1117" s="33"/>
      <c r="EF1117" s="33"/>
      <c r="EG1117" s="33"/>
      <c r="EH1117" s="33"/>
      <c r="EI1117" s="33"/>
      <c r="EJ1117" s="33"/>
      <c r="EK1117" s="33"/>
      <c r="EL1117" s="33"/>
      <c r="EM1117" s="33"/>
      <c r="EN1117" s="33"/>
      <c r="EO1117" s="33"/>
      <c r="EP1117" s="33"/>
      <c r="EQ1117" s="33"/>
      <c r="ER1117" s="33"/>
      <c r="ES1117" s="33"/>
      <c r="ET1117" s="33"/>
      <c r="EU1117" s="33"/>
      <c r="EV1117" s="33"/>
      <c r="EW1117" s="33"/>
      <c r="EX1117" s="33"/>
      <c r="EY1117" s="33"/>
      <c r="EZ1117" s="33"/>
      <c r="FA1117" s="33"/>
      <c r="FB1117" s="33"/>
      <c r="FC1117" s="33"/>
      <c r="FD1117" s="33"/>
      <c r="FE1117" s="33"/>
      <c r="FF1117" s="33"/>
      <c r="FG1117" s="33"/>
      <c r="FH1117" s="33"/>
      <c r="FI1117" s="33"/>
      <c r="FJ1117" s="33"/>
      <c r="FK1117" s="33"/>
      <c r="FL1117" s="33"/>
      <c r="FM1117" s="33"/>
      <c r="FN1117" s="33"/>
      <c r="FO1117" s="33"/>
      <c r="FP1117" s="33"/>
      <c r="FQ1117" s="33"/>
      <c r="FR1117" s="33"/>
      <c r="FS1117" s="33"/>
      <c r="FT1117" s="33"/>
      <c r="FU1117" s="33"/>
      <c r="FV1117" s="33"/>
      <c r="FW1117" s="33"/>
      <c r="FX1117" s="33"/>
      <c r="FY1117" s="33"/>
    </row>
    <row r="1118" spans="1:181" ht="15.75" customHeight="1" x14ac:dyDescent="0.25">
      <c r="A1118" s="25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  <c r="BT1118" s="33"/>
      <c r="BU1118" s="33"/>
      <c r="BV1118" s="33"/>
      <c r="BW1118" s="33"/>
      <c r="BX1118" s="33"/>
      <c r="BY1118" s="33"/>
      <c r="BZ1118" s="33"/>
      <c r="CA1118" s="33"/>
      <c r="CB1118" s="33"/>
      <c r="CC1118" s="33"/>
      <c r="CD1118" s="33"/>
      <c r="CE1118" s="33"/>
      <c r="CF1118" s="33"/>
      <c r="CG1118" s="33"/>
      <c r="CH1118" s="33"/>
      <c r="CI1118" s="33"/>
      <c r="CJ1118" s="33"/>
      <c r="CK1118" s="33"/>
      <c r="CL1118" s="33"/>
      <c r="CM1118" s="33"/>
      <c r="CN1118" s="33"/>
      <c r="CO1118" s="33"/>
      <c r="CP1118" s="33"/>
      <c r="CQ1118" s="33"/>
      <c r="CR1118" s="33"/>
      <c r="CS1118" s="33"/>
      <c r="CT1118" s="33"/>
      <c r="CU1118" s="33"/>
      <c r="CV1118" s="33"/>
      <c r="CW1118" s="33"/>
      <c r="CX1118" s="33"/>
      <c r="CY1118" s="33"/>
      <c r="CZ1118" s="33"/>
      <c r="DA1118" s="33"/>
      <c r="DB1118" s="33"/>
      <c r="DC1118" s="33"/>
      <c r="DD1118" s="33"/>
      <c r="DE1118" s="33"/>
      <c r="DF1118" s="33"/>
      <c r="DG1118" s="33"/>
      <c r="DH1118" s="33"/>
      <c r="DI1118" s="33"/>
      <c r="DJ1118" s="33"/>
      <c r="DK1118" s="33"/>
      <c r="DL1118" s="33"/>
      <c r="DM1118" s="33"/>
      <c r="DN1118" s="33"/>
      <c r="DO1118" s="33"/>
      <c r="DP1118" s="33"/>
      <c r="DQ1118" s="33"/>
      <c r="DR1118" s="33"/>
      <c r="DS1118" s="33"/>
      <c r="DT1118" s="33"/>
      <c r="DU1118" s="33"/>
      <c r="DV1118" s="33"/>
      <c r="DW1118" s="33"/>
      <c r="DX1118" s="33"/>
      <c r="DY1118" s="33"/>
      <c r="DZ1118" s="33"/>
      <c r="EA1118" s="33"/>
      <c r="EB1118" s="33"/>
      <c r="EC1118" s="33"/>
      <c r="ED1118" s="33"/>
      <c r="EE1118" s="33"/>
      <c r="EF1118" s="33"/>
      <c r="EG1118" s="33"/>
      <c r="EH1118" s="33"/>
      <c r="EI1118" s="33"/>
      <c r="EJ1118" s="33"/>
      <c r="EK1118" s="33"/>
      <c r="EL1118" s="33"/>
      <c r="EM1118" s="33"/>
      <c r="EN1118" s="33"/>
      <c r="EO1118" s="33"/>
      <c r="EP1118" s="33"/>
      <c r="EQ1118" s="33"/>
      <c r="ER1118" s="33"/>
      <c r="ES1118" s="33"/>
      <c r="ET1118" s="33"/>
      <c r="EU1118" s="33"/>
      <c r="EV1118" s="33"/>
      <c r="EW1118" s="33"/>
      <c r="EX1118" s="33"/>
      <c r="EY1118" s="33"/>
      <c r="EZ1118" s="33"/>
      <c r="FA1118" s="33"/>
      <c r="FB1118" s="33"/>
      <c r="FC1118" s="33"/>
      <c r="FD1118" s="33"/>
      <c r="FE1118" s="33"/>
      <c r="FF1118" s="33"/>
      <c r="FG1118" s="33"/>
      <c r="FH1118" s="33"/>
      <c r="FI1118" s="33"/>
      <c r="FJ1118" s="33"/>
      <c r="FK1118" s="33"/>
      <c r="FL1118" s="33"/>
      <c r="FM1118" s="33"/>
      <c r="FN1118" s="33"/>
      <c r="FO1118" s="33"/>
      <c r="FP1118" s="33"/>
      <c r="FQ1118" s="33"/>
      <c r="FR1118" s="33"/>
      <c r="FS1118" s="33"/>
      <c r="FT1118" s="33"/>
      <c r="FU1118" s="33"/>
      <c r="FV1118" s="33"/>
      <c r="FW1118" s="33"/>
      <c r="FX1118" s="33"/>
      <c r="FY1118" s="33"/>
    </row>
    <row r="1119" spans="1:181" ht="15.75" customHeight="1" x14ac:dyDescent="0.25">
      <c r="A1119" s="25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  <c r="BT1119" s="33"/>
      <c r="BU1119" s="33"/>
      <c r="BV1119" s="33"/>
      <c r="BW1119" s="33"/>
      <c r="BX1119" s="33"/>
      <c r="BY1119" s="33"/>
      <c r="BZ1119" s="33"/>
      <c r="CA1119" s="33"/>
      <c r="CB1119" s="33"/>
      <c r="CC1119" s="33"/>
      <c r="CD1119" s="33"/>
      <c r="CE1119" s="33"/>
      <c r="CF1119" s="33"/>
      <c r="CG1119" s="33"/>
      <c r="CH1119" s="33"/>
      <c r="CI1119" s="33"/>
      <c r="CJ1119" s="33"/>
      <c r="CK1119" s="33"/>
      <c r="CL1119" s="33"/>
      <c r="CM1119" s="33"/>
      <c r="CN1119" s="33"/>
      <c r="CO1119" s="33"/>
      <c r="CP1119" s="33"/>
      <c r="CQ1119" s="33"/>
      <c r="CR1119" s="33"/>
      <c r="CS1119" s="33"/>
      <c r="CT1119" s="33"/>
      <c r="CU1119" s="33"/>
      <c r="CV1119" s="33"/>
      <c r="CW1119" s="33"/>
      <c r="CX1119" s="33"/>
      <c r="CY1119" s="33"/>
      <c r="CZ1119" s="33"/>
      <c r="DA1119" s="33"/>
      <c r="DB1119" s="33"/>
      <c r="DC1119" s="33"/>
      <c r="DD1119" s="33"/>
      <c r="DE1119" s="33"/>
      <c r="DF1119" s="33"/>
      <c r="DG1119" s="33"/>
      <c r="DH1119" s="33"/>
      <c r="DI1119" s="33"/>
      <c r="DJ1119" s="33"/>
      <c r="DK1119" s="33"/>
      <c r="DL1119" s="33"/>
      <c r="DM1119" s="33"/>
      <c r="DN1119" s="33"/>
      <c r="DO1119" s="33"/>
      <c r="DP1119" s="33"/>
      <c r="DQ1119" s="33"/>
      <c r="DR1119" s="33"/>
      <c r="DS1119" s="33"/>
      <c r="DT1119" s="33"/>
      <c r="DU1119" s="33"/>
      <c r="DV1119" s="33"/>
      <c r="DW1119" s="33"/>
      <c r="DX1119" s="33"/>
      <c r="DY1119" s="33"/>
      <c r="DZ1119" s="33"/>
      <c r="EA1119" s="33"/>
      <c r="EB1119" s="33"/>
      <c r="EC1119" s="33"/>
      <c r="ED1119" s="33"/>
      <c r="EE1119" s="33"/>
      <c r="EF1119" s="33"/>
      <c r="EG1119" s="33"/>
      <c r="EH1119" s="33"/>
      <c r="EI1119" s="33"/>
      <c r="EJ1119" s="33"/>
      <c r="EK1119" s="33"/>
      <c r="EL1119" s="33"/>
      <c r="EM1119" s="33"/>
      <c r="EN1119" s="33"/>
      <c r="EO1119" s="33"/>
      <c r="EP1119" s="33"/>
      <c r="EQ1119" s="33"/>
      <c r="ER1119" s="33"/>
      <c r="ES1119" s="33"/>
      <c r="ET1119" s="33"/>
      <c r="EU1119" s="33"/>
      <c r="EV1119" s="33"/>
      <c r="EW1119" s="33"/>
      <c r="EX1119" s="33"/>
      <c r="EY1119" s="33"/>
      <c r="EZ1119" s="33"/>
      <c r="FA1119" s="33"/>
      <c r="FB1119" s="33"/>
      <c r="FC1119" s="33"/>
      <c r="FD1119" s="33"/>
      <c r="FE1119" s="33"/>
      <c r="FF1119" s="33"/>
      <c r="FG1119" s="33"/>
      <c r="FH1119" s="33"/>
      <c r="FI1119" s="33"/>
      <c r="FJ1119" s="33"/>
      <c r="FK1119" s="33"/>
      <c r="FL1119" s="33"/>
      <c r="FM1119" s="33"/>
      <c r="FN1119" s="33"/>
      <c r="FO1119" s="33"/>
      <c r="FP1119" s="33"/>
      <c r="FQ1119" s="33"/>
      <c r="FR1119" s="33"/>
      <c r="FS1119" s="33"/>
      <c r="FT1119" s="33"/>
      <c r="FU1119" s="33"/>
      <c r="FV1119" s="33"/>
      <c r="FW1119" s="33"/>
      <c r="FX1119" s="33"/>
      <c r="FY1119" s="33"/>
    </row>
    <row r="1120" spans="1:181" ht="15.75" customHeight="1" x14ac:dyDescent="0.25">
      <c r="A1120" s="25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  <c r="BT1120" s="33"/>
      <c r="BU1120" s="33"/>
      <c r="BV1120" s="33"/>
      <c r="BW1120" s="33"/>
      <c r="BX1120" s="33"/>
      <c r="BY1120" s="33"/>
      <c r="BZ1120" s="33"/>
      <c r="CA1120" s="33"/>
      <c r="CB1120" s="33"/>
      <c r="CC1120" s="33"/>
      <c r="CD1120" s="33"/>
      <c r="CE1120" s="33"/>
      <c r="CF1120" s="33"/>
      <c r="CG1120" s="33"/>
      <c r="CH1120" s="33"/>
      <c r="CI1120" s="33"/>
      <c r="CJ1120" s="33"/>
      <c r="CK1120" s="33"/>
      <c r="CL1120" s="33"/>
      <c r="CM1120" s="33"/>
      <c r="CN1120" s="33"/>
      <c r="CO1120" s="33"/>
      <c r="CP1120" s="33"/>
      <c r="CQ1120" s="33"/>
      <c r="CR1120" s="33"/>
      <c r="CS1120" s="33"/>
      <c r="CT1120" s="33"/>
      <c r="CU1120" s="33"/>
      <c r="CV1120" s="33"/>
      <c r="CW1120" s="33"/>
      <c r="CX1120" s="33"/>
      <c r="CY1120" s="33"/>
      <c r="CZ1120" s="33"/>
      <c r="DA1120" s="33"/>
      <c r="DB1120" s="33"/>
      <c r="DC1120" s="33"/>
      <c r="DD1120" s="33"/>
      <c r="DE1120" s="33"/>
      <c r="DF1120" s="33"/>
      <c r="DG1120" s="33"/>
      <c r="DH1120" s="33"/>
      <c r="DI1120" s="33"/>
      <c r="DJ1120" s="33"/>
      <c r="DK1120" s="33"/>
      <c r="DL1120" s="33"/>
      <c r="DM1120" s="33"/>
      <c r="DN1120" s="33"/>
      <c r="DO1120" s="33"/>
      <c r="DP1120" s="33"/>
      <c r="DQ1120" s="33"/>
      <c r="DR1120" s="33"/>
      <c r="DS1120" s="33"/>
      <c r="DT1120" s="33"/>
      <c r="DU1120" s="33"/>
      <c r="DV1120" s="33"/>
      <c r="DW1120" s="33"/>
      <c r="DX1120" s="33"/>
      <c r="DY1120" s="33"/>
      <c r="DZ1120" s="33"/>
      <c r="EA1120" s="33"/>
      <c r="EB1120" s="33"/>
      <c r="EC1120" s="33"/>
      <c r="ED1120" s="33"/>
      <c r="EE1120" s="33"/>
      <c r="EF1120" s="33"/>
      <c r="EG1120" s="33"/>
      <c r="EH1120" s="33"/>
      <c r="EI1120" s="33"/>
      <c r="EJ1120" s="33"/>
      <c r="EK1120" s="33"/>
      <c r="EL1120" s="33"/>
      <c r="EM1120" s="33"/>
      <c r="EN1120" s="33"/>
      <c r="EO1120" s="33"/>
      <c r="EP1120" s="33"/>
      <c r="EQ1120" s="33"/>
      <c r="ER1120" s="33"/>
      <c r="ES1120" s="33"/>
      <c r="ET1120" s="33"/>
      <c r="EU1120" s="33"/>
      <c r="EV1120" s="33"/>
      <c r="EW1120" s="33"/>
      <c r="EX1120" s="33"/>
      <c r="EY1120" s="33"/>
      <c r="EZ1120" s="33"/>
      <c r="FA1120" s="33"/>
      <c r="FB1120" s="33"/>
      <c r="FC1120" s="33"/>
      <c r="FD1120" s="33"/>
      <c r="FE1120" s="33"/>
      <c r="FF1120" s="33"/>
      <c r="FG1120" s="33"/>
      <c r="FH1120" s="33"/>
      <c r="FI1120" s="33"/>
      <c r="FJ1120" s="33"/>
      <c r="FK1120" s="33"/>
      <c r="FL1120" s="33"/>
      <c r="FM1120" s="33"/>
      <c r="FN1120" s="33"/>
      <c r="FO1120" s="33"/>
      <c r="FP1120" s="33"/>
      <c r="FQ1120" s="33"/>
      <c r="FR1120" s="33"/>
      <c r="FS1120" s="33"/>
      <c r="FT1120" s="33"/>
      <c r="FU1120" s="33"/>
      <c r="FV1120" s="33"/>
      <c r="FW1120" s="33"/>
      <c r="FX1120" s="33"/>
      <c r="FY1120" s="33"/>
    </row>
    <row r="1121" spans="1:181" ht="15.75" customHeight="1" x14ac:dyDescent="0.25">
      <c r="A1121" s="25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  <c r="BT1121" s="33"/>
      <c r="BU1121" s="33"/>
      <c r="BV1121" s="33"/>
      <c r="BW1121" s="33"/>
      <c r="BX1121" s="33"/>
      <c r="BY1121" s="33"/>
      <c r="BZ1121" s="33"/>
      <c r="CA1121" s="33"/>
      <c r="CB1121" s="33"/>
      <c r="CC1121" s="33"/>
      <c r="CD1121" s="33"/>
      <c r="CE1121" s="33"/>
      <c r="CF1121" s="33"/>
      <c r="CG1121" s="33"/>
      <c r="CH1121" s="33"/>
      <c r="CI1121" s="33"/>
      <c r="CJ1121" s="33"/>
      <c r="CK1121" s="33"/>
      <c r="CL1121" s="33"/>
      <c r="CM1121" s="33"/>
      <c r="CN1121" s="33"/>
      <c r="CO1121" s="33"/>
      <c r="CP1121" s="33"/>
      <c r="CQ1121" s="33"/>
      <c r="CR1121" s="33"/>
      <c r="CS1121" s="33"/>
      <c r="CT1121" s="33"/>
      <c r="CU1121" s="33"/>
      <c r="CV1121" s="33"/>
      <c r="CW1121" s="33"/>
      <c r="CX1121" s="33"/>
      <c r="CY1121" s="33"/>
      <c r="CZ1121" s="33"/>
      <c r="DA1121" s="33"/>
      <c r="DB1121" s="33"/>
      <c r="DC1121" s="33"/>
      <c r="DD1121" s="33"/>
      <c r="DE1121" s="33"/>
      <c r="DF1121" s="33"/>
      <c r="DG1121" s="33"/>
      <c r="DH1121" s="33"/>
      <c r="DI1121" s="33"/>
      <c r="DJ1121" s="33"/>
      <c r="DK1121" s="33"/>
      <c r="DL1121" s="33"/>
      <c r="DM1121" s="33"/>
      <c r="DN1121" s="33"/>
      <c r="DO1121" s="33"/>
      <c r="DP1121" s="33"/>
      <c r="DQ1121" s="33"/>
      <c r="DR1121" s="33"/>
      <c r="DS1121" s="33"/>
      <c r="DT1121" s="33"/>
      <c r="DU1121" s="33"/>
      <c r="DV1121" s="33"/>
      <c r="DW1121" s="33"/>
      <c r="DX1121" s="33"/>
      <c r="DY1121" s="33"/>
      <c r="DZ1121" s="33"/>
      <c r="EA1121" s="33"/>
      <c r="EB1121" s="33"/>
      <c r="EC1121" s="33"/>
      <c r="ED1121" s="33"/>
      <c r="EE1121" s="33"/>
      <c r="EF1121" s="33"/>
      <c r="EG1121" s="33"/>
      <c r="EH1121" s="33"/>
      <c r="EI1121" s="33"/>
      <c r="EJ1121" s="33"/>
      <c r="EK1121" s="33"/>
      <c r="EL1121" s="33"/>
      <c r="EM1121" s="33"/>
      <c r="EN1121" s="33"/>
      <c r="EO1121" s="33"/>
      <c r="EP1121" s="33"/>
      <c r="EQ1121" s="33"/>
      <c r="ER1121" s="33"/>
      <c r="ES1121" s="33"/>
      <c r="ET1121" s="33"/>
      <c r="EU1121" s="33"/>
      <c r="EV1121" s="33"/>
      <c r="EW1121" s="33"/>
      <c r="EX1121" s="33"/>
      <c r="EY1121" s="33"/>
      <c r="EZ1121" s="33"/>
      <c r="FA1121" s="33"/>
      <c r="FB1121" s="33"/>
      <c r="FC1121" s="33"/>
      <c r="FD1121" s="33"/>
      <c r="FE1121" s="33"/>
      <c r="FF1121" s="33"/>
      <c r="FG1121" s="33"/>
      <c r="FH1121" s="33"/>
      <c r="FI1121" s="33"/>
      <c r="FJ1121" s="33"/>
      <c r="FK1121" s="33"/>
      <c r="FL1121" s="33"/>
      <c r="FM1121" s="33"/>
      <c r="FN1121" s="33"/>
      <c r="FO1121" s="33"/>
      <c r="FP1121" s="33"/>
      <c r="FQ1121" s="33"/>
      <c r="FR1121" s="33"/>
      <c r="FS1121" s="33"/>
      <c r="FT1121" s="33"/>
      <c r="FU1121" s="33"/>
      <c r="FV1121" s="33"/>
      <c r="FW1121" s="33"/>
      <c r="FX1121" s="33"/>
      <c r="FY1121" s="33"/>
    </row>
    <row r="1122" spans="1:181" ht="15.75" customHeight="1" x14ac:dyDescent="0.25">
      <c r="A1122" s="25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  <c r="BT1122" s="33"/>
      <c r="BU1122" s="33"/>
      <c r="BV1122" s="33"/>
      <c r="BW1122" s="33"/>
      <c r="BX1122" s="33"/>
      <c r="BY1122" s="33"/>
      <c r="BZ1122" s="33"/>
      <c r="CA1122" s="33"/>
      <c r="CB1122" s="33"/>
      <c r="CC1122" s="33"/>
      <c r="CD1122" s="33"/>
      <c r="CE1122" s="33"/>
      <c r="CF1122" s="33"/>
      <c r="CG1122" s="33"/>
      <c r="CH1122" s="33"/>
      <c r="CI1122" s="33"/>
      <c r="CJ1122" s="33"/>
      <c r="CK1122" s="33"/>
      <c r="CL1122" s="33"/>
      <c r="CM1122" s="33"/>
      <c r="CN1122" s="33"/>
      <c r="CO1122" s="33"/>
      <c r="CP1122" s="33"/>
      <c r="CQ1122" s="33"/>
      <c r="CR1122" s="33"/>
      <c r="CS1122" s="33"/>
      <c r="CT1122" s="33"/>
      <c r="CU1122" s="33"/>
      <c r="CV1122" s="33"/>
      <c r="CW1122" s="33"/>
      <c r="CX1122" s="33"/>
      <c r="CY1122" s="33"/>
      <c r="CZ1122" s="33"/>
      <c r="DA1122" s="33"/>
      <c r="DB1122" s="33"/>
      <c r="DC1122" s="33"/>
      <c r="DD1122" s="33"/>
      <c r="DE1122" s="33"/>
      <c r="DF1122" s="33"/>
      <c r="DG1122" s="33"/>
      <c r="DH1122" s="33"/>
      <c r="DI1122" s="33"/>
      <c r="DJ1122" s="33"/>
      <c r="DK1122" s="33"/>
      <c r="DL1122" s="33"/>
      <c r="DM1122" s="33"/>
      <c r="DN1122" s="33"/>
      <c r="DO1122" s="33"/>
      <c r="DP1122" s="33"/>
      <c r="DQ1122" s="33"/>
      <c r="DR1122" s="33"/>
      <c r="DS1122" s="33"/>
      <c r="DT1122" s="33"/>
      <c r="DU1122" s="33"/>
      <c r="DV1122" s="33"/>
      <c r="DW1122" s="33"/>
      <c r="DX1122" s="33"/>
      <c r="DY1122" s="33"/>
      <c r="DZ1122" s="33"/>
      <c r="EA1122" s="33"/>
      <c r="EB1122" s="33"/>
      <c r="EC1122" s="33"/>
      <c r="ED1122" s="33"/>
      <c r="EE1122" s="33"/>
      <c r="EF1122" s="33"/>
      <c r="EG1122" s="33"/>
      <c r="EH1122" s="33"/>
      <c r="EI1122" s="33"/>
      <c r="EJ1122" s="33"/>
      <c r="EK1122" s="33"/>
      <c r="EL1122" s="33"/>
      <c r="EM1122" s="33"/>
      <c r="EN1122" s="33"/>
      <c r="EO1122" s="33"/>
      <c r="EP1122" s="33"/>
      <c r="EQ1122" s="33"/>
      <c r="ER1122" s="33"/>
      <c r="ES1122" s="33"/>
      <c r="ET1122" s="33"/>
      <c r="EU1122" s="33"/>
      <c r="EV1122" s="33"/>
      <c r="EW1122" s="33"/>
      <c r="EX1122" s="33"/>
      <c r="EY1122" s="33"/>
      <c r="EZ1122" s="33"/>
      <c r="FA1122" s="33"/>
      <c r="FB1122" s="33"/>
      <c r="FC1122" s="33"/>
      <c r="FD1122" s="33"/>
      <c r="FE1122" s="33"/>
      <c r="FF1122" s="33"/>
      <c r="FG1122" s="33"/>
      <c r="FH1122" s="33"/>
      <c r="FI1122" s="33"/>
      <c r="FJ1122" s="33"/>
      <c r="FK1122" s="33"/>
      <c r="FL1122" s="33"/>
      <c r="FM1122" s="33"/>
      <c r="FN1122" s="33"/>
      <c r="FO1122" s="33"/>
      <c r="FP1122" s="33"/>
      <c r="FQ1122" s="33"/>
      <c r="FR1122" s="33"/>
      <c r="FS1122" s="33"/>
      <c r="FT1122" s="33"/>
      <c r="FU1122" s="33"/>
      <c r="FV1122" s="33"/>
      <c r="FW1122" s="33"/>
      <c r="FX1122" s="33"/>
      <c r="FY1122" s="33"/>
    </row>
    <row r="1123" spans="1:181" ht="15.75" customHeight="1" x14ac:dyDescent="0.25">
      <c r="A1123" s="25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  <c r="BT1123" s="33"/>
      <c r="BU1123" s="33"/>
      <c r="BV1123" s="33"/>
      <c r="BW1123" s="33"/>
      <c r="BX1123" s="33"/>
      <c r="BY1123" s="33"/>
      <c r="BZ1123" s="33"/>
      <c r="CA1123" s="33"/>
      <c r="CB1123" s="33"/>
      <c r="CC1123" s="33"/>
      <c r="CD1123" s="33"/>
      <c r="CE1123" s="33"/>
      <c r="CF1123" s="33"/>
      <c r="CG1123" s="33"/>
      <c r="CH1123" s="33"/>
      <c r="CI1123" s="33"/>
      <c r="CJ1123" s="33"/>
      <c r="CK1123" s="33"/>
      <c r="CL1123" s="33"/>
      <c r="CM1123" s="33"/>
      <c r="CN1123" s="33"/>
      <c r="CO1123" s="33"/>
      <c r="CP1123" s="33"/>
      <c r="CQ1123" s="33"/>
      <c r="CR1123" s="33"/>
      <c r="CS1123" s="33"/>
      <c r="CT1123" s="33"/>
      <c r="CU1123" s="33"/>
      <c r="CV1123" s="33"/>
      <c r="CW1123" s="33"/>
      <c r="CX1123" s="33"/>
      <c r="CY1123" s="33"/>
      <c r="CZ1123" s="33"/>
      <c r="DA1123" s="33"/>
      <c r="DB1123" s="33"/>
      <c r="DC1123" s="33"/>
      <c r="DD1123" s="33"/>
      <c r="DE1123" s="33"/>
      <c r="DF1123" s="33"/>
      <c r="DG1123" s="33"/>
      <c r="DH1123" s="33"/>
      <c r="DI1123" s="33"/>
      <c r="DJ1123" s="33"/>
      <c r="DK1123" s="33"/>
      <c r="DL1123" s="33"/>
      <c r="DM1123" s="33"/>
      <c r="DN1123" s="33"/>
      <c r="DO1123" s="33"/>
      <c r="DP1123" s="33"/>
      <c r="DQ1123" s="33"/>
      <c r="DR1123" s="33"/>
      <c r="DS1123" s="33"/>
      <c r="DT1123" s="33"/>
      <c r="DU1123" s="33"/>
      <c r="DV1123" s="33"/>
      <c r="DW1123" s="33"/>
      <c r="DX1123" s="33"/>
      <c r="DY1123" s="33"/>
      <c r="DZ1123" s="33"/>
      <c r="EA1123" s="33"/>
      <c r="EB1123" s="33"/>
      <c r="EC1123" s="33"/>
      <c r="ED1123" s="33"/>
      <c r="EE1123" s="33"/>
      <c r="EF1123" s="33"/>
      <c r="EG1123" s="33"/>
      <c r="EH1123" s="33"/>
      <c r="EI1123" s="33"/>
      <c r="EJ1123" s="33"/>
      <c r="EK1123" s="33"/>
      <c r="EL1123" s="33"/>
      <c r="EM1123" s="33"/>
      <c r="EN1123" s="33"/>
      <c r="EO1123" s="33"/>
      <c r="EP1123" s="33"/>
      <c r="EQ1123" s="33"/>
      <c r="ER1123" s="33"/>
      <c r="ES1123" s="33"/>
      <c r="ET1123" s="33"/>
      <c r="EU1123" s="33"/>
      <c r="EV1123" s="33"/>
      <c r="EW1123" s="33"/>
      <c r="EX1123" s="33"/>
      <c r="EY1123" s="33"/>
      <c r="EZ1123" s="33"/>
      <c r="FA1123" s="33"/>
      <c r="FB1123" s="33"/>
      <c r="FC1123" s="33"/>
      <c r="FD1123" s="33"/>
      <c r="FE1123" s="33"/>
      <c r="FF1123" s="33"/>
      <c r="FG1123" s="33"/>
      <c r="FH1123" s="33"/>
      <c r="FI1123" s="33"/>
      <c r="FJ1123" s="33"/>
      <c r="FK1123" s="33"/>
      <c r="FL1123" s="33"/>
      <c r="FM1123" s="33"/>
      <c r="FN1123" s="33"/>
      <c r="FO1123" s="33"/>
      <c r="FP1123" s="33"/>
      <c r="FQ1123" s="33"/>
      <c r="FR1123" s="33"/>
      <c r="FS1123" s="33"/>
      <c r="FT1123" s="33"/>
      <c r="FU1123" s="33"/>
      <c r="FV1123" s="33"/>
      <c r="FW1123" s="33"/>
      <c r="FX1123" s="33"/>
      <c r="FY1123" s="33"/>
    </row>
    <row r="1124" spans="1:181" ht="15.75" customHeight="1" x14ac:dyDescent="0.25">
      <c r="A1124" s="25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  <c r="BT1124" s="33"/>
      <c r="BU1124" s="33"/>
      <c r="BV1124" s="33"/>
      <c r="BW1124" s="33"/>
      <c r="BX1124" s="33"/>
      <c r="BY1124" s="33"/>
      <c r="BZ1124" s="33"/>
      <c r="CA1124" s="33"/>
      <c r="CB1124" s="33"/>
      <c r="CC1124" s="33"/>
      <c r="CD1124" s="33"/>
      <c r="CE1124" s="33"/>
      <c r="CF1124" s="33"/>
      <c r="CG1124" s="33"/>
      <c r="CH1124" s="33"/>
      <c r="CI1124" s="33"/>
      <c r="CJ1124" s="33"/>
      <c r="CK1124" s="33"/>
      <c r="CL1124" s="33"/>
      <c r="CM1124" s="33"/>
      <c r="CN1124" s="33"/>
      <c r="CO1124" s="33"/>
      <c r="CP1124" s="33"/>
      <c r="CQ1124" s="33"/>
      <c r="CR1124" s="33"/>
      <c r="CS1124" s="33"/>
      <c r="CT1124" s="33"/>
      <c r="CU1124" s="33"/>
      <c r="CV1124" s="33"/>
      <c r="CW1124" s="33"/>
      <c r="CX1124" s="33"/>
      <c r="CY1124" s="33"/>
      <c r="CZ1124" s="33"/>
      <c r="DA1124" s="33"/>
      <c r="DB1124" s="33"/>
      <c r="DC1124" s="33"/>
      <c r="DD1124" s="33"/>
      <c r="DE1124" s="33"/>
      <c r="DF1124" s="33"/>
      <c r="DG1124" s="33"/>
      <c r="DH1124" s="33"/>
      <c r="DI1124" s="33"/>
      <c r="DJ1124" s="33"/>
      <c r="DK1124" s="33"/>
      <c r="DL1124" s="33"/>
      <c r="DM1124" s="33"/>
      <c r="DN1124" s="33"/>
      <c r="DO1124" s="33"/>
      <c r="DP1124" s="33"/>
      <c r="DQ1124" s="33"/>
      <c r="DR1124" s="33"/>
      <c r="DS1124" s="33"/>
      <c r="DT1124" s="33"/>
      <c r="DU1124" s="33"/>
      <c r="DV1124" s="33"/>
      <c r="DW1124" s="33"/>
      <c r="DX1124" s="33"/>
      <c r="DY1124" s="33"/>
      <c r="DZ1124" s="33"/>
      <c r="EA1124" s="33"/>
      <c r="EB1124" s="33"/>
      <c r="EC1124" s="33"/>
      <c r="ED1124" s="33"/>
      <c r="EE1124" s="33"/>
      <c r="EF1124" s="33"/>
      <c r="EG1124" s="33"/>
      <c r="EH1124" s="33"/>
      <c r="EI1124" s="33"/>
      <c r="EJ1124" s="33"/>
      <c r="EK1124" s="33"/>
      <c r="EL1124" s="33"/>
      <c r="EM1124" s="33"/>
      <c r="EN1124" s="33"/>
      <c r="EO1124" s="33"/>
      <c r="EP1124" s="33"/>
      <c r="EQ1124" s="33"/>
      <c r="ER1124" s="33"/>
      <c r="ES1124" s="33"/>
      <c r="ET1124" s="33"/>
      <c r="EU1124" s="33"/>
      <c r="EV1124" s="33"/>
      <c r="EW1124" s="33"/>
      <c r="EX1124" s="33"/>
      <c r="EY1124" s="33"/>
      <c r="EZ1124" s="33"/>
      <c r="FA1124" s="33"/>
      <c r="FB1124" s="33"/>
      <c r="FC1124" s="33"/>
      <c r="FD1124" s="33"/>
      <c r="FE1124" s="33"/>
      <c r="FF1124" s="33"/>
      <c r="FG1124" s="33"/>
      <c r="FH1124" s="33"/>
      <c r="FI1124" s="33"/>
      <c r="FJ1124" s="33"/>
      <c r="FK1124" s="33"/>
      <c r="FL1124" s="33"/>
      <c r="FM1124" s="33"/>
      <c r="FN1124" s="33"/>
      <c r="FO1124" s="33"/>
      <c r="FP1124" s="33"/>
      <c r="FQ1124" s="33"/>
      <c r="FR1124" s="33"/>
      <c r="FS1124" s="33"/>
      <c r="FT1124" s="33"/>
      <c r="FU1124" s="33"/>
      <c r="FV1124" s="33"/>
      <c r="FW1124" s="33"/>
      <c r="FX1124" s="33"/>
      <c r="FY1124" s="33"/>
    </row>
    <row r="1125" spans="1:181" ht="15.75" customHeight="1" x14ac:dyDescent="0.25">
      <c r="A1125" s="25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  <c r="BT1125" s="33"/>
      <c r="BU1125" s="33"/>
      <c r="BV1125" s="33"/>
      <c r="BW1125" s="33"/>
      <c r="BX1125" s="33"/>
      <c r="BY1125" s="33"/>
      <c r="BZ1125" s="33"/>
      <c r="CA1125" s="33"/>
      <c r="CB1125" s="33"/>
      <c r="CC1125" s="33"/>
      <c r="CD1125" s="33"/>
      <c r="CE1125" s="33"/>
      <c r="CF1125" s="33"/>
      <c r="CG1125" s="33"/>
      <c r="CH1125" s="33"/>
      <c r="CI1125" s="33"/>
      <c r="CJ1125" s="33"/>
      <c r="CK1125" s="33"/>
      <c r="CL1125" s="33"/>
      <c r="CM1125" s="33"/>
      <c r="CN1125" s="33"/>
      <c r="CO1125" s="33"/>
      <c r="CP1125" s="33"/>
      <c r="CQ1125" s="33"/>
      <c r="CR1125" s="33"/>
      <c r="CS1125" s="33"/>
      <c r="CT1125" s="33"/>
      <c r="CU1125" s="33"/>
      <c r="CV1125" s="33"/>
      <c r="CW1125" s="33"/>
      <c r="CX1125" s="33"/>
      <c r="CY1125" s="33"/>
      <c r="CZ1125" s="33"/>
      <c r="DA1125" s="33"/>
      <c r="DB1125" s="33"/>
      <c r="DC1125" s="33"/>
      <c r="DD1125" s="33"/>
      <c r="DE1125" s="33"/>
      <c r="DF1125" s="33"/>
      <c r="DG1125" s="33"/>
      <c r="DH1125" s="33"/>
      <c r="DI1125" s="33"/>
      <c r="DJ1125" s="33"/>
      <c r="DK1125" s="33"/>
      <c r="DL1125" s="33"/>
      <c r="DM1125" s="33"/>
      <c r="DN1125" s="33"/>
      <c r="DO1125" s="33"/>
      <c r="DP1125" s="33"/>
      <c r="DQ1125" s="33"/>
      <c r="DR1125" s="33"/>
      <c r="DS1125" s="33"/>
      <c r="DT1125" s="33"/>
      <c r="DU1125" s="33"/>
      <c r="DV1125" s="33"/>
      <c r="DW1125" s="33"/>
      <c r="DX1125" s="33"/>
      <c r="DY1125" s="33"/>
      <c r="DZ1125" s="33"/>
      <c r="EA1125" s="33"/>
      <c r="EB1125" s="33"/>
      <c r="EC1125" s="33"/>
      <c r="ED1125" s="33"/>
      <c r="EE1125" s="33"/>
      <c r="EF1125" s="33"/>
      <c r="EG1125" s="33"/>
      <c r="EH1125" s="33"/>
      <c r="EI1125" s="33"/>
      <c r="EJ1125" s="33"/>
      <c r="EK1125" s="33"/>
      <c r="EL1125" s="33"/>
      <c r="EM1125" s="33"/>
      <c r="EN1125" s="33"/>
      <c r="EO1125" s="33"/>
      <c r="EP1125" s="33"/>
      <c r="EQ1125" s="33"/>
      <c r="ER1125" s="33"/>
      <c r="ES1125" s="33"/>
      <c r="ET1125" s="33"/>
      <c r="EU1125" s="33"/>
      <c r="EV1125" s="33"/>
      <c r="EW1125" s="33"/>
      <c r="EX1125" s="33"/>
      <c r="EY1125" s="33"/>
      <c r="EZ1125" s="33"/>
      <c r="FA1125" s="33"/>
      <c r="FB1125" s="33"/>
      <c r="FC1125" s="33"/>
      <c r="FD1125" s="33"/>
      <c r="FE1125" s="33"/>
      <c r="FF1125" s="33"/>
      <c r="FG1125" s="33"/>
      <c r="FH1125" s="33"/>
      <c r="FI1125" s="33"/>
      <c r="FJ1125" s="33"/>
      <c r="FK1125" s="33"/>
      <c r="FL1125" s="33"/>
      <c r="FM1125" s="33"/>
      <c r="FN1125" s="33"/>
      <c r="FO1125" s="33"/>
      <c r="FP1125" s="33"/>
      <c r="FQ1125" s="33"/>
      <c r="FR1125" s="33"/>
      <c r="FS1125" s="33"/>
      <c r="FT1125" s="33"/>
      <c r="FU1125" s="33"/>
      <c r="FV1125" s="33"/>
      <c r="FW1125" s="33"/>
      <c r="FX1125" s="33"/>
      <c r="FY1125" s="33"/>
    </row>
    <row r="1126" spans="1:181" ht="15.75" customHeight="1" x14ac:dyDescent="0.25">
      <c r="A1126" s="25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  <c r="BT1126" s="33"/>
      <c r="BU1126" s="33"/>
      <c r="BV1126" s="33"/>
      <c r="BW1126" s="33"/>
      <c r="BX1126" s="33"/>
      <c r="BY1126" s="33"/>
      <c r="BZ1126" s="33"/>
      <c r="CA1126" s="33"/>
      <c r="CB1126" s="33"/>
      <c r="CC1126" s="33"/>
      <c r="CD1126" s="33"/>
      <c r="CE1126" s="33"/>
      <c r="CF1126" s="33"/>
      <c r="CG1126" s="33"/>
      <c r="CH1126" s="33"/>
      <c r="CI1126" s="33"/>
      <c r="CJ1126" s="33"/>
      <c r="CK1126" s="33"/>
      <c r="CL1126" s="33"/>
      <c r="CM1126" s="33"/>
      <c r="CN1126" s="33"/>
      <c r="CO1126" s="33"/>
      <c r="CP1126" s="33"/>
      <c r="CQ1126" s="33"/>
      <c r="CR1126" s="33"/>
      <c r="CS1126" s="33"/>
      <c r="CT1126" s="33"/>
      <c r="CU1126" s="33"/>
      <c r="CV1126" s="33"/>
      <c r="CW1126" s="33"/>
      <c r="CX1126" s="33"/>
      <c r="CY1126" s="33"/>
      <c r="CZ1126" s="33"/>
      <c r="DA1126" s="33"/>
      <c r="DB1126" s="33"/>
      <c r="DC1126" s="33"/>
      <c r="DD1126" s="33"/>
      <c r="DE1126" s="33"/>
      <c r="DF1126" s="33"/>
      <c r="DG1126" s="33"/>
      <c r="DH1126" s="33"/>
      <c r="DI1126" s="33"/>
      <c r="DJ1126" s="33"/>
      <c r="DK1126" s="33"/>
      <c r="DL1126" s="33"/>
      <c r="DM1126" s="33"/>
      <c r="DN1126" s="33"/>
      <c r="DO1126" s="33"/>
      <c r="DP1126" s="33"/>
      <c r="DQ1126" s="33"/>
      <c r="DR1126" s="33"/>
      <c r="DS1126" s="33"/>
      <c r="DT1126" s="33"/>
      <c r="DU1126" s="33"/>
      <c r="DV1126" s="33"/>
      <c r="DW1126" s="33"/>
      <c r="DX1126" s="33"/>
      <c r="DY1126" s="33"/>
      <c r="DZ1126" s="33"/>
      <c r="EA1126" s="33"/>
      <c r="EB1126" s="33"/>
      <c r="EC1126" s="33"/>
      <c r="ED1126" s="33"/>
      <c r="EE1126" s="33"/>
      <c r="EF1126" s="33"/>
      <c r="EG1126" s="33"/>
      <c r="EH1126" s="33"/>
      <c r="EI1126" s="33"/>
      <c r="EJ1126" s="33"/>
      <c r="EK1126" s="33"/>
      <c r="EL1126" s="33"/>
      <c r="EM1126" s="33"/>
      <c r="EN1126" s="33"/>
      <c r="EO1126" s="33"/>
      <c r="EP1126" s="33"/>
      <c r="EQ1126" s="33"/>
      <c r="ER1126" s="33"/>
      <c r="ES1126" s="33"/>
      <c r="ET1126" s="33"/>
      <c r="EU1126" s="33"/>
      <c r="EV1126" s="33"/>
      <c r="EW1126" s="33"/>
      <c r="EX1126" s="33"/>
      <c r="EY1126" s="33"/>
      <c r="EZ1126" s="33"/>
      <c r="FA1126" s="33"/>
      <c r="FB1126" s="33"/>
      <c r="FC1126" s="33"/>
      <c r="FD1126" s="33"/>
      <c r="FE1126" s="33"/>
      <c r="FF1126" s="33"/>
      <c r="FG1126" s="33"/>
      <c r="FH1126" s="33"/>
      <c r="FI1126" s="33"/>
      <c r="FJ1126" s="33"/>
      <c r="FK1126" s="33"/>
      <c r="FL1126" s="33"/>
      <c r="FM1126" s="33"/>
      <c r="FN1126" s="33"/>
      <c r="FO1126" s="33"/>
      <c r="FP1126" s="33"/>
      <c r="FQ1126" s="33"/>
      <c r="FR1126" s="33"/>
      <c r="FS1126" s="33"/>
      <c r="FT1126" s="33"/>
      <c r="FU1126" s="33"/>
      <c r="FV1126" s="33"/>
      <c r="FW1126" s="33"/>
      <c r="FX1126" s="33"/>
      <c r="FY1126" s="33"/>
    </row>
    <row r="1127" spans="1:181" ht="15.75" customHeight="1" x14ac:dyDescent="0.25">
      <c r="A1127" s="25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  <c r="BT1127" s="33"/>
      <c r="BU1127" s="33"/>
      <c r="BV1127" s="33"/>
      <c r="BW1127" s="33"/>
      <c r="BX1127" s="33"/>
      <c r="BY1127" s="33"/>
      <c r="BZ1127" s="33"/>
      <c r="CA1127" s="33"/>
      <c r="CB1127" s="33"/>
      <c r="CC1127" s="33"/>
      <c r="CD1127" s="33"/>
      <c r="CE1127" s="33"/>
      <c r="CF1127" s="33"/>
      <c r="CG1127" s="33"/>
      <c r="CH1127" s="33"/>
      <c r="CI1127" s="33"/>
      <c r="CJ1127" s="33"/>
      <c r="CK1127" s="33"/>
      <c r="CL1127" s="33"/>
      <c r="CM1127" s="33"/>
      <c r="CN1127" s="33"/>
      <c r="CO1127" s="33"/>
      <c r="CP1127" s="33"/>
      <c r="CQ1127" s="33"/>
      <c r="CR1127" s="33"/>
      <c r="CS1127" s="33"/>
      <c r="CT1127" s="33"/>
      <c r="CU1127" s="33"/>
      <c r="CV1127" s="33"/>
      <c r="CW1127" s="33"/>
      <c r="CX1127" s="33"/>
      <c r="CY1127" s="33"/>
      <c r="CZ1127" s="33"/>
      <c r="DA1127" s="33"/>
      <c r="DB1127" s="33"/>
      <c r="DC1127" s="33"/>
      <c r="DD1127" s="33"/>
      <c r="DE1127" s="33"/>
      <c r="DF1127" s="33"/>
      <c r="DG1127" s="33"/>
      <c r="DH1127" s="33"/>
      <c r="DI1127" s="33"/>
      <c r="DJ1127" s="33"/>
      <c r="DK1127" s="33"/>
      <c r="DL1127" s="33"/>
      <c r="DM1127" s="33"/>
      <c r="DN1127" s="33"/>
      <c r="DO1127" s="33"/>
      <c r="DP1127" s="33"/>
      <c r="DQ1127" s="33"/>
      <c r="DR1127" s="33"/>
      <c r="DS1127" s="33"/>
      <c r="DT1127" s="33"/>
      <c r="DU1127" s="33"/>
      <c r="DV1127" s="33"/>
      <c r="DW1127" s="33"/>
      <c r="DX1127" s="33"/>
      <c r="DY1127" s="33"/>
      <c r="DZ1127" s="33"/>
      <c r="EA1127" s="33"/>
      <c r="EB1127" s="33"/>
      <c r="EC1127" s="33"/>
      <c r="ED1127" s="33"/>
      <c r="EE1127" s="33"/>
      <c r="EF1127" s="33"/>
      <c r="EG1127" s="33"/>
      <c r="EH1127" s="33"/>
      <c r="EI1127" s="33"/>
      <c r="EJ1127" s="33"/>
      <c r="EK1127" s="33"/>
      <c r="EL1127" s="33"/>
      <c r="EM1127" s="33"/>
      <c r="EN1127" s="33"/>
      <c r="EO1127" s="33"/>
      <c r="EP1127" s="33"/>
      <c r="EQ1127" s="33"/>
      <c r="ER1127" s="33"/>
      <c r="ES1127" s="33"/>
      <c r="ET1127" s="33"/>
      <c r="EU1127" s="33"/>
      <c r="EV1127" s="33"/>
      <c r="EW1127" s="33"/>
      <c r="EX1127" s="33"/>
      <c r="EY1127" s="33"/>
      <c r="EZ1127" s="33"/>
      <c r="FA1127" s="33"/>
      <c r="FB1127" s="33"/>
      <c r="FC1127" s="33"/>
      <c r="FD1127" s="33"/>
      <c r="FE1127" s="33"/>
      <c r="FF1127" s="33"/>
      <c r="FG1127" s="33"/>
      <c r="FH1127" s="33"/>
      <c r="FI1127" s="33"/>
      <c r="FJ1127" s="33"/>
      <c r="FK1127" s="33"/>
      <c r="FL1127" s="33"/>
      <c r="FM1127" s="33"/>
      <c r="FN1127" s="33"/>
      <c r="FO1127" s="33"/>
      <c r="FP1127" s="33"/>
      <c r="FQ1127" s="33"/>
      <c r="FR1127" s="33"/>
      <c r="FS1127" s="33"/>
      <c r="FT1127" s="33"/>
      <c r="FU1127" s="33"/>
      <c r="FV1127" s="33"/>
      <c r="FW1127" s="33"/>
      <c r="FX1127" s="33"/>
      <c r="FY1127" s="33"/>
    </row>
    <row r="1128" spans="1:181" ht="15.75" customHeight="1" x14ac:dyDescent="0.25">
      <c r="A1128" s="25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  <c r="BT1128" s="33"/>
      <c r="BU1128" s="33"/>
      <c r="BV1128" s="33"/>
      <c r="BW1128" s="33"/>
      <c r="BX1128" s="33"/>
      <c r="BY1128" s="33"/>
      <c r="BZ1128" s="33"/>
      <c r="CA1128" s="33"/>
      <c r="CB1128" s="33"/>
      <c r="CC1128" s="33"/>
      <c r="CD1128" s="33"/>
      <c r="CE1128" s="33"/>
      <c r="CF1128" s="33"/>
      <c r="CG1128" s="33"/>
      <c r="CH1128" s="33"/>
      <c r="CI1128" s="33"/>
      <c r="CJ1128" s="33"/>
      <c r="CK1128" s="33"/>
      <c r="CL1128" s="33"/>
      <c r="CM1128" s="33"/>
      <c r="CN1128" s="33"/>
      <c r="CO1128" s="33"/>
      <c r="CP1128" s="33"/>
      <c r="CQ1128" s="33"/>
      <c r="CR1128" s="33"/>
      <c r="CS1128" s="33"/>
      <c r="CT1128" s="33"/>
      <c r="CU1128" s="33"/>
      <c r="CV1128" s="33"/>
      <c r="CW1128" s="33"/>
      <c r="CX1128" s="33"/>
      <c r="CY1128" s="33"/>
      <c r="CZ1128" s="33"/>
      <c r="DA1128" s="33"/>
      <c r="DB1128" s="33"/>
      <c r="DC1128" s="33"/>
      <c r="DD1128" s="33"/>
      <c r="DE1128" s="33"/>
      <c r="DF1128" s="33"/>
      <c r="DG1128" s="33"/>
      <c r="DH1128" s="33"/>
      <c r="DI1128" s="33"/>
      <c r="DJ1128" s="33"/>
      <c r="DK1128" s="33"/>
      <c r="DL1128" s="33"/>
      <c r="DM1128" s="33"/>
      <c r="DN1128" s="33"/>
      <c r="DO1128" s="33"/>
      <c r="DP1128" s="33"/>
      <c r="DQ1128" s="33"/>
      <c r="DR1128" s="33"/>
      <c r="DS1128" s="33"/>
      <c r="DT1128" s="33"/>
      <c r="DU1128" s="33"/>
      <c r="DV1128" s="33"/>
      <c r="DW1128" s="33"/>
      <c r="DX1128" s="33"/>
      <c r="DY1128" s="33"/>
      <c r="DZ1128" s="33"/>
      <c r="EA1128" s="33"/>
      <c r="EB1128" s="33"/>
      <c r="EC1128" s="33"/>
      <c r="ED1128" s="33"/>
      <c r="EE1128" s="33"/>
      <c r="EF1128" s="33"/>
      <c r="EG1128" s="33"/>
      <c r="EH1128" s="33"/>
      <c r="EI1128" s="33"/>
      <c r="EJ1128" s="33"/>
      <c r="EK1128" s="33"/>
      <c r="EL1128" s="33"/>
      <c r="EM1128" s="33"/>
      <c r="EN1128" s="33"/>
      <c r="EO1128" s="33"/>
      <c r="EP1128" s="33"/>
      <c r="EQ1128" s="33"/>
      <c r="ER1128" s="33"/>
      <c r="ES1128" s="33"/>
      <c r="ET1128" s="33"/>
      <c r="EU1128" s="33"/>
      <c r="EV1128" s="33"/>
      <c r="EW1128" s="33"/>
      <c r="EX1128" s="33"/>
      <c r="EY1128" s="33"/>
      <c r="EZ1128" s="33"/>
      <c r="FA1128" s="33"/>
      <c r="FB1128" s="33"/>
      <c r="FC1128" s="33"/>
      <c r="FD1128" s="33"/>
      <c r="FE1128" s="33"/>
      <c r="FF1128" s="33"/>
      <c r="FG1128" s="33"/>
      <c r="FH1128" s="33"/>
      <c r="FI1128" s="33"/>
      <c r="FJ1128" s="33"/>
      <c r="FK1128" s="33"/>
      <c r="FL1128" s="33"/>
      <c r="FM1128" s="33"/>
      <c r="FN1128" s="33"/>
      <c r="FO1128" s="33"/>
      <c r="FP1128" s="33"/>
      <c r="FQ1128" s="33"/>
      <c r="FR1128" s="33"/>
      <c r="FS1128" s="33"/>
      <c r="FT1128" s="33"/>
      <c r="FU1128" s="33"/>
      <c r="FV1128" s="33"/>
      <c r="FW1128" s="33"/>
      <c r="FX1128" s="33"/>
      <c r="FY1128" s="33"/>
    </row>
    <row r="1129" spans="1:181" ht="15.75" customHeight="1" x14ac:dyDescent="0.25">
      <c r="A1129" s="25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  <c r="BT1129" s="33"/>
      <c r="BU1129" s="33"/>
      <c r="BV1129" s="33"/>
      <c r="BW1129" s="33"/>
      <c r="BX1129" s="33"/>
      <c r="BY1129" s="33"/>
      <c r="BZ1129" s="33"/>
      <c r="CA1129" s="33"/>
      <c r="CB1129" s="33"/>
      <c r="CC1129" s="33"/>
      <c r="CD1129" s="33"/>
      <c r="CE1129" s="33"/>
      <c r="CF1129" s="33"/>
      <c r="CG1129" s="33"/>
      <c r="CH1129" s="33"/>
      <c r="CI1129" s="33"/>
      <c r="CJ1129" s="33"/>
      <c r="CK1129" s="33"/>
      <c r="CL1129" s="33"/>
      <c r="CM1129" s="33"/>
      <c r="CN1129" s="33"/>
      <c r="CO1129" s="33"/>
      <c r="CP1129" s="33"/>
      <c r="CQ1129" s="33"/>
      <c r="CR1129" s="33"/>
      <c r="CS1129" s="33"/>
      <c r="CT1129" s="33"/>
      <c r="CU1129" s="33"/>
      <c r="CV1129" s="33"/>
      <c r="CW1129" s="33"/>
      <c r="CX1129" s="33"/>
      <c r="CY1129" s="33"/>
      <c r="CZ1129" s="33"/>
      <c r="DA1129" s="33"/>
      <c r="DB1129" s="33"/>
      <c r="DC1129" s="33"/>
      <c r="DD1129" s="33"/>
      <c r="DE1129" s="33"/>
      <c r="DF1129" s="33"/>
      <c r="DG1129" s="33"/>
      <c r="DH1129" s="33"/>
      <c r="DI1129" s="33"/>
      <c r="DJ1129" s="33"/>
      <c r="DK1129" s="33"/>
      <c r="DL1129" s="33"/>
      <c r="DM1129" s="33"/>
      <c r="DN1129" s="33"/>
      <c r="DO1129" s="33"/>
      <c r="DP1129" s="33"/>
      <c r="DQ1129" s="33"/>
      <c r="DR1129" s="33"/>
      <c r="DS1129" s="33"/>
      <c r="DT1129" s="33"/>
      <c r="DU1129" s="33"/>
      <c r="DV1129" s="33"/>
      <c r="DW1129" s="33"/>
      <c r="DX1129" s="33"/>
      <c r="DY1129" s="33"/>
      <c r="DZ1129" s="33"/>
      <c r="EA1129" s="33"/>
      <c r="EB1129" s="33"/>
      <c r="EC1129" s="33"/>
      <c r="ED1129" s="33"/>
      <c r="EE1129" s="33"/>
      <c r="EF1129" s="33"/>
      <c r="EG1129" s="33"/>
      <c r="EH1129" s="33"/>
      <c r="EI1129" s="33"/>
      <c r="EJ1129" s="33"/>
      <c r="EK1129" s="33"/>
      <c r="EL1129" s="33"/>
      <c r="EM1129" s="33"/>
      <c r="EN1129" s="33"/>
      <c r="EO1129" s="33"/>
      <c r="EP1129" s="33"/>
      <c r="EQ1129" s="33"/>
      <c r="ER1129" s="33"/>
      <c r="ES1129" s="33"/>
      <c r="ET1129" s="33"/>
      <c r="EU1129" s="33"/>
      <c r="EV1129" s="33"/>
      <c r="EW1129" s="33"/>
      <c r="EX1129" s="33"/>
      <c r="EY1129" s="33"/>
      <c r="EZ1129" s="33"/>
      <c r="FA1129" s="33"/>
      <c r="FB1129" s="33"/>
      <c r="FC1129" s="33"/>
      <c r="FD1129" s="33"/>
      <c r="FE1129" s="33"/>
      <c r="FF1129" s="33"/>
      <c r="FG1129" s="33"/>
      <c r="FH1129" s="33"/>
      <c r="FI1129" s="33"/>
      <c r="FJ1129" s="33"/>
      <c r="FK1129" s="33"/>
      <c r="FL1129" s="33"/>
      <c r="FM1129" s="33"/>
      <c r="FN1129" s="33"/>
      <c r="FO1129" s="33"/>
      <c r="FP1129" s="33"/>
      <c r="FQ1129" s="33"/>
      <c r="FR1129" s="33"/>
      <c r="FS1129" s="33"/>
      <c r="FT1129" s="33"/>
      <c r="FU1129" s="33"/>
      <c r="FV1129" s="33"/>
      <c r="FW1129" s="33"/>
      <c r="FX1129" s="33"/>
      <c r="FY1129" s="33"/>
    </row>
    <row r="1130" spans="1:181" ht="15.75" customHeight="1" x14ac:dyDescent="0.25">
      <c r="A1130" s="25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  <c r="BT1130" s="33"/>
      <c r="BU1130" s="33"/>
      <c r="BV1130" s="33"/>
      <c r="BW1130" s="33"/>
      <c r="BX1130" s="33"/>
      <c r="BY1130" s="33"/>
      <c r="BZ1130" s="33"/>
      <c r="CA1130" s="33"/>
      <c r="CB1130" s="33"/>
      <c r="CC1130" s="33"/>
      <c r="CD1130" s="33"/>
      <c r="CE1130" s="33"/>
      <c r="CF1130" s="33"/>
      <c r="CG1130" s="33"/>
      <c r="CH1130" s="33"/>
      <c r="CI1130" s="33"/>
      <c r="CJ1130" s="33"/>
      <c r="CK1130" s="33"/>
      <c r="CL1130" s="33"/>
      <c r="CM1130" s="33"/>
      <c r="CN1130" s="33"/>
      <c r="CO1130" s="33"/>
      <c r="CP1130" s="33"/>
      <c r="CQ1130" s="33"/>
      <c r="CR1130" s="33"/>
      <c r="CS1130" s="33"/>
      <c r="CT1130" s="33"/>
      <c r="CU1130" s="33"/>
      <c r="CV1130" s="33"/>
      <c r="CW1130" s="33"/>
      <c r="CX1130" s="33"/>
      <c r="CY1130" s="33"/>
      <c r="CZ1130" s="33"/>
      <c r="DA1130" s="33"/>
      <c r="DB1130" s="33"/>
      <c r="DC1130" s="33"/>
      <c r="DD1130" s="33"/>
      <c r="DE1130" s="33"/>
      <c r="DF1130" s="33"/>
      <c r="DG1130" s="33"/>
      <c r="DH1130" s="33"/>
      <c r="DI1130" s="33"/>
      <c r="DJ1130" s="33"/>
      <c r="DK1130" s="33"/>
      <c r="DL1130" s="33"/>
      <c r="DM1130" s="33"/>
      <c r="DN1130" s="33"/>
      <c r="DO1130" s="33"/>
      <c r="DP1130" s="33"/>
      <c r="DQ1130" s="33"/>
      <c r="DR1130" s="33"/>
      <c r="DS1130" s="33"/>
      <c r="DT1130" s="33"/>
      <c r="DU1130" s="33"/>
      <c r="DV1130" s="33"/>
      <c r="DW1130" s="33"/>
      <c r="DX1130" s="33"/>
      <c r="DY1130" s="33"/>
      <c r="DZ1130" s="33"/>
      <c r="EA1130" s="33"/>
      <c r="EB1130" s="33"/>
      <c r="EC1130" s="33"/>
      <c r="ED1130" s="33"/>
      <c r="EE1130" s="33"/>
      <c r="EF1130" s="33"/>
      <c r="EG1130" s="33"/>
      <c r="EH1130" s="33"/>
      <c r="EI1130" s="33"/>
      <c r="EJ1130" s="33"/>
      <c r="EK1130" s="33"/>
      <c r="EL1130" s="33"/>
      <c r="EM1130" s="33"/>
      <c r="EN1130" s="33"/>
      <c r="EO1130" s="33"/>
      <c r="EP1130" s="33"/>
      <c r="EQ1130" s="33"/>
      <c r="ER1130" s="33"/>
      <c r="ES1130" s="33"/>
      <c r="ET1130" s="33"/>
      <c r="EU1130" s="33"/>
      <c r="EV1130" s="33"/>
      <c r="EW1130" s="33"/>
      <c r="EX1130" s="33"/>
      <c r="EY1130" s="33"/>
      <c r="EZ1130" s="33"/>
      <c r="FA1130" s="33"/>
      <c r="FB1130" s="33"/>
      <c r="FC1130" s="33"/>
      <c r="FD1130" s="33"/>
      <c r="FE1130" s="33"/>
      <c r="FF1130" s="33"/>
      <c r="FG1130" s="33"/>
      <c r="FH1130" s="33"/>
      <c r="FI1130" s="33"/>
      <c r="FJ1130" s="33"/>
      <c r="FK1130" s="33"/>
      <c r="FL1130" s="33"/>
      <c r="FM1130" s="33"/>
      <c r="FN1130" s="33"/>
      <c r="FO1130" s="33"/>
      <c r="FP1130" s="33"/>
      <c r="FQ1130" s="33"/>
      <c r="FR1130" s="33"/>
      <c r="FS1130" s="33"/>
      <c r="FT1130" s="33"/>
      <c r="FU1130" s="33"/>
      <c r="FV1130" s="33"/>
      <c r="FW1130" s="33"/>
      <c r="FX1130" s="33"/>
      <c r="FY1130" s="33"/>
    </row>
    <row r="1131" spans="1:181" ht="15.75" customHeight="1" x14ac:dyDescent="0.25">
      <c r="A1131" s="25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  <c r="BT1131" s="33"/>
      <c r="BU1131" s="33"/>
      <c r="BV1131" s="33"/>
      <c r="BW1131" s="33"/>
      <c r="BX1131" s="33"/>
      <c r="BY1131" s="33"/>
      <c r="BZ1131" s="33"/>
      <c r="CA1131" s="33"/>
      <c r="CB1131" s="33"/>
      <c r="CC1131" s="33"/>
      <c r="CD1131" s="33"/>
      <c r="CE1131" s="33"/>
      <c r="CF1131" s="33"/>
      <c r="CG1131" s="33"/>
      <c r="CH1131" s="33"/>
      <c r="CI1131" s="33"/>
      <c r="CJ1131" s="33"/>
      <c r="CK1131" s="33"/>
      <c r="CL1131" s="33"/>
      <c r="CM1131" s="33"/>
      <c r="CN1131" s="33"/>
      <c r="CO1131" s="33"/>
      <c r="CP1131" s="33"/>
      <c r="CQ1131" s="33"/>
      <c r="CR1131" s="33"/>
      <c r="CS1131" s="33"/>
      <c r="CT1131" s="33"/>
      <c r="CU1131" s="33"/>
      <c r="CV1131" s="33"/>
      <c r="CW1131" s="33"/>
      <c r="CX1131" s="33"/>
      <c r="CY1131" s="33"/>
      <c r="CZ1131" s="33"/>
      <c r="DA1131" s="33"/>
      <c r="DB1131" s="33"/>
      <c r="DC1131" s="33"/>
      <c r="DD1131" s="33"/>
      <c r="DE1131" s="33"/>
      <c r="DF1131" s="33"/>
      <c r="DG1131" s="33"/>
      <c r="DH1131" s="33"/>
      <c r="DI1131" s="33"/>
      <c r="DJ1131" s="33"/>
      <c r="DK1131" s="33"/>
      <c r="DL1131" s="33"/>
      <c r="DM1131" s="33"/>
      <c r="DN1131" s="33"/>
      <c r="DO1131" s="33"/>
      <c r="DP1131" s="33"/>
      <c r="DQ1131" s="33"/>
      <c r="DR1131" s="33"/>
      <c r="DS1131" s="33"/>
      <c r="DT1131" s="33"/>
      <c r="DU1131" s="33"/>
      <c r="DV1131" s="33"/>
      <c r="DW1131" s="33"/>
      <c r="DX1131" s="33"/>
      <c r="DY1131" s="33"/>
      <c r="DZ1131" s="33"/>
      <c r="EA1131" s="33"/>
      <c r="EB1131" s="33"/>
      <c r="EC1131" s="33"/>
      <c r="ED1131" s="33"/>
      <c r="EE1131" s="33"/>
      <c r="EF1131" s="33"/>
      <c r="EG1131" s="33"/>
      <c r="EH1131" s="33"/>
      <c r="EI1131" s="33"/>
      <c r="EJ1131" s="33"/>
      <c r="EK1131" s="33"/>
      <c r="EL1131" s="33"/>
      <c r="EM1131" s="33"/>
      <c r="EN1131" s="33"/>
      <c r="EO1131" s="33"/>
      <c r="EP1131" s="33"/>
      <c r="EQ1131" s="33"/>
      <c r="ER1131" s="33"/>
      <c r="ES1131" s="33"/>
      <c r="ET1131" s="33"/>
      <c r="EU1131" s="33"/>
      <c r="EV1131" s="33"/>
      <c r="EW1131" s="33"/>
      <c r="EX1131" s="33"/>
      <c r="EY1131" s="33"/>
      <c r="EZ1131" s="33"/>
      <c r="FA1131" s="33"/>
      <c r="FB1131" s="33"/>
      <c r="FC1131" s="33"/>
      <c r="FD1131" s="33"/>
      <c r="FE1131" s="33"/>
      <c r="FF1131" s="33"/>
      <c r="FG1131" s="33"/>
      <c r="FH1131" s="33"/>
      <c r="FI1131" s="33"/>
      <c r="FJ1131" s="33"/>
      <c r="FK1131" s="33"/>
      <c r="FL1131" s="33"/>
      <c r="FM1131" s="33"/>
      <c r="FN1131" s="33"/>
      <c r="FO1131" s="33"/>
      <c r="FP1131" s="33"/>
      <c r="FQ1131" s="33"/>
      <c r="FR1131" s="33"/>
      <c r="FS1131" s="33"/>
      <c r="FT1131" s="33"/>
      <c r="FU1131" s="33"/>
      <c r="FV1131" s="33"/>
      <c r="FW1131" s="33"/>
      <c r="FX1131" s="33"/>
      <c r="FY1131" s="33"/>
    </row>
  </sheetData>
  <sheetProtection algorithmName="SHA-512" hashValue="n5xDTfmCU5V/AMaIuGQfeYvsXIiw8hhhBQzfab1QT897w0snPXoz9FCoqbEwnB0m0PnlTVjPRIoiEPBGV+hmpQ==" saltValue="19fM2JL1b4JHx6ct7HWc9A==" spinCount="100000" sheet="1" objects="1" scenarios="1" selectLockedCells="1"/>
  <mergeCells count="87">
    <mergeCell ref="B2:AG3"/>
    <mergeCell ref="C6:G6"/>
    <mergeCell ref="H6:AF6"/>
    <mergeCell ref="AY6:BA6"/>
    <mergeCell ref="C8:G8"/>
    <mergeCell ref="H8:AF8"/>
    <mergeCell ref="C10:G10"/>
    <mergeCell ref="H10:AA10"/>
    <mergeCell ref="AC10:AF10"/>
    <mergeCell ref="C12:G12"/>
    <mergeCell ref="H12:S12"/>
    <mergeCell ref="T12:V12"/>
    <mergeCell ref="W12:AF12"/>
    <mergeCell ref="C18:V18"/>
    <mergeCell ref="C14:G14"/>
    <mergeCell ref="H14:J14"/>
    <mergeCell ref="K14:L14"/>
    <mergeCell ref="M14:Q14"/>
    <mergeCell ref="R14:U14"/>
    <mergeCell ref="V14:AC14"/>
    <mergeCell ref="AE14:AF14"/>
    <mergeCell ref="C16:G16"/>
    <mergeCell ref="H16:L16"/>
    <mergeCell ref="M16:N16"/>
    <mergeCell ref="O16:AF16"/>
    <mergeCell ref="K20:AF20"/>
    <mergeCell ref="H22:AF22"/>
    <mergeCell ref="C24:G24"/>
    <mergeCell ref="H24:AF24"/>
    <mergeCell ref="C26:G26"/>
    <mergeCell ref="H26:AA26"/>
    <mergeCell ref="AC26:AF26"/>
    <mergeCell ref="M39:Z39"/>
    <mergeCell ref="C28:G28"/>
    <mergeCell ref="H28:S28"/>
    <mergeCell ref="W28:AF28"/>
    <mergeCell ref="C30:G30"/>
    <mergeCell ref="H30:J30"/>
    <mergeCell ref="M30:Q30"/>
    <mergeCell ref="V30:AC30"/>
    <mergeCell ref="AE30:AF30"/>
    <mergeCell ref="C32:G32"/>
    <mergeCell ref="H32:L32"/>
    <mergeCell ref="O32:AF32"/>
    <mergeCell ref="C34:G34"/>
    <mergeCell ref="H34:AF34"/>
    <mergeCell ref="C40:AF40"/>
    <mergeCell ref="F41:O41"/>
    <mergeCell ref="S41:AB41"/>
    <mergeCell ref="F42:G42"/>
    <mergeCell ref="H42:I42"/>
    <mergeCell ref="J42:K42"/>
    <mergeCell ref="N42:O42"/>
    <mergeCell ref="S42:T42"/>
    <mergeCell ref="W42:X42"/>
    <mergeCell ref="AA42:AB42"/>
    <mergeCell ref="AL44:AP44"/>
    <mergeCell ref="R48:U48"/>
    <mergeCell ref="C51:AF51"/>
    <mergeCell ref="C55:I55"/>
    <mergeCell ref="J55:AE55"/>
    <mergeCell ref="C53:J53"/>
    <mergeCell ref="Q53:T53"/>
    <mergeCell ref="V53:Y53"/>
    <mergeCell ref="J44:O44"/>
    <mergeCell ref="S44:X44"/>
    <mergeCell ref="C56:AF56"/>
    <mergeCell ref="C57:F57"/>
    <mergeCell ref="G57:J57"/>
    <mergeCell ref="K57:AF57"/>
    <mergeCell ref="C59:F59"/>
    <mergeCell ref="G59:J59"/>
    <mergeCell ref="K59:AF59"/>
    <mergeCell ref="C61:J61"/>
    <mergeCell ref="K61:P61"/>
    <mergeCell ref="Q61:T61"/>
    <mergeCell ref="U61:AC61"/>
    <mergeCell ref="B66:AG66"/>
    <mergeCell ref="D67:AG67"/>
    <mergeCell ref="C68:AE68"/>
    <mergeCell ref="C63:K63"/>
    <mergeCell ref="L63:P63"/>
    <mergeCell ref="R63:Z63"/>
    <mergeCell ref="AA63:AE63"/>
    <mergeCell ref="C65:G65"/>
    <mergeCell ref="H65:N65"/>
    <mergeCell ref="S65:AE65"/>
  </mergeCells>
  <conditionalFormatting sqref="G57">
    <cfRule type="expression" dxfId="92" priority="14" stopIfTrue="1">
      <formula>$G$57="Código DN 74/2004"</formula>
    </cfRule>
  </conditionalFormatting>
  <conditionalFormatting sqref="G59">
    <cfRule type="expression" dxfId="91" priority="15" stopIfTrue="1">
      <formula>$G$59="Código DN 217/2017"</formula>
    </cfRule>
  </conditionalFormatting>
  <conditionalFormatting sqref="K57">
    <cfRule type="expression" dxfId="90" priority="10" stopIfTrue="1">
      <formula>NOT(ISERROR(SEARCH(("""Campo a ser preenchido para empreendimentos com licença vigente até 2017"""),(K57))))</formula>
    </cfRule>
    <cfRule type="expression" dxfId="89" priority="11" stopIfTrue="1">
      <formula>$K$57="Descrição do código"</formula>
    </cfRule>
  </conditionalFormatting>
  <conditionalFormatting sqref="K59">
    <cfRule type="expression" dxfId="88" priority="12" stopIfTrue="1">
      <formula>NOT(ISERROR(SEARCH(("""Campo a ser preenchido para empreendimentos com licença vigente após 2017"""),(K59))))</formula>
    </cfRule>
    <cfRule type="expression" dxfId="87" priority="13" stopIfTrue="1">
      <formula>$K$57="Descrição do código"</formula>
    </cfRule>
  </conditionalFormatting>
  <conditionalFormatting sqref="K61">
    <cfRule type="expression" dxfId="86" priority="19" stopIfTrue="1">
      <formula>$K$61="Selecionar"</formula>
    </cfRule>
  </conditionalFormatting>
  <conditionalFormatting sqref="M39">
    <cfRule type="expression" dxfId="85" priority="20" stopIfTrue="1">
      <formula>$M$39="Selecionar"</formula>
    </cfRule>
  </conditionalFormatting>
  <conditionalFormatting sqref="U61">
    <cfRule type="expression" dxfId="84" priority="18" stopIfTrue="1">
      <formula>$U$61="Sel. Município empreendimento"</formula>
    </cfRule>
  </conditionalFormatting>
  <conditionalFormatting sqref="V14">
    <cfRule type="expression" dxfId="83" priority="1" stopIfTrue="1">
      <formula>NOT(ISERROR(SEARCH(("""Selecionar"""),(V14))))</formula>
    </cfRule>
  </conditionalFormatting>
  <conditionalFormatting sqref="V30">
    <cfRule type="expression" dxfId="82" priority="2" stopIfTrue="1">
      <formula>$V$30="Selecionar"</formula>
    </cfRule>
  </conditionalFormatting>
  <conditionalFormatting sqref="AK52">
    <cfRule type="expression" dxfId="81" priority="16" stopIfTrue="1">
      <formula>$AS$6="OCULTAR"</formula>
    </cfRule>
  </conditionalFormatting>
  <conditionalFormatting sqref="AK56">
    <cfRule type="expression" dxfId="80" priority="17" stopIfTrue="1">
      <formula>$AS$6="OCULTAR"</formula>
    </cfRule>
  </conditionalFormatting>
  <conditionalFormatting sqref="AK60">
    <cfRule type="expression" dxfId="79" priority="22" stopIfTrue="1">
      <formula>$AS$6="OCULTAR"</formula>
    </cfRule>
  </conditionalFormatting>
  <conditionalFormatting sqref="AK62">
    <cfRule type="expression" dxfId="78" priority="23" stopIfTrue="1">
      <formula>$AS$6="OCULTAR"</formula>
    </cfRule>
  </conditionalFormatting>
  <conditionalFormatting sqref="AK64">
    <cfRule type="expression" dxfId="77" priority="24" stopIfTrue="1">
      <formula>$AS$6="OCULTAR"</formula>
    </cfRule>
  </conditionalFormatting>
  <conditionalFormatting sqref="AK67">
    <cfRule type="expression" dxfId="76" priority="21" stopIfTrue="1">
      <formula>$AS$6="OCULTAR"</formula>
    </cfRule>
  </conditionalFormatting>
  <conditionalFormatting sqref="AN2:BL2">
    <cfRule type="expression" dxfId="75" priority="7" stopIfTrue="1">
      <formula>$AY$5="OCULTAR"</formula>
    </cfRule>
  </conditionalFormatting>
  <conditionalFormatting sqref="AN7:BM43 AQ44:BM44 AN45:BM51 AN52:AS326 AT54:BM327 AZ328:BM328 AT329:AY329 AZ330:BM330">
    <cfRule type="expression" dxfId="74" priority="3" stopIfTrue="1">
      <formula>$AY$5="OCULTAR"</formula>
    </cfRule>
  </conditionalFormatting>
  <conditionalFormatting sqref="AN3:BV3">
    <cfRule type="expression" dxfId="73" priority="6" stopIfTrue="1">
      <formula>$AY$5="OCULTAR"</formula>
    </cfRule>
  </conditionalFormatting>
  <conditionalFormatting sqref="AN5:FG5">
    <cfRule type="expression" dxfId="72" priority="5" stopIfTrue="1">
      <formula>$AY$6="OCULTAR"</formula>
    </cfRule>
  </conditionalFormatting>
  <conditionalFormatting sqref="BM2">
    <cfRule type="expression" dxfId="71" priority="8" stopIfTrue="1">
      <formula>$AY$6="OCULTAR"</formula>
    </cfRule>
  </conditionalFormatting>
  <conditionalFormatting sqref="BN20:BO20">
    <cfRule type="expression" dxfId="70" priority="4" stopIfTrue="1">
      <formula>$AY$6="OCULTAR"</formula>
    </cfRule>
  </conditionalFormatting>
  <conditionalFormatting sqref="BN7:FA19 FD7:FG234 BS20:FA20 BN21:FA271 FB235:FG271 BN272:EZ328 FA273:FG328 BQ329:FG329 BN330:FG350">
    <cfRule type="expression" dxfId="69" priority="9" stopIfTrue="1">
      <formula>$AY$6="OCULTAR"</formula>
    </cfRule>
  </conditionalFormatting>
  <dataValidations count="20">
    <dataValidation type="list" allowBlank="1" showInputMessage="1" showErrorMessage="1" prompt=" - " sqref="V48" xr:uid="{00000000-0002-0000-0100-000000000000}">
      <formula1>$M$83:$M$86</formula1>
    </dataValidation>
    <dataValidation type="decimal" allowBlank="1" showErrorMessage="1" sqref="N42" xr:uid="{00000000-0002-0000-0100-000001000000}">
      <formula1>AJ30</formula1>
      <formula2>X65513</formula2>
    </dataValidation>
    <dataValidation type="custom" allowBlank="1" showInputMessage="1" showErrorMessage="1" prompt="ATENÇÃO - Primeiro preencher o Fuso Horário." sqref="N46:R46" xr:uid="{00000000-0002-0000-0100-000002000000}">
      <formula1>IF(V48="22 - 51º",N46&lt;=AJ46,IF(V48="23 - 45º",N46&lt;=AJ51,IF(V48="24 - 39º",N46&lt;=AJ55,"ERRO")))</formula1>
    </dataValidation>
    <dataValidation type="decimal" operator="lessThanOrEqual" allowBlank="1" showInputMessage="1" showErrorMessage="1" prompt=" - " sqref="AA63" xr:uid="{00000000-0002-0000-0100-000003000000}">
      <formula1>365</formula1>
    </dataValidation>
    <dataValidation type="decimal" allowBlank="1" showErrorMessage="1" sqref="J44" xr:uid="{00000000-0002-0000-0100-000004000000}">
      <formula1>AJ34</formula1>
      <formula2>AB65515</formula2>
    </dataValidation>
    <dataValidation type="custom" allowBlank="1" showInputMessage="1" showErrorMessage="1" prompt="ATENÇÃO - Primeiro preencher o Fuso Horário." sqref="Y46:AC46" xr:uid="{00000000-0002-0000-0100-000005000000}">
      <formula1>IF(V48="22 - 51º",AND(Y46&gt;AK44,Y46&lt;AK46),IF(V48="23 - 45º",AND(Y46&gt;AK48,Y46&lt;AK51),IF(V48="24 - 39º",AND(Y46&gt;AK55,Y46&lt;AK53),"ERRO")))</formula1>
    </dataValidation>
    <dataValidation type="list" allowBlank="1" showInputMessage="1" showErrorMessage="1" prompt=" - Selecionar a maior classe vigente do ano base a ser declarado" sqref="K61" xr:uid="{00000000-0002-0000-0100-000006000000}">
      <formula1>$B$77:$B$81</formula1>
    </dataValidation>
    <dataValidation type="list" allowBlank="1" showInputMessage="1" showErrorMessage="1" prompt=" - " sqref="AY6" xr:uid="{00000000-0002-0000-0100-000007000000}">
      <formula1>$B$73:$B$74</formula1>
    </dataValidation>
    <dataValidation type="list" allowBlank="1" showErrorMessage="1" sqref="M39" xr:uid="{00000000-0002-0000-0100-000008000000}">
      <formula1>$M$78:$M$81</formula1>
    </dataValidation>
    <dataValidation type="decimal" allowBlank="1" showErrorMessage="1" sqref="AA42" xr:uid="{00000000-0002-0000-0100-000009000000}">
      <formula1>AJ30</formula1>
      <formula2>K65513</formula2>
    </dataValidation>
    <dataValidation type="decimal" allowBlank="1" showErrorMessage="1" sqref="J42" xr:uid="{00000000-0002-0000-0100-00000A000000}">
      <formula1>0</formula1>
      <formula2>AB65513</formula2>
    </dataValidation>
    <dataValidation type="list" allowBlank="1" showInputMessage="1" showErrorMessage="1" prompt=" - Selecionar código DN 74/2004" sqref="G57" xr:uid="{00000000-0002-0000-0100-00000B000000}">
      <formula1>$AN$6:$AN$348</formula1>
    </dataValidation>
    <dataValidation type="list" allowBlank="1" showInputMessage="1" showErrorMessage="1" prompt=" - " sqref="V14 V30" xr:uid="{00000000-0002-0000-0100-00000C000000}">
      <formula1>$U$78:$U$933</formula1>
    </dataValidation>
    <dataValidation type="decimal" allowBlank="1" showInputMessage="1" showErrorMessage="1" prompt=" - " sqref="AK31" xr:uid="{00000000-0002-0000-0100-00000D000000}">
      <formula1>AJ28</formula1>
      <formula2>A65522</formula2>
    </dataValidation>
    <dataValidation type="decimal" allowBlank="1" showInputMessage="1" showErrorMessage="1" prompt=" " sqref="S42" xr:uid="{00000000-0002-0000-0100-00000E000000}">
      <formula1>AJ32</formula1>
      <formula2>S65515</formula2>
    </dataValidation>
    <dataValidation type="decimal" allowBlank="1" showInputMessage="1" showErrorMessage="1" prompt=" " sqref="W42" xr:uid="{00000000-0002-0000-0100-00000F000000}">
      <formula1>AJ30</formula1>
      <formula2>O65513</formula2>
    </dataValidation>
    <dataValidation type="decimal" allowBlank="1" showErrorMessage="1" sqref="F42" xr:uid="{00000000-0002-0000-0100-000010000000}">
      <formula1>AJ28</formula1>
      <formula2>AF65511</formula2>
    </dataValidation>
    <dataValidation type="list" allowBlank="1" showInputMessage="1" showErrorMessage="1" prompt=" - Selecionar código DN 74/2004" sqref="G59" xr:uid="{00000000-0002-0000-0100-000011000000}">
      <formula1>$FA$6:$FA$236</formula1>
    </dataValidation>
    <dataValidation type="decimal" allowBlank="1" showInputMessage="1" showErrorMessage="1" prompt=" - " sqref="AK33" xr:uid="{00000000-0002-0000-0100-000012000000}">
      <formula1>AJ32</formula1>
      <formula2>A65524</formula2>
    </dataValidation>
    <dataValidation type="decimal" allowBlank="1" showErrorMessage="1" sqref="S44" xr:uid="{00000000-0002-0000-0100-000013000000}">
      <formula1>AJ36</formula1>
      <formula2>S65517</formula2>
    </dataValidation>
  </dataValidations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  <headerFooter>
    <oddFooter>&amp;R&amp;P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156"/>
  <sheetViews>
    <sheetView topLeftCell="A4" workbookViewId="0">
      <selection activeCell="Q27" sqref="Q27:AB27"/>
    </sheetView>
  </sheetViews>
  <sheetFormatPr defaultColWidth="14.42578125" defaultRowHeight="15" customHeight="1" x14ac:dyDescent="0.25"/>
  <cols>
    <col min="1" max="16" width="2.85546875" customWidth="1"/>
    <col min="17" max="17" width="5.42578125" customWidth="1"/>
    <col min="18" max="25" width="2.85546875" customWidth="1"/>
    <col min="26" max="33" width="3.28515625" customWidth="1"/>
    <col min="34" max="34" width="2.85546875" customWidth="1"/>
    <col min="35" max="35" width="10.42578125" customWidth="1"/>
    <col min="36" max="36" width="8.140625" customWidth="1"/>
    <col min="37" max="37" width="8" customWidth="1"/>
    <col min="38" max="65" width="2.85546875" customWidth="1"/>
    <col min="66" max="66" width="14.42578125" customWidth="1"/>
  </cols>
  <sheetData>
    <row r="1" spans="1:65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ht="15.75" thickBot="1" x14ac:dyDescent="0.3">
      <c r="A2" s="1"/>
      <c r="B2" s="393" t="s">
        <v>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132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</row>
    <row r="3" spans="1:65" x14ac:dyDescent="0.25">
      <c r="A3" s="1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132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</row>
    <row r="4" spans="1:65" x14ac:dyDescent="0.25">
      <c r="A4" s="1"/>
      <c r="B4" s="90"/>
      <c r="C4" s="399" t="s">
        <v>1880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94"/>
      <c r="AH4" s="132"/>
      <c r="AI4" s="419" t="s">
        <v>11</v>
      </c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</row>
    <row r="5" spans="1:65" ht="7.5" customHeight="1" x14ac:dyDescent="0.25">
      <c r="A5" s="1"/>
      <c r="B5" s="9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50"/>
      <c r="AG5" s="133"/>
      <c r="AH5" s="132"/>
      <c r="AI5" s="419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</row>
    <row r="6" spans="1:65" x14ac:dyDescent="0.25">
      <c r="A6" s="1"/>
      <c r="B6" s="90"/>
      <c r="C6" s="403" t="s">
        <v>1881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94"/>
      <c r="AH6" s="132"/>
      <c r="AI6" s="419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</row>
    <row r="7" spans="1:65" ht="4.5" customHeight="1" x14ac:dyDescent="0.25">
      <c r="A7" s="1"/>
      <c r="B7" s="9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7"/>
      <c r="AH7" s="132"/>
      <c r="AI7" s="419"/>
      <c r="AJ7" s="33"/>
      <c r="AK7" s="33"/>
      <c r="AL7" s="33"/>
      <c r="AM7" s="33"/>
      <c r="AN7" s="33"/>
      <c r="AO7" s="29" t="s">
        <v>46</v>
      </c>
      <c r="AP7" s="33"/>
      <c r="AQ7" s="33"/>
      <c r="AR7" s="33"/>
      <c r="AS7" s="39" t="s">
        <v>142</v>
      </c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</row>
    <row r="8" spans="1:65" x14ac:dyDescent="0.25">
      <c r="A8" s="1"/>
      <c r="B8" s="90"/>
      <c r="C8" s="399" t="s">
        <v>1882</v>
      </c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133"/>
      <c r="AH8" s="132"/>
      <c r="AI8" s="419"/>
      <c r="AJ8" s="117"/>
      <c r="AK8" s="117"/>
      <c r="AL8" s="117"/>
      <c r="AM8" s="117"/>
      <c r="AN8" s="117"/>
      <c r="AO8" s="134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</row>
    <row r="9" spans="1:65" ht="6" customHeight="1" x14ac:dyDescent="0.25">
      <c r="A9" s="1"/>
      <c r="B9" s="90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3"/>
      <c r="AH9" s="132"/>
      <c r="AI9" s="419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</row>
    <row r="10" spans="1:65" x14ac:dyDescent="0.25">
      <c r="A10" s="1"/>
      <c r="B10" s="90"/>
      <c r="C10" s="136"/>
      <c r="D10" s="34" t="s">
        <v>1883</v>
      </c>
      <c r="E10" s="34"/>
      <c r="F10" s="34"/>
      <c r="G10" s="34"/>
      <c r="H10" s="114"/>
      <c r="I10" s="114"/>
      <c r="J10" s="114"/>
      <c r="K10" s="114"/>
      <c r="L10" s="114"/>
      <c r="M10" s="114"/>
      <c r="N10" s="114"/>
      <c r="O10" s="136"/>
      <c r="P10" s="34" t="s">
        <v>1884</v>
      </c>
      <c r="Q10" s="34"/>
      <c r="R10" s="34"/>
      <c r="S10" s="34"/>
      <c r="T10" s="114"/>
      <c r="U10" s="114"/>
      <c r="V10" s="114"/>
      <c r="W10" s="114"/>
      <c r="X10" s="114"/>
      <c r="Y10" s="50"/>
      <c r="Z10" s="50"/>
      <c r="AA10" s="137"/>
      <c r="AB10" s="137"/>
      <c r="AC10" s="137"/>
      <c r="AD10" s="137"/>
      <c r="AE10" s="137"/>
      <c r="AF10" s="137"/>
      <c r="AG10" s="133"/>
      <c r="AH10" s="132"/>
      <c r="AI10" s="419"/>
      <c r="AJ10" s="117"/>
      <c r="AK10" s="117"/>
      <c r="AL10" s="117"/>
      <c r="AM10" s="117"/>
      <c r="AN10" s="117"/>
      <c r="AO10" s="132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</row>
    <row r="11" spans="1:65" ht="4.5" customHeight="1" x14ac:dyDescent="0.25">
      <c r="A11" s="1"/>
      <c r="B11" s="9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14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17"/>
      <c r="AH11" s="132"/>
      <c r="AI11" s="419"/>
      <c r="AJ11" s="33"/>
      <c r="AK11" s="33"/>
      <c r="AL11" s="33"/>
      <c r="AM11" s="33"/>
      <c r="AN11" s="33"/>
      <c r="AO11" s="29" t="s">
        <v>46</v>
      </c>
      <c r="AP11" s="33"/>
      <c r="AQ11" s="33"/>
      <c r="AR11" s="33"/>
      <c r="AS11" s="39" t="s">
        <v>142</v>
      </c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</row>
    <row r="12" spans="1:65" x14ac:dyDescent="0.25">
      <c r="A12" s="1"/>
      <c r="B12" s="90"/>
      <c r="C12" s="136"/>
      <c r="D12" s="34" t="s">
        <v>1885</v>
      </c>
      <c r="E12" s="34"/>
      <c r="F12" s="34"/>
      <c r="G12" s="34"/>
      <c r="H12" s="114"/>
      <c r="I12" s="114"/>
      <c r="J12" s="114"/>
      <c r="K12" s="114"/>
      <c r="L12" s="114"/>
      <c r="M12" s="114"/>
      <c r="N12" s="114"/>
      <c r="O12" s="136"/>
      <c r="P12" s="34" t="s">
        <v>1886</v>
      </c>
      <c r="Q12" s="34"/>
      <c r="R12" s="34"/>
      <c r="S12" s="34"/>
      <c r="T12" s="114"/>
      <c r="U12" s="114"/>
      <c r="V12" s="114"/>
      <c r="W12" s="114"/>
      <c r="X12" s="114"/>
      <c r="Y12" s="50"/>
      <c r="Z12" s="50"/>
      <c r="AA12" s="50"/>
      <c r="AB12" s="50"/>
      <c r="AC12" s="50"/>
      <c r="AD12" s="50"/>
      <c r="AE12" s="50"/>
      <c r="AF12" s="50"/>
      <c r="AG12" s="133"/>
      <c r="AH12" s="132"/>
      <c r="AI12" s="419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</row>
    <row r="13" spans="1:65" ht="4.5" customHeight="1" x14ac:dyDescent="0.25">
      <c r="A13" s="1"/>
      <c r="B13" s="9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14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17"/>
      <c r="AH13" s="132"/>
      <c r="AI13" s="419"/>
      <c r="AJ13" s="33"/>
      <c r="AK13" s="33"/>
      <c r="AL13" s="33"/>
      <c r="AM13" s="33"/>
      <c r="AN13" s="33"/>
      <c r="AO13" s="29" t="s">
        <v>46</v>
      </c>
      <c r="AP13" s="33"/>
      <c r="AQ13" s="33"/>
      <c r="AR13" s="33"/>
      <c r="AS13" s="39" t="s">
        <v>142</v>
      </c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25">
      <c r="A14" s="1"/>
      <c r="B14" s="90"/>
      <c r="C14" s="136"/>
      <c r="D14" s="34" t="s">
        <v>1887</v>
      </c>
      <c r="E14" s="34"/>
      <c r="F14" s="34"/>
      <c r="G14" s="34"/>
      <c r="H14" s="114"/>
      <c r="I14" s="114"/>
      <c r="J14" s="114"/>
      <c r="K14" s="114"/>
      <c r="L14" s="114"/>
      <c r="M14" s="114"/>
      <c r="N14" s="114"/>
      <c r="O14" s="136"/>
      <c r="P14" s="34" t="s">
        <v>1888</v>
      </c>
      <c r="Q14" s="34"/>
      <c r="R14" s="34"/>
      <c r="S14" s="34"/>
      <c r="T14" s="114"/>
      <c r="U14" s="114"/>
      <c r="V14" s="114"/>
      <c r="W14" s="114"/>
      <c r="X14" s="114"/>
      <c r="Y14" s="50"/>
      <c r="Z14" s="50"/>
      <c r="AA14" s="50"/>
      <c r="AB14" s="50"/>
      <c r="AC14" s="50"/>
      <c r="AD14" s="50"/>
      <c r="AE14" s="50"/>
      <c r="AF14" s="50"/>
      <c r="AG14" s="133"/>
      <c r="AH14" s="132"/>
      <c r="AI14" s="419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</row>
    <row r="15" spans="1:65" ht="4.5" customHeight="1" x14ac:dyDescent="0.25">
      <c r="A15" s="15"/>
      <c r="B15" s="9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14"/>
      <c r="O15" s="114"/>
      <c r="P15" s="114"/>
      <c r="Q15" s="114"/>
      <c r="R15" s="114"/>
      <c r="S15" s="114"/>
      <c r="T15" s="114"/>
      <c r="U15" s="114"/>
      <c r="V15" s="114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7"/>
      <c r="AH15" s="132"/>
      <c r="AI15" s="419"/>
      <c r="AJ15" s="33"/>
      <c r="AK15" s="33"/>
      <c r="AL15" s="33"/>
      <c r="AM15" s="33"/>
      <c r="AN15" s="33"/>
      <c r="AO15" s="29" t="s">
        <v>46</v>
      </c>
      <c r="AP15" s="33"/>
      <c r="AQ15" s="33"/>
      <c r="AR15" s="33"/>
      <c r="AS15" s="39" t="s">
        <v>142</v>
      </c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</row>
    <row r="16" spans="1:65" x14ac:dyDescent="0.25">
      <c r="A16" s="1"/>
      <c r="B16" s="90"/>
      <c r="C16" s="136"/>
      <c r="D16" s="34" t="s">
        <v>1889</v>
      </c>
      <c r="E16" s="34"/>
      <c r="F16" s="34"/>
      <c r="G16" s="138" t="s">
        <v>1890</v>
      </c>
      <c r="H16" s="138"/>
      <c r="I16" s="138"/>
      <c r="J16" s="8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133"/>
      <c r="AH16" s="132"/>
      <c r="AI16" s="419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</row>
    <row r="17" spans="1:65" ht="4.5" customHeight="1" x14ac:dyDescent="0.25">
      <c r="A17" s="15"/>
      <c r="B17" s="9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50"/>
      <c r="AG17" s="133"/>
      <c r="AH17" s="132"/>
      <c r="AI17" s="419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</row>
    <row r="18" spans="1:65" x14ac:dyDescent="0.25">
      <c r="A18" s="15"/>
      <c r="B18" s="90"/>
      <c r="C18" s="399" t="s">
        <v>1891</v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133"/>
      <c r="AH18" s="132"/>
      <c r="AI18" s="419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</row>
    <row r="19" spans="1:65" ht="4.5" customHeight="1" x14ac:dyDescent="0.25">
      <c r="A19" s="15"/>
      <c r="B19" s="90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341"/>
      <c r="X19" s="139"/>
      <c r="Y19" s="139"/>
      <c r="Z19" s="139"/>
      <c r="AA19" s="139"/>
      <c r="AB19" s="139"/>
      <c r="AC19" s="139"/>
      <c r="AD19" s="139"/>
      <c r="AE19" s="139"/>
      <c r="AF19" s="139"/>
      <c r="AG19" s="133"/>
      <c r="AH19" s="132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</row>
    <row r="20" spans="1:65" x14ac:dyDescent="0.25">
      <c r="A20" s="15"/>
      <c r="B20" s="342"/>
      <c r="C20" s="136"/>
      <c r="D20" s="140" t="s">
        <v>1892</v>
      </c>
      <c r="E20" s="140"/>
      <c r="F20" s="114"/>
      <c r="G20" s="141"/>
      <c r="H20" s="141"/>
      <c r="I20" s="141"/>
      <c r="J20" s="141"/>
      <c r="K20" s="141"/>
      <c r="L20" s="141"/>
      <c r="M20" s="141"/>
      <c r="N20" s="141"/>
      <c r="O20" s="136"/>
      <c r="P20" s="142" t="s">
        <v>1893</v>
      </c>
      <c r="Q20" s="34"/>
      <c r="R20" s="34"/>
      <c r="S20" s="141"/>
      <c r="T20" s="141"/>
      <c r="U20" s="141"/>
      <c r="V20" s="141"/>
      <c r="W20" s="136"/>
      <c r="X20" s="142" t="s">
        <v>1894</v>
      </c>
      <c r="Y20" s="141"/>
      <c r="Z20" s="34"/>
      <c r="AA20" s="141"/>
      <c r="AB20" s="141"/>
      <c r="AC20" s="141"/>
      <c r="AD20" s="141"/>
      <c r="AE20" s="141"/>
      <c r="AF20" s="141"/>
      <c r="AG20" s="133"/>
      <c r="AH20" s="132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</row>
    <row r="21" spans="1:65" ht="4.5" customHeight="1" x14ac:dyDescent="0.25">
      <c r="A21" s="15"/>
      <c r="B21" s="9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50"/>
      <c r="AG21" s="133"/>
      <c r="AH21" s="132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</row>
    <row r="22" spans="1:65" ht="16.5" customHeight="1" x14ac:dyDescent="0.25">
      <c r="A22" s="1"/>
      <c r="B22" s="90"/>
      <c r="C22" s="415" t="s">
        <v>1895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354"/>
      <c r="AD22" s="354"/>
      <c r="AE22" s="354"/>
      <c r="AF22" s="354"/>
      <c r="AG22" s="133"/>
      <c r="AH22" s="132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</row>
    <row r="23" spans="1:65" ht="16.5" customHeight="1" x14ac:dyDescent="0.25">
      <c r="A23" s="15"/>
      <c r="B23" s="90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354"/>
      <c r="AD23" s="354"/>
      <c r="AE23" s="354"/>
      <c r="AF23" s="354"/>
      <c r="AG23" s="133"/>
      <c r="AH23" s="132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</row>
    <row r="24" spans="1:65" ht="4.5" customHeight="1" x14ac:dyDescent="0.25">
      <c r="A24" s="15"/>
      <c r="B24" s="90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33"/>
      <c r="AH24" s="132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</row>
    <row r="25" spans="1:65" ht="39" customHeight="1" x14ac:dyDescent="0.25">
      <c r="A25" s="1"/>
      <c r="B25" s="144"/>
      <c r="C25" s="416" t="s">
        <v>1896</v>
      </c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145"/>
      <c r="AH25" s="132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</row>
    <row r="26" spans="1:65" ht="4.5" customHeight="1" x14ac:dyDescent="0.25">
      <c r="A26" s="15"/>
      <c r="B26" s="90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33"/>
      <c r="AH26" s="132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</row>
    <row r="27" spans="1:65" ht="15.75" customHeight="1" x14ac:dyDescent="0.25">
      <c r="A27" s="1"/>
      <c r="B27" s="90"/>
      <c r="C27" s="417" t="s">
        <v>1897</v>
      </c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8" t="s">
        <v>1898</v>
      </c>
      <c r="AD27" s="418"/>
      <c r="AE27" s="418"/>
      <c r="AF27" s="418"/>
      <c r="AG27" s="133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</row>
    <row r="28" spans="1:65" ht="4.5" customHeight="1" x14ac:dyDescent="0.25">
      <c r="A28" s="15"/>
      <c r="B28" s="9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50"/>
      <c r="AG28" s="133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</row>
    <row r="29" spans="1:65" ht="15.75" customHeight="1" x14ac:dyDescent="0.25">
      <c r="A29" s="1"/>
      <c r="B29" s="90"/>
      <c r="C29" s="399" t="s">
        <v>1899</v>
      </c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133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</row>
    <row r="30" spans="1:65" ht="4.5" customHeight="1" x14ac:dyDescent="0.25">
      <c r="A30" s="1"/>
      <c r="B30" s="9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50"/>
      <c r="AG30" s="146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</row>
    <row r="31" spans="1:65" ht="15.75" customHeight="1" x14ac:dyDescent="0.25">
      <c r="A31" s="1"/>
      <c r="B31" s="90"/>
      <c r="C31" s="412" t="s">
        <v>1900</v>
      </c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3" t="s">
        <v>1890</v>
      </c>
      <c r="V31" s="413"/>
      <c r="W31" s="413"/>
      <c r="X31" s="413"/>
      <c r="Y31" s="414"/>
      <c r="Z31" s="414"/>
      <c r="AA31" s="414"/>
      <c r="AB31" s="414"/>
      <c r="AC31" s="414"/>
      <c r="AD31" s="414"/>
      <c r="AE31" s="414"/>
      <c r="AF31" s="414"/>
      <c r="AG31" s="14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</row>
    <row r="32" spans="1:65" ht="4.5" customHeight="1" x14ac:dyDescent="0.25">
      <c r="A32" s="1"/>
      <c r="B32" s="9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50"/>
      <c r="AG32" s="146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</row>
    <row r="33" spans="1:65" ht="15.75" customHeight="1" x14ac:dyDescent="0.25">
      <c r="A33" s="1"/>
      <c r="B33" s="90"/>
      <c r="C33" s="399" t="s">
        <v>1901</v>
      </c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133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</row>
    <row r="34" spans="1:65" ht="4.5" customHeight="1" x14ac:dyDescent="0.25">
      <c r="A34" s="1"/>
      <c r="B34" s="90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17"/>
      <c r="AH34" s="117"/>
      <c r="AI34" s="33"/>
      <c r="AJ34" s="33"/>
      <c r="AK34" s="33"/>
      <c r="AL34" s="33"/>
      <c r="AM34" s="33"/>
      <c r="AN34" s="33"/>
      <c r="AO34" s="29" t="s">
        <v>46</v>
      </c>
      <c r="AP34" s="33"/>
      <c r="AQ34" s="33"/>
      <c r="AR34" s="33"/>
      <c r="AS34" s="39" t="s">
        <v>142</v>
      </c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1:65" ht="15.75" customHeight="1" x14ac:dyDescent="0.25">
      <c r="A35" s="1"/>
      <c r="B35" s="90"/>
      <c r="C35" s="136"/>
      <c r="D35" s="407" t="s">
        <v>1902</v>
      </c>
      <c r="E35" s="407"/>
      <c r="F35" s="407"/>
      <c r="G35" s="407"/>
      <c r="H35" s="407"/>
      <c r="I35" s="136"/>
      <c r="J35" s="407" t="s">
        <v>1903</v>
      </c>
      <c r="K35" s="407"/>
      <c r="L35" s="407"/>
      <c r="M35" s="407"/>
      <c r="N35" s="136"/>
      <c r="O35" s="407" t="s">
        <v>1904</v>
      </c>
      <c r="P35" s="407"/>
      <c r="Q35" s="407"/>
      <c r="R35" s="136"/>
      <c r="S35" s="409" t="s">
        <v>1905</v>
      </c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133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</row>
    <row r="36" spans="1:65" ht="4.5" customHeight="1" x14ac:dyDescent="0.25">
      <c r="A36" s="1"/>
      <c r="B36" s="90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17"/>
      <c r="AH36" s="117"/>
      <c r="AI36" s="33"/>
      <c r="AJ36" s="33"/>
      <c r="AK36" s="33"/>
      <c r="AL36" s="33"/>
      <c r="AM36" s="33"/>
      <c r="AN36" s="33"/>
      <c r="AO36" s="29" t="s">
        <v>46</v>
      </c>
      <c r="AP36" s="33"/>
      <c r="AQ36" s="33"/>
      <c r="AR36" s="33"/>
      <c r="AS36" s="39" t="s">
        <v>142</v>
      </c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</row>
    <row r="37" spans="1:65" ht="15.75" customHeight="1" x14ac:dyDescent="0.25">
      <c r="A37" s="1"/>
      <c r="B37" s="90"/>
      <c r="C37" s="136"/>
      <c r="D37" s="407" t="s">
        <v>1906</v>
      </c>
      <c r="E37" s="407"/>
      <c r="F37" s="407"/>
      <c r="G37" s="407"/>
      <c r="H37" s="407"/>
      <c r="I37" s="136"/>
      <c r="J37" s="409" t="s">
        <v>1907</v>
      </c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133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</row>
    <row r="38" spans="1:65" ht="4.5" customHeight="1" x14ac:dyDescent="0.25">
      <c r="A38" s="1"/>
      <c r="B38" s="90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133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</row>
    <row r="39" spans="1:65" x14ac:dyDescent="0.25">
      <c r="A39" s="1"/>
      <c r="B39" s="90"/>
      <c r="C39" s="399" t="s">
        <v>1908</v>
      </c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146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</row>
    <row r="40" spans="1:65" x14ac:dyDescent="0.25">
      <c r="A40" s="1"/>
      <c r="B40" s="90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17"/>
      <c r="AH40" s="117"/>
      <c r="AI40" s="33"/>
      <c r="AJ40" s="33"/>
      <c r="AK40" s="33"/>
      <c r="AL40" s="33"/>
      <c r="AM40" s="33"/>
      <c r="AN40" s="33"/>
      <c r="AO40" s="29" t="s">
        <v>46</v>
      </c>
      <c r="AP40" s="33"/>
      <c r="AQ40" s="33"/>
      <c r="AR40" s="33"/>
      <c r="AS40" s="39" t="s">
        <v>142</v>
      </c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</row>
    <row r="41" spans="1:65" ht="15.75" customHeight="1" x14ac:dyDescent="0.25">
      <c r="A41" s="1"/>
      <c r="B41" s="90"/>
      <c r="C41" s="136"/>
      <c r="D41" s="407" t="s">
        <v>1909</v>
      </c>
      <c r="E41" s="407"/>
      <c r="F41" s="407"/>
      <c r="G41" s="407"/>
      <c r="H41" s="407"/>
      <c r="I41" s="407"/>
      <c r="J41" s="407"/>
      <c r="K41" s="136"/>
      <c r="L41" s="407" t="s">
        <v>1910</v>
      </c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136"/>
      <c r="X41" s="409" t="s">
        <v>1911</v>
      </c>
      <c r="Y41" s="409"/>
      <c r="Z41" s="409"/>
      <c r="AA41" s="409"/>
      <c r="AB41" s="409"/>
      <c r="AC41" s="409"/>
      <c r="AD41" s="409"/>
      <c r="AE41" s="409"/>
      <c r="AF41" s="409"/>
      <c r="AG41" s="133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</row>
    <row r="42" spans="1:65" ht="4.5" customHeight="1" x14ac:dyDescent="0.25">
      <c r="A42" s="1"/>
      <c r="B42" s="90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17"/>
      <c r="AH42" s="117"/>
      <c r="AI42" s="33"/>
      <c r="AJ42" s="33"/>
      <c r="AK42" s="33"/>
      <c r="AL42" s="33"/>
      <c r="AM42" s="33"/>
      <c r="AN42" s="33"/>
      <c r="AO42" s="29" t="s">
        <v>46</v>
      </c>
      <c r="AP42" s="33"/>
      <c r="AQ42" s="33"/>
      <c r="AR42" s="33"/>
      <c r="AS42" s="39" t="s">
        <v>142</v>
      </c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</row>
    <row r="43" spans="1:65" ht="15.75" customHeight="1" x14ac:dyDescent="0.25">
      <c r="A43" s="1"/>
      <c r="B43" s="90"/>
      <c r="C43" s="136"/>
      <c r="D43" s="407" t="s">
        <v>1912</v>
      </c>
      <c r="E43" s="407"/>
      <c r="F43" s="407"/>
      <c r="G43" s="407"/>
      <c r="H43" s="407"/>
      <c r="I43" s="407"/>
      <c r="J43" s="407"/>
      <c r="K43" s="136"/>
      <c r="L43" s="407" t="s">
        <v>1913</v>
      </c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136"/>
      <c r="X43" s="409" t="s">
        <v>1914</v>
      </c>
      <c r="Y43" s="409"/>
      <c r="Z43" s="409"/>
      <c r="AA43" s="409"/>
      <c r="AB43" s="409"/>
      <c r="AC43" s="409"/>
      <c r="AD43" s="409"/>
      <c r="AE43" s="409"/>
      <c r="AF43" s="409"/>
      <c r="AG43" s="133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</row>
    <row r="44" spans="1:65" ht="4.5" customHeight="1" x14ac:dyDescent="0.25">
      <c r="A44" s="1"/>
      <c r="B44" s="9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  <c r="AD44" s="381"/>
      <c r="AE44" s="381"/>
      <c r="AF44" s="381"/>
      <c r="AG44" s="17"/>
      <c r="AH44" s="117"/>
      <c r="AI44" s="33"/>
      <c r="AJ44" s="33"/>
      <c r="AK44" s="33"/>
      <c r="AL44" s="33"/>
      <c r="AM44" s="33"/>
      <c r="AN44" s="33"/>
      <c r="AO44" s="29" t="s">
        <v>46</v>
      </c>
      <c r="AP44" s="33"/>
      <c r="AQ44" s="33"/>
      <c r="AR44" s="33"/>
      <c r="AS44" s="39" t="s">
        <v>142</v>
      </c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</row>
    <row r="45" spans="1:65" ht="15.75" customHeight="1" x14ac:dyDescent="0.25">
      <c r="A45" s="1"/>
      <c r="B45" s="90"/>
      <c r="C45" s="136"/>
      <c r="D45" s="407" t="s">
        <v>1915</v>
      </c>
      <c r="E45" s="407"/>
      <c r="F45" s="407"/>
      <c r="G45" s="407"/>
      <c r="H45" s="407"/>
      <c r="I45" s="407"/>
      <c r="J45" s="407"/>
      <c r="K45" s="136"/>
      <c r="L45" s="407" t="s">
        <v>1916</v>
      </c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136"/>
      <c r="X45" s="409" t="s">
        <v>1917</v>
      </c>
      <c r="Y45" s="409"/>
      <c r="Z45" s="409"/>
      <c r="AA45" s="409"/>
      <c r="AB45" s="409"/>
      <c r="AC45" s="409"/>
      <c r="AD45" s="409"/>
      <c r="AE45" s="409"/>
      <c r="AF45" s="409"/>
      <c r="AG45" s="133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</row>
    <row r="46" spans="1:65" ht="4.5" customHeight="1" x14ac:dyDescent="0.25">
      <c r="A46" s="1"/>
      <c r="B46" s="9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17"/>
      <c r="AH46" s="117"/>
      <c r="AI46" s="33"/>
      <c r="AJ46" s="33"/>
      <c r="AK46" s="33"/>
      <c r="AL46" s="33"/>
      <c r="AM46" s="33"/>
      <c r="AN46" s="33"/>
      <c r="AO46" s="29" t="s">
        <v>46</v>
      </c>
      <c r="AP46" s="33"/>
      <c r="AQ46" s="33"/>
      <c r="AR46" s="33"/>
      <c r="AS46" s="39" t="s">
        <v>142</v>
      </c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</row>
    <row r="47" spans="1:65" ht="15.75" customHeight="1" x14ac:dyDescent="0.25">
      <c r="A47" s="1"/>
      <c r="B47" s="90"/>
      <c r="C47" s="136"/>
      <c r="D47" s="407" t="s">
        <v>1918</v>
      </c>
      <c r="E47" s="407"/>
      <c r="F47" s="407"/>
      <c r="G47" s="407"/>
      <c r="H47" s="407"/>
      <c r="I47" s="407"/>
      <c r="J47" s="407"/>
      <c r="K47" s="136"/>
      <c r="L47" s="407" t="s">
        <v>1919</v>
      </c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136"/>
      <c r="X47" s="408"/>
      <c r="Y47" s="408"/>
      <c r="Z47" s="408"/>
      <c r="AA47" s="408"/>
      <c r="AB47" s="408"/>
      <c r="AC47" s="408"/>
      <c r="AD47" s="408"/>
      <c r="AE47" s="408"/>
      <c r="AF47" s="408"/>
      <c r="AG47" s="133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</row>
    <row r="48" spans="1:65" ht="4.5" customHeight="1" x14ac:dyDescent="0.25">
      <c r="A48" s="1"/>
      <c r="B48" s="9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1"/>
      <c r="AG48" s="17"/>
      <c r="AH48" s="117"/>
      <c r="AI48" s="33"/>
      <c r="AJ48" s="33"/>
      <c r="AK48" s="33"/>
      <c r="AL48" s="33"/>
      <c r="AM48" s="33"/>
      <c r="AN48" s="33"/>
      <c r="AO48" s="29" t="s">
        <v>46</v>
      </c>
      <c r="AP48" s="33"/>
      <c r="AQ48" s="33"/>
      <c r="AR48" s="33"/>
      <c r="AS48" s="39" t="s">
        <v>142</v>
      </c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</row>
    <row r="49" spans="1:65" ht="15.75" customHeight="1" x14ac:dyDescent="0.25">
      <c r="A49" s="1"/>
      <c r="B49" s="90"/>
      <c r="C49" s="136"/>
      <c r="D49" s="407" t="s">
        <v>1920</v>
      </c>
      <c r="E49" s="407"/>
      <c r="F49" s="407"/>
      <c r="G49" s="407"/>
      <c r="H49" s="407"/>
      <c r="I49" s="407"/>
      <c r="J49" s="407"/>
      <c r="K49" s="136"/>
      <c r="L49" s="409" t="s">
        <v>1921</v>
      </c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133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</row>
    <row r="50" spans="1:65" ht="4.5" customHeight="1" x14ac:dyDescent="0.25">
      <c r="A50" s="1"/>
      <c r="B50" s="90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17"/>
      <c r="AH50" s="117"/>
      <c r="AI50" s="33"/>
      <c r="AJ50" s="33"/>
      <c r="AK50" s="33"/>
      <c r="AL50" s="33"/>
      <c r="AM50" s="33"/>
      <c r="AN50" s="33"/>
      <c r="AO50" s="29" t="s">
        <v>46</v>
      </c>
      <c r="AP50" s="33"/>
      <c r="AQ50" s="33"/>
      <c r="AR50" s="33"/>
      <c r="AS50" s="39" t="s">
        <v>142</v>
      </c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</row>
    <row r="51" spans="1:65" ht="15.75" customHeight="1" x14ac:dyDescent="0.25">
      <c r="A51" s="1"/>
      <c r="B51" s="90"/>
      <c r="C51" s="136"/>
      <c r="D51" s="407" t="s">
        <v>1922</v>
      </c>
      <c r="E51" s="407"/>
      <c r="F51" s="407"/>
      <c r="G51" s="407"/>
      <c r="H51" s="407"/>
      <c r="I51" s="407"/>
      <c r="J51" s="407"/>
      <c r="K51" s="136"/>
      <c r="L51" s="409" t="s">
        <v>426</v>
      </c>
      <c r="M51" s="409"/>
      <c r="N51" s="409"/>
      <c r="O51" s="410" t="s">
        <v>1890</v>
      </c>
      <c r="P51" s="410"/>
      <c r="Q51" s="410"/>
      <c r="R51" s="410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133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</row>
    <row r="52" spans="1:65" ht="17.25" customHeight="1" thickBot="1" x14ac:dyDescent="0.3">
      <c r="A52" s="1"/>
      <c r="B52" s="9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34"/>
      <c r="AG52" s="146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</row>
    <row r="53" spans="1:65" ht="18.75" customHeight="1" thickBot="1" x14ac:dyDescent="0.3">
      <c r="A53" s="1"/>
      <c r="B53" s="148"/>
      <c r="C53" s="406" t="s">
        <v>1923</v>
      </c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111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</row>
    <row r="54" spans="1:65" ht="18.75" customHeight="1" x14ac:dyDescent="0.25">
      <c r="A54" s="1"/>
      <c r="B54" s="148"/>
      <c r="C54" s="406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111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</row>
    <row r="55" spans="1:65" ht="15.75" customHeight="1" thickBot="1" x14ac:dyDescent="0.3">
      <c r="A55" s="1"/>
      <c r="B55" s="90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111"/>
      <c r="AH55" s="117"/>
      <c r="AI55" s="117"/>
      <c r="AJ55" s="33" t="s">
        <v>136</v>
      </c>
      <c r="AK55" s="33">
        <v>13</v>
      </c>
      <c r="AL55" s="33">
        <v>24</v>
      </c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</row>
    <row r="56" spans="1:65" ht="18.75" customHeight="1" x14ac:dyDescent="0.25">
      <c r="A56" s="1"/>
      <c r="B56" s="90"/>
      <c r="C56" s="21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50"/>
      <c r="X56" s="104"/>
      <c r="Y56" s="104"/>
      <c r="Z56" s="104"/>
      <c r="AA56" s="104"/>
      <c r="AB56" s="104"/>
      <c r="AC56" s="104"/>
      <c r="AD56" s="104"/>
      <c r="AE56" s="104"/>
      <c r="AF56" s="50"/>
      <c r="AG56" s="94"/>
      <c r="AH56" s="117"/>
      <c r="AI56" s="117"/>
      <c r="AJ56" s="33"/>
      <c r="AK56" s="33"/>
      <c r="AL56" s="33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</row>
    <row r="57" spans="1:65" ht="19.5" customHeight="1" x14ac:dyDescent="0.25">
      <c r="A57" s="1"/>
      <c r="B57" s="90"/>
      <c r="C57" s="403" t="s">
        <v>1924</v>
      </c>
      <c r="D57" s="403"/>
      <c r="E57" s="403"/>
      <c r="F57" s="403"/>
      <c r="G57" s="403"/>
      <c r="H57" s="403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111"/>
      <c r="AH57" s="117"/>
      <c r="AI57" s="117"/>
      <c r="AJ57" s="33" t="s">
        <v>141</v>
      </c>
      <c r="AK57" s="33">
        <v>0</v>
      </c>
      <c r="AL57" s="33">
        <v>60</v>
      </c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</row>
    <row r="58" spans="1:65" ht="15.75" customHeight="1" x14ac:dyDescent="0.25">
      <c r="A58" s="1"/>
      <c r="B58" s="90"/>
      <c r="C58" s="21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50"/>
      <c r="X58" s="104"/>
      <c r="Y58" s="104"/>
      <c r="Z58" s="104"/>
      <c r="AA58" s="104"/>
      <c r="AB58" s="104"/>
      <c r="AC58" s="104"/>
      <c r="AD58" s="104"/>
      <c r="AE58" s="104"/>
      <c r="AF58" s="50"/>
      <c r="AG58" s="94"/>
      <c r="AH58" s="117"/>
      <c r="AI58" s="117"/>
      <c r="AJ58" s="33"/>
      <c r="AK58" s="33"/>
      <c r="AL58" s="33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</row>
    <row r="59" spans="1:65" ht="23.25" customHeight="1" x14ac:dyDescent="0.25">
      <c r="A59" s="1"/>
      <c r="B59" s="90"/>
      <c r="C59" s="404" t="s">
        <v>1925</v>
      </c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94"/>
      <c r="AH59" s="116"/>
      <c r="AI59" s="116"/>
      <c r="AJ59" s="33" t="s">
        <v>146</v>
      </c>
      <c r="AK59" s="33">
        <v>40</v>
      </c>
      <c r="AL59" s="33">
        <v>50</v>
      </c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</row>
    <row r="60" spans="1:65" x14ac:dyDescent="0.25">
      <c r="A60" s="1"/>
      <c r="B60" s="90"/>
      <c r="C60" s="151" t="s">
        <v>177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93"/>
      <c r="AG60" s="94"/>
      <c r="AH60" s="116"/>
      <c r="AI60" s="116"/>
      <c r="AJ60" s="33" t="s">
        <v>153</v>
      </c>
      <c r="AK60" s="55">
        <v>14</v>
      </c>
      <c r="AL60" s="55">
        <v>23</v>
      </c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</row>
    <row r="61" spans="1:65" x14ac:dyDescent="0.25">
      <c r="A61" s="1"/>
      <c r="B61" s="90"/>
      <c r="C61" s="151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93"/>
      <c r="AG61" s="94"/>
      <c r="AH61" s="116"/>
      <c r="AI61" s="116"/>
      <c r="AJ61" s="33"/>
      <c r="AK61" s="55"/>
      <c r="AL61" s="55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</row>
    <row r="62" spans="1:65" ht="15.75" customHeight="1" x14ac:dyDescent="0.25">
      <c r="A62" s="1"/>
      <c r="B62" s="90"/>
      <c r="C62" s="151" t="s">
        <v>1926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356"/>
      <c r="O62" s="356"/>
      <c r="P62" s="356"/>
      <c r="Q62" s="356"/>
      <c r="R62" s="356"/>
      <c r="S62" s="356"/>
      <c r="T62" s="50"/>
      <c r="U62" s="50" t="s">
        <v>1927</v>
      </c>
      <c r="V62" s="50"/>
      <c r="W62" s="50"/>
      <c r="X62" s="405" t="str">
        <f>IF(OR($N$62="",$N$62="Selecionar"),"Sel. Município empreendimento",VLOOKUP(N62,AD104:AI956,6,FALSE))</f>
        <v>Sel. Município empreendimento</v>
      </c>
      <c r="Y62" s="405"/>
      <c r="Z62" s="405"/>
      <c r="AA62" s="405"/>
      <c r="AB62" s="405"/>
      <c r="AC62" s="405"/>
      <c r="AD62" s="405"/>
      <c r="AE62" s="405"/>
      <c r="AF62" s="93"/>
      <c r="AG62" s="94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</row>
    <row r="63" spans="1:65" ht="15.75" customHeight="1" x14ac:dyDescent="0.25">
      <c r="A63" s="1"/>
      <c r="B63" s="90"/>
      <c r="C63" s="386" t="s">
        <v>182</v>
      </c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94"/>
      <c r="AH63" s="116"/>
      <c r="AI63" s="116"/>
      <c r="AJ63" s="33"/>
      <c r="AK63" s="33"/>
      <c r="AL63" s="33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</row>
    <row r="64" spans="1:65" ht="15.75" customHeight="1" x14ac:dyDescent="0.25">
      <c r="A64" s="1"/>
      <c r="B64" s="90"/>
      <c r="C64" s="87" t="s">
        <v>186</v>
      </c>
      <c r="D64" s="71"/>
      <c r="E64" s="71"/>
      <c r="F64" s="387" t="s">
        <v>187</v>
      </c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71"/>
      <c r="R64" s="71"/>
      <c r="S64" s="387" t="s">
        <v>188</v>
      </c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71"/>
      <c r="AE64" s="71"/>
      <c r="AF64" s="88"/>
      <c r="AG64" s="94"/>
      <c r="AH64" s="116"/>
      <c r="AI64" s="116"/>
      <c r="AJ64" s="33" t="s">
        <v>165</v>
      </c>
      <c r="AK64" s="33">
        <v>40</v>
      </c>
      <c r="AL64" s="55">
        <v>51</v>
      </c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</row>
    <row r="65" spans="1:65" ht="15.75" customHeight="1" x14ac:dyDescent="0.25">
      <c r="A65" s="1"/>
      <c r="B65" s="90"/>
      <c r="C65" s="151" t="s">
        <v>192</v>
      </c>
      <c r="D65" s="50"/>
      <c r="E65" s="35"/>
      <c r="F65" s="356"/>
      <c r="G65" s="356"/>
      <c r="H65" s="50" t="s">
        <v>193</v>
      </c>
      <c r="I65" s="50"/>
      <c r="J65" s="356"/>
      <c r="K65" s="356"/>
      <c r="L65" s="50" t="s">
        <v>195</v>
      </c>
      <c r="M65" s="50"/>
      <c r="N65" s="356"/>
      <c r="O65" s="356"/>
      <c r="P65" s="50" t="s">
        <v>194</v>
      </c>
      <c r="Q65" s="50"/>
      <c r="R65" s="343"/>
      <c r="S65" s="397"/>
      <c r="T65" s="397"/>
      <c r="U65" s="50" t="s">
        <v>193</v>
      </c>
      <c r="V65" s="50"/>
      <c r="W65" s="356"/>
      <c r="X65" s="356"/>
      <c r="Y65" s="50" t="s">
        <v>195</v>
      </c>
      <c r="Z65" s="50"/>
      <c r="AA65" s="356"/>
      <c r="AB65" s="356"/>
      <c r="AC65" s="50" t="s">
        <v>194</v>
      </c>
      <c r="AD65" s="50"/>
      <c r="AE65" s="50"/>
      <c r="AF65" s="93"/>
      <c r="AG65" s="94"/>
      <c r="AH65" s="116"/>
      <c r="AI65" s="116"/>
      <c r="AJ65" s="33"/>
      <c r="AK65" s="33"/>
      <c r="AL65" s="33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</row>
    <row r="66" spans="1:65" ht="4.5" customHeight="1" x14ac:dyDescent="0.25">
      <c r="A66" s="1"/>
      <c r="B66" s="90"/>
      <c r="C66" s="1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35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93"/>
      <c r="AG66" s="94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</row>
    <row r="67" spans="1:65" ht="15.75" customHeight="1" x14ac:dyDescent="0.25">
      <c r="A67" s="1"/>
      <c r="B67" s="90"/>
      <c r="C67" s="151" t="s">
        <v>205</v>
      </c>
      <c r="D67" s="50"/>
      <c r="E67" s="50"/>
      <c r="F67" s="50"/>
      <c r="G67" s="50"/>
      <c r="H67" s="50"/>
      <c r="I67" s="35"/>
      <c r="J67" s="356"/>
      <c r="K67" s="356"/>
      <c r="L67" s="356"/>
      <c r="M67" s="356"/>
      <c r="N67" s="356"/>
      <c r="O67" s="356"/>
      <c r="P67" s="50"/>
      <c r="Q67" s="50"/>
      <c r="R67" s="35"/>
      <c r="S67" s="356"/>
      <c r="T67" s="356"/>
      <c r="U67" s="356"/>
      <c r="V67" s="356"/>
      <c r="W67" s="356"/>
      <c r="X67" s="356"/>
      <c r="Y67" s="50"/>
      <c r="Z67" s="50"/>
      <c r="AA67" s="50"/>
      <c r="AB67" s="50"/>
      <c r="AC67" s="50"/>
      <c r="AD67" s="50"/>
      <c r="AE67" s="50"/>
      <c r="AF67" s="93"/>
      <c r="AG67" s="94"/>
      <c r="AH67" s="116"/>
      <c r="AI67" s="33" t="s">
        <v>196</v>
      </c>
      <c r="AJ67" s="89" t="s">
        <v>197</v>
      </c>
      <c r="AK67" s="89" t="s">
        <v>198</v>
      </c>
      <c r="AL67" s="33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</row>
    <row r="68" spans="1:65" ht="4.5" customHeight="1" x14ac:dyDescent="0.25">
      <c r="A68" s="1"/>
      <c r="B68" s="90"/>
      <c r="C68" s="1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93"/>
      <c r="AG68" s="94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</row>
    <row r="69" spans="1:65" ht="15.75" hidden="1" customHeight="1" x14ac:dyDescent="0.25">
      <c r="A69" s="1"/>
      <c r="B69" s="90"/>
      <c r="C69" s="151" t="s">
        <v>1928</v>
      </c>
      <c r="D69" s="50"/>
      <c r="E69" s="50"/>
      <c r="F69" s="50"/>
      <c r="G69" s="50" t="s">
        <v>1929</v>
      </c>
      <c r="H69" s="50"/>
      <c r="I69" s="50"/>
      <c r="J69" s="50"/>
      <c r="K69" s="50"/>
      <c r="L69" s="50"/>
      <c r="M69" s="50"/>
      <c r="N69" s="397"/>
      <c r="O69" s="397"/>
      <c r="P69" s="397"/>
      <c r="Q69" s="397"/>
      <c r="R69" s="50" t="s">
        <v>1930</v>
      </c>
      <c r="S69" s="50"/>
      <c r="T69" s="50"/>
      <c r="U69" s="50"/>
      <c r="V69" s="50"/>
      <c r="W69" s="50"/>
      <c r="X69" s="397"/>
      <c r="Y69" s="397"/>
      <c r="Z69" s="397"/>
      <c r="AA69" s="397"/>
      <c r="AB69" s="397"/>
      <c r="AC69" s="50"/>
      <c r="AD69" s="50"/>
      <c r="AE69" s="50"/>
      <c r="AF69" s="93"/>
      <c r="AG69" s="94"/>
      <c r="AH69" s="116"/>
      <c r="AI69" s="33" t="s">
        <v>206</v>
      </c>
      <c r="AJ69" s="33">
        <v>0</v>
      </c>
      <c r="AK69" s="33">
        <v>7700000</v>
      </c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</row>
    <row r="70" spans="1:65" ht="4.5" customHeight="1" x14ac:dyDescent="0.25">
      <c r="A70" s="1"/>
      <c r="B70" s="90"/>
      <c r="C70" s="1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 t="s">
        <v>1931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93"/>
      <c r="AG70" s="94"/>
      <c r="AH70" s="116"/>
      <c r="AI70" s="95"/>
      <c r="AJ70" s="44"/>
      <c r="AK70" s="95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</row>
    <row r="71" spans="1:65" ht="15.75" hidden="1" customHeight="1" x14ac:dyDescent="0.25">
      <c r="A71" s="1"/>
      <c r="B71" s="90"/>
      <c r="C71" s="1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377" t="s">
        <v>1932</v>
      </c>
      <c r="Q71" s="377"/>
      <c r="R71" s="377"/>
      <c r="S71" s="377"/>
      <c r="T71" s="377"/>
      <c r="U71" s="398" t="s">
        <v>373</v>
      </c>
      <c r="V71" s="398"/>
      <c r="W71" s="398"/>
      <c r="X71" s="398"/>
      <c r="Y71" s="398"/>
      <c r="Z71" s="398"/>
      <c r="AA71" s="398"/>
      <c r="AB71" s="398"/>
      <c r="AC71" s="50"/>
      <c r="AD71" s="50"/>
      <c r="AE71" s="50"/>
      <c r="AF71" s="93"/>
      <c r="AG71" s="94"/>
      <c r="AH71" s="116"/>
      <c r="AI71" s="33"/>
      <c r="AJ71" s="33">
        <v>500000</v>
      </c>
      <c r="AK71" s="33">
        <v>8000000</v>
      </c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</row>
    <row r="72" spans="1:65" ht="4.5" customHeight="1" x14ac:dyDescent="0.25">
      <c r="A72" s="1"/>
      <c r="B72" s="90"/>
      <c r="C72" s="152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4"/>
      <c r="AG72" s="94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</row>
    <row r="73" spans="1:65" ht="7.5" customHeight="1" x14ac:dyDescent="0.25">
      <c r="A73" s="1"/>
      <c r="B73" s="90"/>
      <c r="C73" s="21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50"/>
      <c r="X73" s="104"/>
      <c r="Y73" s="104"/>
      <c r="Z73" s="104"/>
      <c r="AA73" s="104"/>
      <c r="AB73" s="104"/>
      <c r="AC73" s="104"/>
      <c r="AD73" s="104"/>
      <c r="AE73" s="104"/>
      <c r="AF73" s="50"/>
      <c r="AG73" s="94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</row>
    <row r="74" spans="1:65" ht="15.75" customHeight="1" x14ac:dyDescent="0.25">
      <c r="A74" s="1"/>
      <c r="B74" s="90"/>
      <c r="C74" s="399" t="s">
        <v>1933</v>
      </c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146"/>
      <c r="AH74" s="117"/>
      <c r="AI74" s="33" t="s">
        <v>218</v>
      </c>
      <c r="AJ74" s="33">
        <v>0</v>
      </c>
      <c r="AK74" s="33">
        <v>7300000</v>
      </c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</row>
    <row r="75" spans="1:65" ht="15.75" customHeight="1" x14ac:dyDescent="0.25">
      <c r="A75" s="1"/>
      <c r="B75" s="155"/>
      <c r="C75" s="34" t="s">
        <v>1934</v>
      </c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36"/>
      <c r="S75" s="50" t="s">
        <v>111</v>
      </c>
      <c r="T75" s="110"/>
      <c r="U75" s="136"/>
      <c r="V75" s="50" t="s">
        <v>1935</v>
      </c>
      <c r="W75" s="156"/>
      <c r="X75" s="50"/>
      <c r="Y75" s="110"/>
      <c r="Z75" s="110"/>
      <c r="AA75" s="157"/>
      <c r="AB75" s="110"/>
      <c r="AC75" s="110"/>
      <c r="AD75" s="110"/>
      <c r="AE75" s="110"/>
      <c r="AF75" s="50"/>
      <c r="AG75" s="94"/>
      <c r="AH75" s="117"/>
      <c r="AI75" s="33"/>
      <c r="AJ75" s="33">
        <v>1000000</v>
      </c>
      <c r="AK75" s="33">
        <v>8500000</v>
      </c>
      <c r="AL75" s="117"/>
      <c r="AM75" s="117"/>
      <c r="AN75" s="117"/>
      <c r="AO75" s="117"/>
      <c r="AP75" s="117"/>
      <c r="AQ75" s="117"/>
      <c r="AR75" s="117"/>
      <c r="AS75" s="117"/>
      <c r="AT75" s="117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</row>
    <row r="76" spans="1:65" ht="4.5" customHeight="1" x14ac:dyDescent="0.25">
      <c r="A76" s="1"/>
      <c r="B76" s="9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17"/>
      <c r="AH76" s="117"/>
      <c r="AI76" s="33"/>
      <c r="AJ76" s="33"/>
      <c r="AK76" s="33"/>
      <c r="AL76" s="33"/>
      <c r="AM76" s="33"/>
      <c r="AN76" s="33"/>
      <c r="AO76" s="29" t="s">
        <v>46</v>
      </c>
      <c r="AP76" s="33"/>
      <c r="AQ76" s="33"/>
      <c r="AR76" s="33"/>
      <c r="AS76" s="39" t="s">
        <v>142</v>
      </c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</row>
    <row r="77" spans="1:65" ht="15.75" customHeight="1" x14ac:dyDescent="0.25">
      <c r="A77" s="1"/>
      <c r="B77" s="155"/>
      <c r="C77" s="34" t="s">
        <v>1936</v>
      </c>
      <c r="D77" s="50"/>
      <c r="E77" s="50"/>
      <c r="F77" s="50"/>
      <c r="G77" s="50"/>
      <c r="H77" s="50"/>
      <c r="I77" s="110"/>
      <c r="J77" s="110"/>
      <c r="K77" s="110"/>
      <c r="L77" s="156"/>
      <c r="M77" s="156"/>
      <c r="N77" s="156"/>
      <c r="O77" s="114"/>
      <c r="P77" s="114"/>
      <c r="Q77" s="114"/>
      <c r="R77" s="136"/>
      <c r="S77" s="50" t="s">
        <v>111</v>
      </c>
      <c r="T77" s="114"/>
      <c r="U77" s="136"/>
      <c r="V77" s="50" t="s">
        <v>1937</v>
      </c>
      <c r="W77" s="114"/>
      <c r="X77" s="50"/>
      <c r="Y77" s="110"/>
      <c r="Z77" s="157"/>
      <c r="AA77" s="110"/>
      <c r="AB77" s="110"/>
      <c r="AC77" s="110"/>
      <c r="AD77" s="110"/>
      <c r="AE77" s="50"/>
      <c r="AF77" s="50"/>
      <c r="AG77" s="94"/>
      <c r="AH77" s="117"/>
      <c r="AI77" s="44" t="s">
        <v>242</v>
      </c>
      <c r="AJ77" s="44">
        <v>0</v>
      </c>
      <c r="AK77" s="95">
        <v>8000000</v>
      </c>
      <c r="AL77" s="117"/>
      <c r="AM77" s="117"/>
      <c r="AN77" s="117"/>
      <c r="AO77" s="117"/>
      <c r="AP77" s="117"/>
      <c r="AQ77" s="117"/>
      <c r="AR77" s="117"/>
      <c r="AS77" s="117"/>
      <c r="AT77" s="117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</row>
    <row r="78" spans="1:65" ht="4.5" customHeight="1" x14ac:dyDescent="0.25">
      <c r="A78" s="1"/>
      <c r="B78" s="9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17"/>
      <c r="AH78" s="117"/>
      <c r="AI78" s="33"/>
      <c r="AJ78" s="33"/>
      <c r="AK78" s="33"/>
      <c r="AL78" s="33"/>
      <c r="AM78" s="33"/>
      <c r="AN78" s="33"/>
      <c r="AO78" s="29" t="s">
        <v>46</v>
      </c>
      <c r="AP78" s="33"/>
      <c r="AQ78" s="33"/>
      <c r="AR78" s="33"/>
      <c r="AS78" s="39" t="s">
        <v>142</v>
      </c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</row>
    <row r="79" spans="1:65" ht="15.75" customHeight="1" x14ac:dyDescent="0.25">
      <c r="A79" s="1"/>
      <c r="B79" s="155"/>
      <c r="C79" s="34" t="s">
        <v>1938</v>
      </c>
      <c r="D79" s="50"/>
      <c r="E79" s="50"/>
      <c r="F79" s="50"/>
      <c r="G79" s="50"/>
      <c r="H79" s="50"/>
      <c r="I79" s="110"/>
      <c r="J79" s="110"/>
      <c r="K79" s="110"/>
      <c r="L79" s="156"/>
      <c r="M79" s="156"/>
      <c r="N79" s="156"/>
      <c r="O79" s="114"/>
      <c r="P79" s="114"/>
      <c r="Q79" s="114"/>
      <c r="R79" s="136"/>
      <c r="S79" s="50" t="s">
        <v>111</v>
      </c>
      <c r="T79" s="114"/>
      <c r="U79" s="136"/>
      <c r="V79" s="351" t="s">
        <v>1939</v>
      </c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121"/>
      <c r="AH79" s="117"/>
      <c r="AI79" s="44"/>
      <c r="AJ79" s="44">
        <v>400000</v>
      </c>
      <c r="AK79" s="95">
        <v>7600000</v>
      </c>
      <c r="AL79" s="117"/>
      <c r="AM79" s="117"/>
      <c r="AN79" s="117"/>
      <c r="AO79" s="117"/>
      <c r="AP79" s="117"/>
      <c r="AQ79" s="117"/>
      <c r="AR79" s="117"/>
      <c r="AS79" s="117"/>
      <c r="AT79" s="117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</row>
    <row r="80" spans="1:65" ht="11.25" customHeight="1" x14ac:dyDescent="0.25">
      <c r="A80" s="1"/>
      <c r="B80" s="90"/>
      <c r="C80" s="21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94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</row>
    <row r="81" spans="1:65" ht="15.75" customHeight="1" x14ac:dyDescent="0.25">
      <c r="A81" s="1"/>
      <c r="B81" s="90"/>
      <c r="C81" s="400" t="s">
        <v>1940</v>
      </c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400"/>
      <c r="Q81" s="400"/>
      <c r="R81" s="400"/>
      <c r="S81" s="400"/>
      <c r="T81" s="400"/>
      <c r="U81" s="400"/>
      <c r="V81" s="400"/>
      <c r="W81" s="400"/>
      <c r="X81" s="400"/>
      <c r="Y81" s="400"/>
      <c r="Z81" s="400"/>
      <c r="AA81" s="400"/>
      <c r="AB81" s="400"/>
      <c r="AC81" s="400"/>
      <c r="AD81" s="400"/>
      <c r="AE81" s="400"/>
      <c r="AF81" s="400"/>
      <c r="AG81" s="94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</row>
    <row r="82" spans="1:65" ht="15.75" customHeight="1" x14ac:dyDescent="0.25">
      <c r="A82" s="1"/>
      <c r="B82" s="155"/>
      <c r="C82" s="401" t="s">
        <v>1941</v>
      </c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  <c r="AA82" s="401"/>
      <c r="AB82" s="401"/>
      <c r="AC82" s="401"/>
      <c r="AD82" s="401"/>
      <c r="AE82" s="401"/>
      <c r="AF82" s="401"/>
      <c r="AG82" s="94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</row>
    <row r="83" spans="1:65" ht="15.75" customHeight="1" x14ac:dyDescent="0.25">
      <c r="A83" s="1"/>
      <c r="B83" s="155"/>
      <c r="C83" s="354"/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94"/>
      <c r="AH83" s="132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</row>
    <row r="84" spans="1:65" ht="15.75" customHeight="1" x14ac:dyDescent="0.25">
      <c r="A84" s="1"/>
      <c r="B84" s="155"/>
      <c r="C84" s="354"/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54"/>
      <c r="AD84" s="354"/>
      <c r="AE84" s="354"/>
      <c r="AF84" s="354"/>
      <c r="AG84" s="94"/>
      <c r="AH84" s="132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</row>
    <row r="85" spans="1:65" ht="15.75" customHeight="1" x14ac:dyDescent="0.25">
      <c r="A85" s="1"/>
      <c r="B85" s="155"/>
      <c r="C85" s="354"/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94"/>
      <c r="AH85" s="132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</row>
    <row r="86" spans="1:65" ht="15.75" customHeight="1" thickBot="1" x14ac:dyDescent="0.3">
      <c r="A86" s="1"/>
      <c r="B86" s="158"/>
      <c r="C86" s="396" t="s">
        <v>1942</v>
      </c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159"/>
      <c r="AH86" s="132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</row>
    <row r="87" spans="1:65" ht="15.75" customHeight="1" x14ac:dyDescent="0.25">
      <c r="A87" s="1"/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16"/>
      <c r="BF87" s="116"/>
      <c r="BG87" s="116"/>
      <c r="BH87" s="116"/>
      <c r="BI87" s="116"/>
      <c r="BJ87" s="116"/>
      <c r="BK87" s="116"/>
      <c r="BL87" s="116"/>
      <c r="BM87" s="116"/>
    </row>
    <row r="88" spans="1:65" ht="15.75" customHeight="1" x14ac:dyDescent="0.25">
      <c r="A88" s="1"/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16"/>
      <c r="BF88" s="116"/>
      <c r="BG88" s="116"/>
      <c r="BH88" s="116"/>
      <c r="BI88" s="116"/>
      <c r="BJ88" s="116"/>
      <c r="BK88" s="116"/>
      <c r="BL88" s="116"/>
      <c r="BM88" s="116"/>
    </row>
    <row r="89" spans="1:65" ht="15.75" customHeight="1" x14ac:dyDescent="0.25">
      <c r="A89" s="1"/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16"/>
      <c r="BF89" s="116"/>
      <c r="BG89" s="116"/>
      <c r="BH89" s="116"/>
      <c r="BI89" s="116"/>
      <c r="BJ89" s="116"/>
      <c r="BK89" s="116"/>
      <c r="BL89" s="116"/>
      <c r="BM89" s="116"/>
    </row>
    <row r="90" spans="1:65" ht="15.75" customHeight="1" x14ac:dyDescent="0.25">
      <c r="A90" s="1"/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16"/>
      <c r="BF90" s="116"/>
      <c r="BG90" s="116"/>
      <c r="BH90" s="116"/>
      <c r="BI90" s="116"/>
      <c r="BJ90" s="116"/>
      <c r="BK90" s="116"/>
      <c r="BL90" s="116"/>
      <c r="BM90" s="116"/>
    </row>
    <row r="91" spans="1:65" ht="15.75" customHeight="1" x14ac:dyDescent="0.25">
      <c r="A91" s="1"/>
      <c r="B91" s="112"/>
      <c r="C91" s="117" t="s">
        <v>1900</v>
      </c>
      <c r="D91" s="117"/>
      <c r="E91" s="117"/>
      <c r="F91" s="117"/>
      <c r="G91" s="117"/>
      <c r="H91" s="117"/>
      <c r="I91" s="117"/>
      <c r="J91" s="117"/>
      <c r="K91" s="117"/>
      <c r="L91" s="117"/>
      <c r="M91" s="164"/>
      <c r="N91" s="117"/>
      <c r="O91" s="117"/>
      <c r="P91" s="117"/>
      <c r="Q91" s="117"/>
      <c r="R91" s="116"/>
      <c r="S91" s="116"/>
      <c r="T91" s="116"/>
      <c r="U91" s="116"/>
      <c r="V91" s="116"/>
      <c r="W91" s="116"/>
      <c r="X91" s="116"/>
      <c r="Y91" s="165" t="s">
        <v>99</v>
      </c>
      <c r="Z91" s="116"/>
      <c r="AA91" s="116"/>
      <c r="AB91" s="116"/>
      <c r="AC91" s="116"/>
      <c r="AD91" s="116"/>
      <c r="AE91" s="116"/>
      <c r="AF91" s="116"/>
      <c r="AG91" s="166"/>
      <c r="AH91" s="117"/>
      <c r="AI91" s="117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7"/>
      <c r="BF91" s="117"/>
      <c r="BG91" s="117"/>
      <c r="BH91" s="117"/>
      <c r="BI91" s="117"/>
      <c r="BJ91" s="117"/>
      <c r="BK91" s="117"/>
      <c r="BL91" s="117"/>
      <c r="BM91" s="117"/>
    </row>
    <row r="92" spans="1:65" ht="15.75" customHeight="1" x14ac:dyDescent="0.25">
      <c r="A92" s="1"/>
      <c r="B92" s="112"/>
      <c r="C92" s="117" t="s">
        <v>1943</v>
      </c>
      <c r="D92" s="117"/>
      <c r="E92" s="117"/>
      <c r="F92" s="117"/>
      <c r="G92" s="117"/>
      <c r="H92" s="117"/>
      <c r="I92" s="117"/>
      <c r="J92" s="117"/>
      <c r="K92" s="117"/>
      <c r="L92" s="117"/>
      <c r="M92" s="164"/>
      <c r="N92" s="117"/>
      <c r="O92" s="117"/>
      <c r="P92" s="117"/>
      <c r="Q92" s="117"/>
      <c r="R92" s="116"/>
      <c r="S92" s="116"/>
      <c r="T92" s="116"/>
      <c r="U92" s="116"/>
      <c r="V92" s="116"/>
      <c r="W92" s="116"/>
      <c r="X92" s="116"/>
      <c r="Y92" s="116" t="s">
        <v>344</v>
      </c>
      <c r="Z92" s="116"/>
      <c r="AA92" s="116"/>
      <c r="AB92" s="116"/>
      <c r="AC92" s="116"/>
      <c r="AD92" s="116"/>
      <c r="AE92" s="116"/>
      <c r="AF92" s="116"/>
      <c r="AG92" s="166"/>
      <c r="AH92" s="117"/>
      <c r="AI92" s="117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7"/>
      <c r="BF92" s="117"/>
      <c r="BG92" s="117"/>
      <c r="BH92" s="117"/>
      <c r="BI92" s="117"/>
      <c r="BJ92" s="117"/>
      <c r="BK92" s="117"/>
      <c r="BL92" s="117"/>
      <c r="BM92" s="117"/>
    </row>
    <row r="93" spans="1:65" ht="15.75" customHeight="1" x14ac:dyDescent="0.25">
      <c r="A93" s="1"/>
      <c r="B93" s="112"/>
      <c r="C93" s="117" t="s">
        <v>1944</v>
      </c>
      <c r="D93" s="117"/>
      <c r="E93" s="117"/>
      <c r="F93" s="117"/>
      <c r="G93" s="117"/>
      <c r="H93" s="117"/>
      <c r="I93" s="117"/>
      <c r="J93" s="117"/>
      <c r="K93" s="117"/>
      <c r="L93" s="117"/>
      <c r="M93" s="164"/>
      <c r="N93" s="117"/>
      <c r="O93" s="117"/>
      <c r="P93" s="117"/>
      <c r="Q93" s="117"/>
      <c r="R93" s="116"/>
      <c r="S93" s="116"/>
      <c r="T93" s="116"/>
      <c r="U93" s="116"/>
      <c r="V93" s="116"/>
      <c r="W93" s="116"/>
      <c r="X93" s="116"/>
      <c r="Y93" s="116" t="s">
        <v>352</v>
      </c>
      <c r="Z93" s="116"/>
      <c r="AA93" s="116"/>
      <c r="AB93" s="116"/>
      <c r="AC93" s="116"/>
      <c r="AD93" s="116"/>
      <c r="AE93" s="116"/>
      <c r="AF93" s="116"/>
      <c r="AG93" s="166"/>
      <c r="AH93" s="117"/>
      <c r="AI93" s="117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7"/>
      <c r="BF93" s="117"/>
      <c r="BG93" s="117"/>
      <c r="BH93" s="117"/>
      <c r="BI93" s="117"/>
      <c r="BJ93" s="117"/>
      <c r="BK93" s="117"/>
      <c r="BL93" s="117"/>
      <c r="BM93" s="117"/>
    </row>
    <row r="94" spans="1:65" ht="15.75" customHeight="1" x14ac:dyDescent="0.25">
      <c r="A94" s="1"/>
      <c r="B94" s="112"/>
      <c r="C94" s="117" t="s">
        <v>1945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64"/>
      <c r="N94" s="117"/>
      <c r="O94" s="117"/>
      <c r="P94" s="117"/>
      <c r="Q94" s="117"/>
      <c r="R94" s="116"/>
      <c r="S94" s="116"/>
      <c r="T94" s="116"/>
      <c r="U94" s="116"/>
      <c r="V94" s="116"/>
      <c r="W94" s="116"/>
      <c r="X94" s="116"/>
      <c r="Y94" s="116" t="s">
        <v>360</v>
      </c>
      <c r="Z94" s="116"/>
      <c r="AA94" s="116"/>
      <c r="AB94" s="116"/>
      <c r="AC94" s="116"/>
      <c r="AD94" s="116"/>
      <c r="AE94" s="116"/>
      <c r="AF94" s="116"/>
      <c r="AG94" s="166"/>
      <c r="AH94" s="117"/>
      <c r="AI94" s="117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7"/>
      <c r="BF94" s="117"/>
      <c r="BG94" s="117"/>
      <c r="BH94" s="117"/>
      <c r="BI94" s="117"/>
      <c r="BJ94" s="117"/>
      <c r="BK94" s="117"/>
      <c r="BL94" s="117"/>
      <c r="BM94" s="117"/>
    </row>
    <row r="95" spans="1:65" ht="15.75" customHeight="1" x14ac:dyDescent="0.25">
      <c r="A95" s="1"/>
      <c r="B95" s="112"/>
      <c r="C95" s="117" t="s">
        <v>1946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64"/>
      <c r="N95" s="117"/>
      <c r="O95" s="117"/>
      <c r="P95" s="117"/>
      <c r="Q95" s="117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66"/>
      <c r="AH95" s="117"/>
      <c r="AI95" s="117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7"/>
      <c r="BF95" s="117"/>
      <c r="BG95" s="117"/>
      <c r="BH95" s="117"/>
      <c r="BI95" s="117"/>
      <c r="BJ95" s="117"/>
      <c r="BK95" s="117"/>
      <c r="BL95" s="117"/>
      <c r="BM95" s="117"/>
    </row>
    <row r="96" spans="1:65" ht="15.75" customHeight="1" x14ac:dyDescent="0.25">
      <c r="A96" s="1"/>
      <c r="B96" s="112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64"/>
      <c r="N96" s="117"/>
      <c r="O96" s="117"/>
      <c r="P96" s="117"/>
      <c r="Q96" s="117"/>
      <c r="R96" s="116"/>
      <c r="S96" s="116"/>
      <c r="T96" s="116"/>
      <c r="U96" s="116"/>
      <c r="V96" s="116"/>
      <c r="W96" s="116"/>
      <c r="X96" s="116"/>
      <c r="Y96" s="33" t="s">
        <v>373</v>
      </c>
      <c r="Z96" s="116"/>
      <c r="AA96" s="116"/>
      <c r="AB96" s="116"/>
      <c r="AC96" s="116"/>
      <c r="AD96" s="116"/>
      <c r="AE96" s="116"/>
      <c r="AF96" s="116"/>
      <c r="AG96" s="166"/>
      <c r="AH96" s="117"/>
      <c r="AI96" s="117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7"/>
      <c r="BF96" s="117"/>
      <c r="BG96" s="117"/>
      <c r="BH96" s="117"/>
      <c r="BI96" s="117"/>
      <c r="BJ96" s="117"/>
      <c r="BK96" s="117"/>
      <c r="BL96" s="117"/>
      <c r="BM96" s="117"/>
    </row>
    <row r="97" spans="1:65" ht="15.75" customHeight="1" x14ac:dyDescent="0.25">
      <c r="A97" s="1"/>
      <c r="B97" s="112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64"/>
      <c r="N97" s="117"/>
      <c r="O97" s="117"/>
      <c r="P97" s="117"/>
      <c r="Q97" s="117"/>
      <c r="R97" s="116"/>
      <c r="S97" s="116"/>
      <c r="T97" s="116"/>
      <c r="U97" s="116"/>
      <c r="V97" s="116"/>
      <c r="W97" s="116"/>
      <c r="X97" s="116"/>
      <c r="Y97" s="116" t="s">
        <v>381</v>
      </c>
      <c r="Z97" s="116"/>
      <c r="AA97" s="116"/>
      <c r="AB97" s="116"/>
      <c r="AC97" s="116"/>
      <c r="AD97" s="116"/>
      <c r="AE97" s="116"/>
      <c r="AF97" s="116"/>
      <c r="AG97" s="166"/>
      <c r="AH97" s="117"/>
      <c r="AI97" s="117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7"/>
      <c r="BF97" s="117"/>
      <c r="BG97" s="117"/>
      <c r="BH97" s="117"/>
      <c r="BI97" s="117"/>
      <c r="BJ97" s="117"/>
      <c r="BK97" s="117"/>
      <c r="BL97" s="117"/>
      <c r="BM97" s="117"/>
    </row>
    <row r="98" spans="1:65" ht="15.75" customHeight="1" x14ac:dyDescent="0.25">
      <c r="A98" s="1"/>
      <c r="B98" s="112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64"/>
      <c r="N98" s="117"/>
      <c r="O98" s="117"/>
      <c r="P98" s="117"/>
      <c r="Q98" s="117"/>
      <c r="R98" s="116"/>
      <c r="S98" s="116"/>
      <c r="T98" s="116"/>
      <c r="U98" s="116"/>
      <c r="V98" s="116"/>
      <c r="W98" s="116"/>
      <c r="X98" s="116"/>
      <c r="Y98" s="116" t="s">
        <v>387</v>
      </c>
      <c r="Z98" s="116"/>
      <c r="AA98" s="116"/>
      <c r="AB98" s="116"/>
      <c r="AC98" s="116"/>
      <c r="AD98" s="116"/>
      <c r="AE98" s="116"/>
      <c r="AF98" s="116"/>
      <c r="AG98" s="166"/>
      <c r="AH98" s="117"/>
      <c r="AI98" s="117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7"/>
      <c r="BF98" s="117"/>
      <c r="BG98" s="117"/>
      <c r="BH98" s="117"/>
      <c r="BI98" s="117"/>
      <c r="BJ98" s="117"/>
      <c r="BK98" s="117"/>
      <c r="BL98" s="117"/>
      <c r="BM98" s="117"/>
    </row>
    <row r="99" spans="1:65" ht="15.75" customHeight="1" x14ac:dyDescent="0.25">
      <c r="A99" s="1"/>
      <c r="B99" s="112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64"/>
      <c r="N99" s="117"/>
      <c r="O99" s="117"/>
      <c r="P99" s="117"/>
      <c r="Q99" s="117"/>
      <c r="R99" s="116"/>
      <c r="S99" s="116"/>
      <c r="T99" s="116"/>
      <c r="U99" s="116"/>
      <c r="V99" s="116"/>
      <c r="W99" s="116"/>
      <c r="X99" s="116"/>
      <c r="Y99" s="116" t="s">
        <v>394</v>
      </c>
      <c r="Z99" s="116"/>
      <c r="AA99" s="116"/>
      <c r="AB99" s="116"/>
      <c r="AC99" s="116"/>
      <c r="AD99" s="116"/>
      <c r="AE99" s="116"/>
      <c r="AF99" s="116"/>
      <c r="AG99" s="166"/>
      <c r="AH99" s="117"/>
      <c r="AI99" s="117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7"/>
      <c r="BF99" s="117"/>
      <c r="BG99" s="117"/>
      <c r="BH99" s="117"/>
      <c r="BI99" s="117"/>
      <c r="BJ99" s="117"/>
      <c r="BK99" s="117"/>
      <c r="BL99" s="117"/>
      <c r="BM99" s="117"/>
    </row>
    <row r="100" spans="1:65" ht="15.75" customHeight="1" x14ac:dyDescent="0.25">
      <c r="A100" s="1"/>
      <c r="B100" s="112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64"/>
      <c r="N100" s="117"/>
      <c r="O100" s="117"/>
      <c r="P100" s="117"/>
      <c r="Q100" s="117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66"/>
      <c r="AH100" s="117"/>
      <c r="AI100" s="117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7"/>
      <c r="BF100" s="117"/>
      <c r="BG100" s="117"/>
      <c r="BH100" s="117"/>
      <c r="BI100" s="117"/>
      <c r="BJ100" s="117"/>
      <c r="BK100" s="117"/>
      <c r="BL100" s="117"/>
      <c r="BM100" s="117"/>
    </row>
    <row r="101" spans="1:65" ht="15.75" customHeight="1" x14ac:dyDescent="0.25">
      <c r="A101" s="1"/>
      <c r="B101" s="112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64"/>
      <c r="N101" s="117"/>
      <c r="O101" s="117"/>
      <c r="P101" s="117"/>
      <c r="Q101" s="117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66"/>
      <c r="AH101" s="117"/>
      <c r="AI101" s="117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7"/>
      <c r="BF101" s="117"/>
      <c r="BG101" s="117"/>
      <c r="BH101" s="117"/>
      <c r="BI101" s="117"/>
      <c r="BJ101" s="117"/>
      <c r="BK101" s="117"/>
      <c r="BL101" s="117"/>
      <c r="BM101" s="117"/>
    </row>
    <row r="102" spans="1:65" ht="15.75" customHeight="1" x14ac:dyDescent="0.25">
      <c r="A102" s="1"/>
      <c r="B102" s="112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64"/>
      <c r="N102" s="117"/>
      <c r="O102" s="117"/>
      <c r="P102" s="117"/>
      <c r="Q102" s="117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66"/>
      <c r="AH102" s="117"/>
      <c r="AI102" s="117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7"/>
      <c r="BF102" s="117"/>
      <c r="BG102" s="117"/>
      <c r="BH102" s="117"/>
      <c r="BI102" s="117"/>
      <c r="BJ102" s="117"/>
      <c r="BK102" s="117"/>
      <c r="BL102" s="117"/>
      <c r="BM102" s="117"/>
    </row>
    <row r="103" spans="1:65" ht="15.75" customHeight="1" x14ac:dyDescent="0.25">
      <c r="A103" s="1"/>
      <c r="B103" s="112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64"/>
      <c r="N103" s="117"/>
      <c r="O103" s="117"/>
      <c r="P103" s="117"/>
      <c r="Q103" s="117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33" t="s">
        <v>99</v>
      </c>
      <c r="AE103" s="116"/>
      <c r="AF103" s="116"/>
      <c r="AG103" s="166"/>
      <c r="AH103" s="117"/>
      <c r="AI103" s="117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7"/>
      <c r="BF103" s="117"/>
      <c r="BG103" s="117"/>
      <c r="BH103" s="117"/>
      <c r="BI103" s="117"/>
      <c r="BJ103" s="117"/>
      <c r="BK103" s="117"/>
      <c r="BL103" s="117"/>
      <c r="BM103" s="117"/>
    </row>
    <row r="104" spans="1:65" ht="15.75" customHeight="1" x14ac:dyDescent="0.25">
      <c r="A104" s="1"/>
      <c r="B104" s="112"/>
      <c r="C104" s="117" t="s">
        <v>1947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64"/>
      <c r="N104" s="117"/>
      <c r="O104" s="117"/>
      <c r="P104" s="117"/>
      <c r="Q104" s="117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33" t="s">
        <v>345</v>
      </c>
      <c r="AE104" s="116"/>
      <c r="AF104" s="116"/>
      <c r="AG104" s="166"/>
      <c r="AH104" s="117"/>
      <c r="AI104" s="33" t="s">
        <v>346</v>
      </c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7"/>
      <c r="BF104" s="117"/>
      <c r="BG104" s="117"/>
      <c r="BH104" s="117"/>
      <c r="BI104" s="117"/>
      <c r="BJ104" s="117"/>
      <c r="BK104" s="117"/>
      <c r="BL104" s="117"/>
      <c r="BM104" s="117"/>
    </row>
    <row r="105" spans="1:65" ht="15.75" customHeight="1" x14ac:dyDescent="0.25">
      <c r="A105" s="25"/>
      <c r="B105" s="117"/>
      <c r="C105" s="117" t="s">
        <v>1948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64"/>
      <c r="N105" s="117"/>
      <c r="O105" s="117"/>
      <c r="P105" s="117"/>
      <c r="Q105" s="117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33" t="s">
        <v>353</v>
      </c>
      <c r="AE105" s="116"/>
      <c r="AF105" s="116"/>
      <c r="AG105" s="166"/>
      <c r="AH105" s="117"/>
      <c r="AI105" s="33" t="s">
        <v>354</v>
      </c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</row>
    <row r="106" spans="1:65" ht="15.75" customHeight="1" x14ac:dyDescent="0.25">
      <c r="A106" s="25"/>
      <c r="B106" s="167"/>
      <c r="C106" s="117" t="s">
        <v>1949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64"/>
      <c r="N106" s="117"/>
      <c r="O106" s="117"/>
      <c r="P106" s="117"/>
      <c r="Q106" s="117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33" t="s">
        <v>361</v>
      </c>
      <c r="AE106" s="116"/>
      <c r="AF106" s="116"/>
      <c r="AG106" s="166"/>
      <c r="AH106" s="117"/>
      <c r="AI106" s="33" t="s">
        <v>362</v>
      </c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</row>
    <row r="107" spans="1:65" ht="15.75" customHeight="1" x14ac:dyDescent="0.25">
      <c r="A107" s="25"/>
      <c r="B107" s="117"/>
      <c r="C107" s="117" t="s">
        <v>1950</v>
      </c>
      <c r="D107" s="117"/>
      <c r="E107" s="117"/>
      <c r="F107" s="117"/>
      <c r="G107" s="117"/>
      <c r="H107" s="117"/>
      <c r="I107" s="117"/>
      <c r="J107" s="117"/>
      <c r="K107" s="117"/>
      <c r="L107" s="117"/>
      <c r="M107" s="164"/>
      <c r="N107" s="117"/>
      <c r="O107" s="117"/>
      <c r="P107" s="117"/>
      <c r="Q107" s="117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33" t="s">
        <v>367</v>
      </c>
      <c r="AE107" s="116"/>
      <c r="AF107" s="116"/>
      <c r="AG107" s="166"/>
      <c r="AH107" s="117"/>
      <c r="AI107" s="33" t="s">
        <v>362</v>
      </c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</row>
    <row r="108" spans="1:65" ht="15.75" customHeight="1" x14ac:dyDescent="0.25">
      <c r="A108" s="25"/>
      <c r="B108" s="117"/>
      <c r="C108" s="117" t="s">
        <v>1951</v>
      </c>
      <c r="D108" s="117"/>
      <c r="E108" s="117"/>
      <c r="F108" s="117"/>
      <c r="G108" s="117"/>
      <c r="H108" s="117"/>
      <c r="I108" s="117"/>
      <c r="J108" s="117"/>
      <c r="K108" s="117"/>
      <c r="L108" s="117"/>
      <c r="M108" s="164"/>
      <c r="N108" s="117"/>
      <c r="O108" s="117"/>
      <c r="P108" s="117"/>
      <c r="Q108" s="117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33" t="s">
        <v>374</v>
      </c>
      <c r="AE108" s="116"/>
      <c r="AF108" s="116"/>
      <c r="AG108" s="116"/>
      <c r="AH108" s="117"/>
      <c r="AI108" s="33" t="s">
        <v>375</v>
      </c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</row>
    <row r="109" spans="1:65" ht="15.75" customHeight="1" x14ac:dyDescent="0.25">
      <c r="A109" s="25"/>
      <c r="B109" s="117"/>
      <c r="C109" s="117" t="s">
        <v>1952</v>
      </c>
      <c r="D109" s="117"/>
      <c r="E109" s="117"/>
      <c r="F109" s="117"/>
      <c r="G109" s="117"/>
      <c r="H109" s="117"/>
      <c r="I109" s="117"/>
      <c r="J109" s="117"/>
      <c r="K109" s="117"/>
      <c r="L109" s="117"/>
      <c r="M109" s="164"/>
      <c r="N109" s="117"/>
      <c r="O109" s="117"/>
      <c r="P109" s="117"/>
      <c r="Q109" s="117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33" t="s">
        <v>382</v>
      </c>
      <c r="AE109" s="116"/>
      <c r="AF109" s="116"/>
      <c r="AG109" s="116"/>
      <c r="AH109" s="117"/>
      <c r="AI109" s="33" t="s">
        <v>375</v>
      </c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</row>
    <row r="110" spans="1:65" ht="15.75" customHeight="1" x14ac:dyDescent="0.25">
      <c r="A110" s="25"/>
      <c r="B110" s="117"/>
      <c r="C110" s="117" t="s">
        <v>1953</v>
      </c>
      <c r="D110" s="117"/>
      <c r="E110" s="117"/>
      <c r="F110" s="117"/>
      <c r="G110" s="117"/>
      <c r="H110" s="117"/>
      <c r="I110" s="117"/>
      <c r="J110" s="117"/>
      <c r="K110" s="117"/>
      <c r="L110" s="117"/>
      <c r="M110" s="164"/>
      <c r="N110" s="117"/>
      <c r="O110" s="117"/>
      <c r="P110" s="117"/>
      <c r="Q110" s="117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33" t="s">
        <v>388</v>
      </c>
      <c r="AE110" s="116"/>
      <c r="AF110" s="116"/>
      <c r="AG110" s="116"/>
      <c r="AH110" s="117"/>
      <c r="AI110" s="33" t="s">
        <v>346</v>
      </c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</row>
    <row r="111" spans="1:65" ht="15.75" customHeight="1" x14ac:dyDescent="0.25">
      <c r="A111" s="25"/>
      <c r="B111" s="117"/>
      <c r="C111" s="117" t="s">
        <v>1954</v>
      </c>
      <c r="D111" s="117"/>
      <c r="E111" s="117"/>
      <c r="F111" s="117"/>
      <c r="G111" s="117"/>
      <c r="H111" s="117"/>
      <c r="I111" s="117"/>
      <c r="J111" s="117"/>
      <c r="K111" s="117"/>
      <c r="L111" s="117"/>
      <c r="M111" s="164"/>
      <c r="N111" s="117"/>
      <c r="O111" s="117"/>
      <c r="P111" s="117"/>
      <c r="Q111" s="117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33" t="s">
        <v>395</v>
      </c>
      <c r="AE111" s="116"/>
      <c r="AF111" s="116"/>
      <c r="AG111" s="116"/>
      <c r="AH111" s="117"/>
      <c r="AI111" s="33" t="s">
        <v>354</v>
      </c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</row>
    <row r="112" spans="1:65" ht="15.75" customHeight="1" x14ac:dyDescent="0.25">
      <c r="A112" s="25"/>
      <c r="B112" s="117"/>
      <c r="C112" s="117" t="s">
        <v>1955</v>
      </c>
      <c r="D112" s="117"/>
      <c r="E112" s="117"/>
      <c r="F112" s="117"/>
      <c r="G112" s="117"/>
      <c r="H112" s="117"/>
      <c r="I112" s="117"/>
      <c r="J112" s="117"/>
      <c r="K112" s="117"/>
      <c r="L112" s="117"/>
      <c r="M112" s="164"/>
      <c r="N112" s="117"/>
      <c r="O112" s="117"/>
      <c r="P112" s="117"/>
      <c r="Q112" s="117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33" t="s">
        <v>401</v>
      </c>
      <c r="AE112" s="116"/>
      <c r="AF112" s="116"/>
      <c r="AG112" s="116"/>
      <c r="AH112" s="117"/>
      <c r="AI112" s="33" t="s">
        <v>375</v>
      </c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</row>
    <row r="113" spans="1:65" ht="15.75" customHeight="1" x14ac:dyDescent="0.25">
      <c r="A113" s="25"/>
      <c r="B113" s="117"/>
      <c r="C113" s="117" t="s">
        <v>1956</v>
      </c>
      <c r="D113" s="117"/>
      <c r="E113" s="117"/>
      <c r="F113" s="117"/>
      <c r="G113" s="117"/>
      <c r="H113" s="117"/>
      <c r="I113" s="117"/>
      <c r="J113" s="117"/>
      <c r="K113" s="117"/>
      <c r="L113" s="117"/>
      <c r="M113" s="164"/>
      <c r="N113" s="117"/>
      <c r="O113" s="117"/>
      <c r="P113" s="117"/>
      <c r="Q113" s="117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33" t="s">
        <v>407</v>
      </c>
      <c r="AE113" s="116"/>
      <c r="AF113" s="116"/>
      <c r="AG113" s="116"/>
      <c r="AH113" s="117"/>
      <c r="AI113" s="33" t="s">
        <v>408</v>
      </c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</row>
    <row r="114" spans="1:65" ht="15.75" customHeight="1" x14ac:dyDescent="0.25">
      <c r="A114" s="25"/>
      <c r="B114" s="117"/>
      <c r="C114" s="117" t="s">
        <v>1957</v>
      </c>
      <c r="D114" s="117"/>
      <c r="E114" s="117"/>
      <c r="F114" s="117"/>
      <c r="G114" s="117"/>
      <c r="H114" s="117"/>
      <c r="I114" s="117"/>
      <c r="J114" s="117"/>
      <c r="K114" s="117"/>
      <c r="L114" s="117"/>
      <c r="M114" s="164"/>
      <c r="N114" s="117"/>
      <c r="O114" s="117"/>
      <c r="P114" s="117"/>
      <c r="Q114" s="117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33" t="s">
        <v>414</v>
      </c>
      <c r="AE114" s="116"/>
      <c r="AF114" s="116"/>
      <c r="AG114" s="116"/>
      <c r="AH114" s="117"/>
      <c r="AI114" s="33" t="s">
        <v>375</v>
      </c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</row>
    <row r="115" spans="1:65" ht="15.75" customHeight="1" x14ac:dyDescent="0.25">
      <c r="A115" s="25"/>
      <c r="B115" s="116"/>
      <c r="C115" s="117" t="s">
        <v>1958</v>
      </c>
      <c r="D115" s="117"/>
      <c r="E115" s="117"/>
      <c r="F115" s="117"/>
      <c r="G115" s="117"/>
      <c r="H115" s="117"/>
      <c r="I115" s="117"/>
      <c r="J115" s="117"/>
      <c r="K115" s="164"/>
      <c r="L115" s="117"/>
      <c r="M115" s="117"/>
      <c r="N115" s="117"/>
      <c r="O115" s="117"/>
      <c r="P115" s="117"/>
      <c r="Q115" s="117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33" t="s">
        <v>420</v>
      </c>
      <c r="AE115" s="116"/>
      <c r="AF115" s="116"/>
      <c r="AG115" s="116"/>
      <c r="AH115" s="117"/>
      <c r="AI115" s="33" t="s">
        <v>421</v>
      </c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</row>
    <row r="116" spans="1:65" ht="15.75" customHeight="1" x14ac:dyDescent="0.25">
      <c r="A116" s="25"/>
      <c r="B116" s="116"/>
      <c r="C116" s="117" t="s">
        <v>1959</v>
      </c>
      <c r="D116" s="117"/>
      <c r="E116" s="117"/>
      <c r="F116" s="117"/>
      <c r="G116" s="117"/>
      <c r="H116" s="117"/>
      <c r="I116" s="117"/>
      <c r="J116" s="117"/>
      <c r="K116" s="164"/>
      <c r="L116" s="117"/>
      <c r="M116" s="117"/>
      <c r="N116" s="117"/>
      <c r="O116" s="117"/>
      <c r="P116" s="117"/>
      <c r="Q116" s="117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33" t="s">
        <v>427</v>
      </c>
      <c r="AE116" s="116"/>
      <c r="AF116" s="116"/>
      <c r="AG116" s="116"/>
      <c r="AH116" s="117"/>
      <c r="AI116" s="33" t="s">
        <v>421</v>
      </c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</row>
    <row r="117" spans="1:65" ht="15.75" customHeight="1" x14ac:dyDescent="0.25">
      <c r="A117" s="25"/>
      <c r="B117" s="116"/>
      <c r="C117" s="117" t="s">
        <v>1960</v>
      </c>
      <c r="D117" s="117"/>
      <c r="E117" s="117"/>
      <c r="F117" s="117"/>
      <c r="G117" s="117"/>
      <c r="H117" s="117"/>
      <c r="I117" s="117"/>
      <c r="J117" s="117"/>
      <c r="K117" s="117"/>
      <c r="L117" s="117"/>
      <c r="M117" s="164"/>
      <c r="N117" s="117"/>
      <c r="O117" s="117"/>
      <c r="P117" s="117"/>
      <c r="Q117" s="117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33" t="s">
        <v>432</v>
      </c>
      <c r="AE117" s="116"/>
      <c r="AF117" s="116"/>
      <c r="AG117" s="116"/>
      <c r="AH117" s="117"/>
      <c r="AI117" s="33" t="s">
        <v>421</v>
      </c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</row>
    <row r="118" spans="1:65" ht="15.75" customHeight="1" x14ac:dyDescent="0.25">
      <c r="A118" s="25"/>
      <c r="B118" s="116"/>
      <c r="C118" s="117" t="s">
        <v>1961</v>
      </c>
      <c r="D118" s="117"/>
      <c r="E118" s="117"/>
      <c r="F118" s="117"/>
      <c r="G118" s="117"/>
      <c r="H118" s="117"/>
      <c r="I118" s="117"/>
      <c r="J118" s="117"/>
      <c r="K118" s="117"/>
      <c r="L118" s="117"/>
      <c r="M118" s="164"/>
      <c r="N118" s="117"/>
      <c r="O118" s="117"/>
      <c r="P118" s="117"/>
      <c r="Q118" s="117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33" t="s">
        <v>437</v>
      </c>
      <c r="AE118" s="116"/>
      <c r="AF118" s="116"/>
      <c r="AG118" s="116"/>
      <c r="AH118" s="117"/>
      <c r="AI118" s="33" t="s">
        <v>362</v>
      </c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</row>
    <row r="119" spans="1:65" ht="15.75" customHeight="1" x14ac:dyDescent="0.25">
      <c r="A119" s="25"/>
      <c r="B119" s="116"/>
      <c r="C119" s="117" t="s">
        <v>1962</v>
      </c>
      <c r="D119" s="117"/>
      <c r="E119" s="117"/>
      <c r="F119" s="117"/>
      <c r="G119" s="117"/>
      <c r="H119" s="117"/>
      <c r="I119" s="117"/>
      <c r="J119" s="117"/>
      <c r="K119" s="117"/>
      <c r="L119" s="117"/>
      <c r="M119" s="164"/>
      <c r="N119" s="117"/>
      <c r="O119" s="117"/>
      <c r="P119" s="117"/>
      <c r="Q119" s="117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33" t="s">
        <v>443</v>
      </c>
      <c r="AE119" s="116"/>
      <c r="AF119" s="116"/>
      <c r="AG119" s="116"/>
      <c r="AH119" s="117"/>
      <c r="AI119" s="33" t="s">
        <v>421</v>
      </c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</row>
    <row r="120" spans="1:65" ht="15.75" customHeight="1" x14ac:dyDescent="0.25">
      <c r="A120" s="25"/>
      <c r="B120" s="116"/>
      <c r="C120" s="117" t="s">
        <v>1963</v>
      </c>
      <c r="D120" s="117"/>
      <c r="E120" s="117"/>
      <c r="F120" s="117"/>
      <c r="G120" s="117"/>
      <c r="H120" s="117"/>
      <c r="I120" s="117"/>
      <c r="J120" s="117"/>
      <c r="K120" s="117"/>
      <c r="L120" s="117"/>
      <c r="M120" s="164"/>
      <c r="N120" s="117"/>
      <c r="O120" s="117"/>
      <c r="P120" s="117"/>
      <c r="Q120" s="117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33" t="s">
        <v>449</v>
      </c>
      <c r="AE120" s="116"/>
      <c r="AF120" s="116"/>
      <c r="AG120" s="116"/>
      <c r="AH120" s="117"/>
      <c r="AI120" s="33" t="s">
        <v>362</v>
      </c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</row>
    <row r="121" spans="1:65" ht="15.75" customHeight="1" x14ac:dyDescent="0.25">
      <c r="A121" s="25"/>
      <c r="B121" s="116"/>
      <c r="C121" s="117" t="s">
        <v>1964</v>
      </c>
      <c r="D121" s="117"/>
      <c r="E121" s="117"/>
      <c r="F121" s="117"/>
      <c r="G121" s="117"/>
      <c r="H121" s="117"/>
      <c r="I121" s="117"/>
      <c r="J121" s="117"/>
      <c r="K121" s="117"/>
      <c r="L121" s="117"/>
      <c r="M121" s="164"/>
      <c r="N121" s="117"/>
      <c r="O121" s="117"/>
      <c r="P121" s="117"/>
      <c r="Q121" s="117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33" t="s">
        <v>454</v>
      </c>
      <c r="AE121" s="116"/>
      <c r="AF121" s="116"/>
      <c r="AG121" s="116"/>
      <c r="AH121" s="117"/>
      <c r="AI121" s="33" t="s">
        <v>408</v>
      </c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</row>
    <row r="122" spans="1:65" ht="15.75" customHeight="1" x14ac:dyDescent="0.25">
      <c r="A122" s="25"/>
      <c r="B122" s="116"/>
      <c r="C122" s="117" t="s">
        <v>1965</v>
      </c>
      <c r="D122" s="117"/>
      <c r="E122" s="117"/>
      <c r="F122" s="117"/>
      <c r="G122" s="117"/>
      <c r="H122" s="117"/>
      <c r="I122" s="117"/>
      <c r="J122" s="117"/>
      <c r="K122" s="117"/>
      <c r="L122" s="117"/>
      <c r="M122" s="164"/>
      <c r="N122" s="117"/>
      <c r="O122" s="117"/>
      <c r="P122" s="117"/>
      <c r="Q122" s="117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33" t="s">
        <v>459</v>
      </c>
      <c r="AE122" s="116"/>
      <c r="AF122" s="116"/>
      <c r="AG122" s="116"/>
      <c r="AH122" s="116"/>
      <c r="AI122" s="33" t="s">
        <v>375</v>
      </c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</row>
    <row r="123" spans="1:65" ht="15.75" customHeight="1" x14ac:dyDescent="0.25">
      <c r="A123" s="25"/>
      <c r="B123" s="116"/>
      <c r="C123" s="117" t="s">
        <v>1966</v>
      </c>
      <c r="D123" s="117"/>
      <c r="E123" s="117"/>
      <c r="F123" s="117"/>
      <c r="G123" s="117"/>
      <c r="H123" s="117"/>
      <c r="I123" s="117"/>
      <c r="J123" s="117"/>
      <c r="K123" s="117"/>
      <c r="L123" s="117"/>
      <c r="M123" s="164"/>
      <c r="N123" s="117"/>
      <c r="O123" s="117"/>
      <c r="P123" s="117"/>
      <c r="Q123" s="117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33" t="s">
        <v>463</v>
      </c>
      <c r="AE123" s="116"/>
      <c r="AF123" s="116"/>
      <c r="AG123" s="116"/>
      <c r="AH123" s="116"/>
      <c r="AI123" s="33" t="s">
        <v>421</v>
      </c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</row>
    <row r="124" spans="1:65" ht="15.75" customHeight="1" x14ac:dyDescent="0.25">
      <c r="A124" s="25"/>
      <c r="B124" s="116"/>
      <c r="C124" s="117" t="s">
        <v>1967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33" t="s">
        <v>468</v>
      </c>
      <c r="AE124" s="116"/>
      <c r="AF124" s="116"/>
      <c r="AG124" s="116"/>
      <c r="AH124" s="117"/>
      <c r="AI124" s="33" t="s">
        <v>421</v>
      </c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</row>
    <row r="125" spans="1:65" ht="15.75" customHeight="1" x14ac:dyDescent="0.25">
      <c r="A125" s="25"/>
      <c r="B125" s="116"/>
      <c r="C125" s="117" t="s">
        <v>1968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33" t="s">
        <v>473</v>
      </c>
      <c r="AE125" s="116"/>
      <c r="AF125" s="116"/>
      <c r="AG125" s="116"/>
      <c r="AH125" s="117"/>
      <c r="AI125" s="33" t="s">
        <v>362</v>
      </c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</row>
    <row r="126" spans="1:65" ht="15.75" customHeight="1" x14ac:dyDescent="0.25">
      <c r="A126" s="25"/>
      <c r="B126" s="116"/>
      <c r="C126" s="117" t="s">
        <v>1969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33" t="s">
        <v>478</v>
      </c>
      <c r="AE126" s="116"/>
      <c r="AF126" s="116"/>
      <c r="AG126" s="116"/>
      <c r="AH126" s="117"/>
      <c r="AI126" s="33" t="s">
        <v>362</v>
      </c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</row>
    <row r="127" spans="1:65" ht="15.75" customHeight="1" x14ac:dyDescent="0.25">
      <c r="A127" s="25"/>
      <c r="B127" s="116"/>
      <c r="C127" s="117" t="s">
        <v>1970</v>
      </c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33" t="s">
        <v>482</v>
      </c>
      <c r="AE127" s="116"/>
      <c r="AF127" s="116"/>
      <c r="AG127" s="116"/>
      <c r="AH127" s="117"/>
      <c r="AI127" s="33" t="s">
        <v>362</v>
      </c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</row>
    <row r="128" spans="1:65" ht="15.75" customHeight="1" x14ac:dyDescent="0.25">
      <c r="A128" s="25"/>
      <c r="B128" s="116"/>
      <c r="C128" s="117" t="s">
        <v>1971</v>
      </c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33" t="s">
        <v>486</v>
      </c>
      <c r="AE128" s="116"/>
      <c r="AF128" s="116"/>
      <c r="AG128" s="116"/>
      <c r="AH128" s="117"/>
      <c r="AI128" s="33" t="s">
        <v>375</v>
      </c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</row>
    <row r="129" spans="1:65" ht="15.75" customHeight="1" x14ac:dyDescent="0.25">
      <c r="A129" s="25"/>
      <c r="B129" s="116"/>
      <c r="C129" s="117" t="s">
        <v>1972</v>
      </c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33" t="s">
        <v>490</v>
      </c>
      <c r="AE129" s="116"/>
      <c r="AF129" s="116"/>
      <c r="AG129" s="116"/>
      <c r="AH129" s="117"/>
      <c r="AI129" s="33" t="s">
        <v>375</v>
      </c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</row>
    <row r="130" spans="1:65" ht="15.75" customHeight="1" x14ac:dyDescent="0.25">
      <c r="A130" s="25"/>
      <c r="B130" s="116"/>
      <c r="C130" s="117" t="s">
        <v>1973</v>
      </c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33" t="s">
        <v>494</v>
      </c>
      <c r="AE130" s="116"/>
      <c r="AF130" s="116"/>
      <c r="AG130" s="116"/>
      <c r="AH130" s="117"/>
      <c r="AI130" s="33" t="s">
        <v>408</v>
      </c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</row>
    <row r="131" spans="1:65" ht="15.75" customHeight="1" x14ac:dyDescent="0.25">
      <c r="A131" s="25"/>
      <c r="B131" s="116"/>
      <c r="C131" s="117" t="s">
        <v>1974</v>
      </c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33" t="s">
        <v>498</v>
      </c>
      <c r="AE131" s="116"/>
      <c r="AF131" s="116"/>
      <c r="AG131" s="116"/>
      <c r="AH131" s="117"/>
      <c r="AI131" s="33" t="s">
        <v>362</v>
      </c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</row>
    <row r="132" spans="1:65" ht="15.75" customHeight="1" x14ac:dyDescent="0.25">
      <c r="A132" s="25"/>
      <c r="B132" s="116"/>
      <c r="C132" s="117" t="s">
        <v>1975</v>
      </c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33" t="s">
        <v>503</v>
      </c>
      <c r="AE132" s="116"/>
      <c r="AF132" s="116"/>
      <c r="AG132" s="116"/>
      <c r="AH132" s="117"/>
      <c r="AI132" s="33" t="s">
        <v>421</v>
      </c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</row>
    <row r="133" spans="1:65" ht="15.75" customHeight="1" x14ac:dyDescent="0.25">
      <c r="A133" s="25"/>
      <c r="B133" s="116"/>
      <c r="C133" s="117" t="s">
        <v>1976</v>
      </c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33" t="s">
        <v>508</v>
      </c>
      <c r="AE133" s="116"/>
      <c r="AF133" s="116"/>
      <c r="AG133" s="116"/>
      <c r="AH133" s="117"/>
      <c r="AI133" s="33" t="s">
        <v>421</v>
      </c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</row>
    <row r="134" spans="1:65" ht="15.75" customHeight="1" x14ac:dyDescent="0.25">
      <c r="A134" s="25"/>
      <c r="B134" s="116"/>
      <c r="C134" s="117" t="s">
        <v>1977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33" t="s">
        <v>513</v>
      </c>
      <c r="AE134" s="116"/>
      <c r="AF134" s="116"/>
      <c r="AG134" s="116"/>
      <c r="AH134" s="117"/>
      <c r="AI134" s="33" t="s">
        <v>408</v>
      </c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</row>
    <row r="135" spans="1:65" ht="15.75" customHeight="1" x14ac:dyDescent="0.25">
      <c r="A135" s="25"/>
      <c r="B135" s="116"/>
      <c r="C135" s="117" t="s">
        <v>1978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33" t="s">
        <v>517</v>
      </c>
      <c r="AE135" s="116"/>
      <c r="AF135" s="116"/>
      <c r="AG135" s="116"/>
      <c r="AH135" s="117"/>
      <c r="AI135" s="33" t="s">
        <v>362</v>
      </c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</row>
    <row r="136" spans="1:65" ht="15.75" customHeight="1" x14ac:dyDescent="0.25">
      <c r="A136" s="25"/>
      <c r="B136" s="116"/>
      <c r="C136" s="117" t="s">
        <v>1979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33" t="s">
        <v>521</v>
      </c>
      <c r="AE136" s="116"/>
      <c r="AF136" s="116"/>
      <c r="AG136" s="116"/>
      <c r="AH136" s="117"/>
      <c r="AI136" s="33" t="s">
        <v>375</v>
      </c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</row>
    <row r="137" spans="1:65" ht="15.75" customHeight="1" x14ac:dyDescent="0.25">
      <c r="A137" s="25"/>
      <c r="B137" s="116"/>
      <c r="C137" s="117" t="s">
        <v>1980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33" t="s">
        <v>526</v>
      </c>
      <c r="AE137" s="116"/>
      <c r="AF137" s="116"/>
      <c r="AG137" s="116"/>
      <c r="AH137" s="117"/>
      <c r="AI137" s="33" t="s">
        <v>362</v>
      </c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</row>
    <row r="138" spans="1:65" ht="15.75" customHeight="1" x14ac:dyDescent="0.25">
      <c r="A138" s="25"/>
      <c r="B138" s="116"/>
      <c r="C138" s="117" t="s">
        <v>1981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33" t="s">
        <v>530</v>
      </c>
      <c r="AE138" s="116"/>
      <c r="AF138" s="116"/>
      <c r="AG138" s="116"/>
      <c r="AH138" s="117"/>
      <c r="AI138" s="33" t="s">
        <v>531</v>
      </c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</row>
    <row r="139" spans="1:65" ht="15.75" customHeight="1" x14ac:dyDescent="0.25">
      <c r="A139" s="25"/>
      <c r="B139" s="116"/>
      <c r="C139" s="117" t="s">
        <v>1982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33" t="s">
        <v>536</v>
      </c>
      <c r="AE139" s="116"/>
      <c r="AF139" s="116"/>
      <c r="AG139" s="116"/>
      <c r="AH139" s="117"/>
      <c r="AI139" s="33" t="s">
        <v>362</v>
      </c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</row>
    <row r="140" spans="1:65" ht="15.75" customHeight="1" x14ac:dyDescent="0.25">
      <c r="A140" s="25"/>
      <c r="B140" s="116"/>
      <c r="C140" s="117" t="s">
        <v>1983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33" t="s">
        <v>541</v>
      </c>
      <c r="AE140" s="116"/>
      <c r="AF140" s="116"/>
      <c r="AG140" s="116"/>
      <c r="AH140" s="117"/>
      <c r="AI140" s="33" t="s">
        <v>408</v>
      </c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</row>
    <row r="141" spans="1:65" ht="15.75" customHeight="1" x14ac:dyDescent="0.25">
      <c r="A141" s="25"/>
      <c r="B141" s="116"/>
      <c r="C141" s="117" t="s">
        <v>1984</v>
      </c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33" t="s">
        <v>545</v>
      </c>
      <c r="AE141" s="116"/>
      <c r="AF141" s="116"/>
      <c r="AG141" s="116"/>
      <c r="AH141" s="117"/>
      <c r="AI141" s="33" t="s">
        <v>346</v>
      </c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</row>
    <row r="142" spans="1:65" ht="15.75" customHeight="1" x14ac:dyDescent="0.25">
      <c r="A142" s="25"/>
      <c r="B142" s="116"/>
      <c r="C142" s="117" t="s">
        <v>1985</v>
      </c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33" t="s">
        <v>549</v>
      </c>
      <c r="AE142" s="116"/>
      <c r="AF142" s="116"/>
      <c r="AG142" s="116"/>
      <c r="AH142" s="117"/>
      <c r="AI142" s="33" t="s">
        <v>421</v>
      </c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</row>
    <row r="143" spans="1:65" ht="15.75" customHeight="1" x14ac:dyDescent="0.25">
      <c r="A143" s="25"/>
      <c r="B143" s="116"/>
      <c r="C143" s="117" t="s">
        <v>1986</v>
      </c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33" t="s">
        <v>553</v>
      </c>
      <c r="AE143" s="116"/>
      <c r="AF143" s="116"/>
      <c r="AG143" s="116"/>
      <c r="AH143" s="117"/>
      <c r="AI143" s="33" t="s">
        <v>362</v>
      </c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</row>
    <row r="144" spans="1:65" ht="15.75" customHeight="1" x14ac:dyDescent="0.25">
      <c r="A144" s="25"/>
      <c r="B144" s="116"/>
      <c r="C144" s="117" t="s">
        <v>1987</v>
      </c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33" t="s">
        <v>557</v>
      </c>
      <c r="AE144" s="116"/>
      <c r="AF144" s="116"/>
      <c r="AG144" s="116"/>
      <c r="AH144" s="117"/>
      <c r="AI144" s="33" t="s">
        <v>346</v>
      </c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</row>
    <row r="145" spans="1:65" ht="15.75" customHeight="1" x14ac:dyDescent="0.25">
      <c r="A145" s="25"/>
      <c r="B145" s="116"/>
      <c r="C145" s="117" t="s">
        <v>1988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33" t="s">
        <v>562</v>
      </c>
      <c r="AE145" s="116"/>
      <c r="AF145" s="116"/>
      <c r="AG145" s="116"/>
      <c r="AH145" s="117"/>
      <c r="AI145" s="33" t="s">
        <v>346</v>
      </c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</row>
    <row r="146" spans="1:65" ht="15.75" customHeight="1" x14ac:dyDescent="0.25">
      <c r="A146" s="25"/>
      <c r="B146" s="116"/>
      <c r="C146" s="117" t="s">
        <v>1989</v>
      </c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33" t="s">
        <v>566</v>
      </c>
      <c r="AE146" s="116"/>
      <c r="AF146" s="116"/>
      <c r="AG146" s="116"/>
      <c r="AH146" s="117"/>
      <c r="AI146" s="33" t="s">
        <v>354</v>
      </c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</row>
    <row r="147" spans="1:65" ht="15.75" customHeight="1" x14ac:dyDescent="0.25">
      <c r="A147" s="25"/>
      <c r="B147" s="116"/>
      <c r="C147" s="117" t="s">
        <v>1990</v>
      </c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33" t="s">
        <v>571</v>
      </c>
      <c r="AE147" s="116"/>
      <c r="AF147" s="116"/>
      <c r="AG147" s="116"/>
      <c r="AH147" s="117"/>
      <c r="AI147" s="33" t="s">
        <v>346</v>
      </c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</row>
    <row r="148" spans="1:65" ht="15.75" customHeight="1" x14ac:dyDescent="0.25">
      <c r="A148" s="25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33" t="s">
        <v>575</v>
      </c>
      <c r="AE148" s="116"/>
      <c r="AF148" s="116"/>
      <c r="AG148" s="116"/>
      <c r="AH148" s="117"/>
      <c r="AI148" s="33" t="s">
        <v>421</v>
      </c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</row>
    <row r="149" spans="1:65" ht="15.75" customHeight="1" x14ac:dyDescent="0.25">
      <c r="A149" s="25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33" t="s">
        <v>579</v>
      </c>
      <c r="AE149" s="116"/>
      <c r="AF149" s="116"/>
      <c r="AG149" s="116"/>
      <c r="AH149" s="117"/>
      <c r="AI149" s="33" t="s">
        <v>354</v>
      </c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</row>
    <row r="150" spans="1:65" ht="15.75" customHeight="1" x14ac:dyDescent="0.25">
      <c r="A150" s="25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33" t="s">
        <v>583</v>
      </c>
      <c r="AE150" s="116"/>
      <c r="AF150" s="116"/>
      <c r="AG150" s="116"/>
      <c r="AH150" s="117"/>
      <c r="AI150" s="33" t="s">
        <v>421</v>
      </c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</row>
    <row r="151" spans="1:65" ht="15.75" customHeight="1" x14ac:dyDescent="0.25">
      <c r="A151" s="25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33" t="s">
        <v>588</v>
      </c>
      <c r="AE151" s="116"/>
      <c r="AF151" s="116"/>
      <c r="AG151" s="116"/>
      <c r="AH151" s="117"/>
      <c r="AI151" s="33" t="s">
        <v>362</v>
      </c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</row>
    <row r="152" spans="1:65" ht="15.75" customHeight="1" x14ac:dyDescent="0.25">
      <c r="A152" s="25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33" t="s">
        <v>593</v>
      </c>
      <c r="AE152" s="116"/>
      <c r="AF152" s="116"/>
      <c r="AG152" s="116"/>
      <c r="AH152" s="117"/>
      <c r="AI152" s="33" t="s">
        <v>408</v>
      </c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</row>
    <row r="153" spans="1:65" ht="15.75" customHeight="1" x14ac:dyDescent="0.25">
      <c r="A153" s="25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33" t="s">
        <v>597</v>
      </c>
      <c r="AE153" s="116"/>
      <c r="AF153" s="116"/>
      <c r="AG153" s="116"/>
      <c r="AH153" s="117"/>
      <c r="AI153" s="33" t="s">
        <v>598</v>
      </c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</row>
    <row r="154" spans="1:65" ht="15.75" customHeight="1" x14ac:dyDescent="0.25">
      <c r="A154" s="25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33" t="s">
        <v>602</v>
      </c>
      <c r="AE154" s="116"/>
      <c r="AF154" s="116"/>
      <c r="AG154" s="116"/>
      <c r="AH154" s="117"/>
      <c r="AI154" s="33" t="s">
        <v>362</v>
      </c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</row>
    <row r="155" spans="1:65" ht="15.75" customHeight="1" x14ac:dyDescent="0.25">
      <c r="A155" s="25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33" t="s">
        <v>606</v>
      </c>
      <c r="AE155" s="116"/>
      <c r="AF155" s="116"/>
      <c r="AG155" s="116"/>
      <c r="AH155" s="117"/>
      <c r="AI155" s="33" t="s">
        <v>375</v>
      </c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</row>
    <row r="156" spans="1:65" ht="15.75" customHeight="1" x14ac:dyDescent="0.25">
      <c r="A156" s="25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33" t="s">
        <v>610</v>
      </c>
      <c r="AE156" s="116"/>
      <c r="AF156" s="116"/>
      <c r="AG156" s="116"/>
      <c r="AH156" s="117"/>
      <c r="AI156" s="33" t="s">
        <v>531</v>
      </c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</row>
    <row r="157" spans="1:65" ht="15.75" customHeight="1" x14ac:dyDescent="0.25">
      <c r="A157" s="25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33" t="s">
        <v>614</v>
      </c>
      <c r="AE157" s="116"/>
      <c r="AF157" s="116"/>
      <c r="AG157" s="116"/>
      <c r="AH157" s="117"/>
      <c r="AI157" s="33" t="s">
        <v>421</v>
      </c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</row>
    <row r="158" spans="1:65" ht="15.75" customHeight="1" x14ac:dyDescent="0.25">
      <c r="A158" s="25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33" t="s">
        <v>618</v>
      </c>
      <c r="AE158" s="116"/>
      <c r="AF158" s="116"/>
      <c r="AG158" s="116"/>
      <c r="AH158" s="117"/>
      <c r="AI158" s="33" t="s">
        <v>531</v>
      </c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</row>
    <row r="159" spans="1:65" ht="15.75" customHeight="1" x14ac:dyDescent="0.25">
      <c r="A159" s="25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33" t="s">
        <v>622</v>
      </c>
      <c r="AE159" s="116"/>
      <c r="AF159" s="116"/>
      <c r="AG159" s="116"/>
      <c r="AH159" s="117"/>
      <c r="AI159" s="33" t="s">
        <v>354</v>
      </c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</row>
    <row r="160" spans="1:65" ht="15.75" customHeight="1" x14ac:dyDescent="0.25">
      <c r="A160" s="25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33" t="s">
        <v>626</v>
      </c>
      <c r="AE160" s="116"/>
      <c r="AF160" s="116"/>
      <c r="AG160" s="116"/>
      <c r="AH160" s="117"/>
      <c r="AI160" s="33" t="s">
        <v>408</v>
      </c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</row>
    <row r="161" spans="1:65" ht="15.75" customHeight="1" x14ac:dyDescent="0.25">
      <c r="A161" s="25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33" t="s">
        <v>630</v>
      </c>
      <c r="AE161" s="116"/>
      <c r="AF161" s="116"/>
      <c r="AG161" s="116"/>
      <c r="AH161" s="117"/>
      <c r="AI161" s="33" t="s">
        <v>421</v>
      </c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</row>
    <row r="162" spans="1:65" ht="15.75" customHeight="1" x14ac:dyDescent="0.25">
      <c r="A162" s="25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33" t="s">
        <v>634</v>
      </c>
      <c r="AE162" s="116"/>
      <c r="AF162" s="116"/>
      <c r="AG162" s="116"/>
      <c r="AH162" s="117"/>
      <c r="AI162" s="33" t="s">
        <v>375</v>
      </c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</row>
    <row r="163" spans="1:65" ht="15.75" customHeight="1" x14ac:dyDescent="0.25">
      <c r="A163" s="25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33" t="s">
        <v>638</v>
      </c>
      <c r="AE163" s="116"/>
      <c r="AF163" s="116"/>
      <c r="AG163" s="116"/>
      <c r="AH163" s="117"/>
      <c r="AI163" s="33" t="s">
        <v>362</v>
      </c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</row>
    <row r="164" spans="1:65" ht="15.75" customHeight="1" x14ac:dyDescent="0.25">
      <c r="A164" s="25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33" t="s">
        <v>643</v>
      </c>
      <c r="AE164" s="116"/>
      <c r="AF164" s="116"/>
      <c r="AG164" s="116"/>
      <c r="AH164" s="117"/>
      <c r="AI164" s="33" t="s">
        <v>362</v>
      </c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</row>
    <row r="165" spans="1:65" ht="15.75" customHeight="1" x14ac:dyDescent="0.25">
      <c r="A165" s="25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33" t="s">
        <v>648</v>
      </c>
      <c r="AE165" s="116"/>
      <c r="AF165" s="116"/>
      <c r="AG165" s="116"/>
      <c r="AH165" s="117"/>
      <c r="AI165" s="33" t="s">
        <v>362</v>
      </c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</row>
    <row r="166" spans="1:65" ht="15.75" customHeight="1" x14ac:dyDescent="0.25">
      <c r="A166" s="25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33" t="s">
        <v>652</v>
      </c>
      <c r="AE166" s="116"/>
      <c r="AF166" s="116"/>
      <c r="AG166" s="116"/>
      <c r="AH166" s="117"/>
      <c r="AI166" s="33" t="s">
        <v>362</v>
      </c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</row>
    <row r="167" spans="1:65" ht="15.75" customHeight="1" x14ac:dyDescent="0.25">
      <c r="A167" s="25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33" t="s">
        <v>657</v>
      </c>
      <c r="AE167" s="116"/>
      <c r="AF167" s="116"/>
      <c r="AG167" s="116"/>
      <c r="AH167" s="117"/>
      <c r="AI167" s="33" t="s">
        <v>375</v>
      </c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</row>
    <row r="168" spans="1:65" ht="15.75" customHeight="1" x14ac:dyDescent="0.25">
      <c r="A168" s="25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33" t="s">
        <v>661</v>
      </c>
      <c r="AE168" s="116"/>
      <c r="AF168" s="116"/>
      <c r="AG168" s="116"/>
      <c r="AH168" s="117"/>
      <c r="AI168" s="33" t="s">
        <v>362</v>
      </c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</row>
    <row r="169" spans="1:65" ht="15.75" customHeight="1" x14ac:dyDescent="0.25">
      <c r="A169" s="25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33" t="s">
        <v>666</v>
      </c>
      <c r="AE169" s="116"/>
      <c r="AF169" s="116"/>
      <c r="AG169" s="116"/>
      <c r="AH169" s="117"/>
      <c r="AI169" s="33" t="s">
        <v>531</v>
      </c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</row>
    <row r="170" spans="1:65" ht="15.75" customHeight="1" x14ac:dyDescent="0.25">
      <c r="A170" s="25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33" t="s">
        <v>671</v>
      </c>
      <c r="AE170" s="116"/>
      <c r="AF170" s="116"/>
      <c r="AG170" s="116"/>
      <c r="AH170" s="117"/>
      <c r="AI170" s="33" t="s">
        <v>375</v>
      </c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</row>
    <row r="171" spans="1:65" ht="15.75" customHeight="1" x14ac:dyDescent="0.25">
      <c r="A171" s="25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33" t="s">
        <v>676</v>
      </c>
      <c r="AE171" s="116"/>
      <c r="AF171" s="116"/>
      <c r="AG171" s="116"/>
      <c r="AH171" s="117"/>
      <c r="AI171" s="33" t="s">
        <v>531</v>
      </c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</row>
    <row r="172" spans="1:65" ht="15.75" customHeight="1" x14ac:dyDescent="0.25">
      <c r="A172" s="25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33" t="s">
        <v>680</v>
      </c>
      <c r="AE172" s="116"/>
      <c r="AF172" s="116"/>
      <c r="AG172" s="116"/>
      <c r="AH172" s="117"/>
      <c r="AI172" s="33" t="s">
        <v>408</v>
      </c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</row>
    <row r="173" spans="1:65" ht="15.75" customHeight="1" x14ac:dyDescent="0.25">
      <c r="A173" s="25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33" t="s">
        <v>684</v>
      </c>
      <c r="AE173" s="116"/>
      <c r="AF173" s="116"/>
      <c r="AG173" s="116"/>
      <c r="AH173" s="117"/>
      <c r="AI173" s="33" t="s">
        <v>685</v>
      </c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</row>
    <row r="174" spans="1:65" ht="15.75" customHeight="1" x14ac:dyDescent="0.25">
      <c r="A174" s="25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33" t="s">
        <v>690</v>
      </c>
      <c r="AE174" s="116"/>
      <c r="AF174" s="116"/>
      <c r="AG174" s="116"/>
      <c r="AH174" s="117"/>
      <c r="AI174" s="33" t="s">
        <v>375</v>
      </c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</row>
    <row r="175" spans="1:65" ht="15.75" customHeight="1" x14ac:dyDescent="0.25">
      <c r="A175" s="25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33" t="s">
        <v>694</v>
      </c>
      <c r="AE175" s="116"/>
      <c r="AF175" s="116"/>
      <c r="AG175" s="116"/>
      <c r="AH175" s="117"/>
      <c r="AI175" s="33" t="s">
        <v>531</v>
      </c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</row>
    <row r="176" spans="1:65" ht="15.75" customHeight="1" x14ac:dyDescent="0.25">
      <c r="A176" s="25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33" t="s">
        <v>699</v>
      </c>
      <c r="AE176" s="116"/>
      <c r="AF176" s="116"/>
      <c r="AG176" s="116"/>
      <c r="AH176" s="117"/>
      <c r="AI176" s="33" t="s">
        <v>362</v>
      </c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</row>
    <row r="177" spans="1:65" ht="15.75" customHeight="1" x14ac:dyDescent="0.25">
      <c r="A177" s="25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33" t="s">
        <v>704</v>
      </c>
      <c r="AE177" s="116"/>
      <c r="AF177" s="116"/>
      <c r="AG177" s="116"/>
      <c r="AH177" s="117"/>
      <c r="AI177" s="33" t="s">
        <v>362</v>
      </c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</row>
    <row r="178" spans="1:65" ht="15.75" customHeight="1" x14ac:dyDescent="0.25">
      <c r="A178" s="25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33" t="s">
        <v>709</v>
      </c>
      <c r="AE178" s="116"/>
      <c r="AF178" s="116"/>
      <c r="AG178" s="116"/>
      <c r="AH178" s="117"/>
      <c r="AI178" s="33" t="s">
        <v>354</v>
      </c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</row>
    <row r="179" spans="1:65" ht="15.75" customHeight="1" x14ac:dyDescent="0.25">
      <c r="A179" s="25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33" t="s">
        <v>714</v>
      </c>
      <c r="AE179" s="116"/>
      <c r="AF179" s="116"/>
      <c r="AG179" s="116"/>
      <c r="AH179" s="117"/>
      <c r="AI179" s="33" t="s">
        <v>421</v>
      </c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</row>
    <row r="180" spans="1:65" ht="15.75" customHeight="1" x14ac:dyDescent="0.25">
      <c r="A180" s="25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33" t="s">
        <v>719</v>
      </c>
      <c r="AE180" s="116"/>
      <c r="AF180" s="116"/>
      <c r="AG180" s="116"/>
      <c r="AH180" s="117"/>
      <c r="AI180" s="33" t="s">
        <v>421</v>
      </c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</row>
    <row r="181" spans="1:65" ht="15.75" customHeight="1" x14ac:dyDescent="0.25">
      <c r="A181" s="25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33" t="s">
        <v>723</v>
      </c>
      <c r="AE181" s="116"/>
      <c r="AF181" s="116"/>
      <c r="AG181" s="116"/>
      <c r="AH181" s="117"/>
      <c r="AI181" s="33" t="s">
        <v>685</v>
      </c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</row>
    <row r="182" spans="1:65" ht="15.75" customHeight="1" x14ac:dyDescent="0.25">
      <c r="A182" s="25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33" t="s">
        <v>728</v>
      </c>
      <c r="AE182" s="116"/>
      <c r="AF182" s="116"/>
      <c r="AG182" s="116"/>
      <c r="AH182" s="117"/>
      <c r="AI182" s="33" t="s">
        <v>354</v>
      </c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</row>
    <row r="183" spans="1:65" ht="15.75" customHeight="1" x14ac:dyDescent="0.25">
      <c r="A183" s="25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33" t="s">
        <v>733</v>
      </c>
      <c r="AE183" s="116"/>
      <c r="AF183" s="116"/>
      <c r="AG183" s="116"/>
      <c r="AH183" s="117"/>
      <c r="AI183" s="33" t="s">
        <v>421</v>
      </c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</row>
    <row r="184" spans="1:65" ht="15.75" customHeight="1" x14ac:dyDescent="0.25">
      <c r="A184" s="25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33" t="s">
        <v>738</v>
      </c>
      <c r="AE184" s="116"/>
      <c r="AF184" s="116"/>
      <c r="AG184" s="116"/>
      <c r="AH184" s="117"/>
      <c r="AI184" s="33" t="s">
        <v>421</v>
      </c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</row>
    <row r="185" spans="1:65" ht="15.75" customHeight="1" x14ac:dyDescent="0.25">
      <c r="A185" s="25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33" t="s">
        <v>742</v>
      </c>
      <c r="AE185" s="116"/>
      <c r="AF185" s="116"/>
      <c r="AG185" s="116"/>
      <c r="AH185" s="117"/>
      <c r="AI185" s="33" t="s">
        <v>375</v>
      </c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</row>
    <row r="186" spans="1:65" ht="15.75" customHeight="1" x14ac:dyDescent="0.25">
      <c r="A186" s="25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33" t="s">
        <v>746</v>
      </c>
      <c r="AE186" s="116"/>
      <c r="AF186" s="116"/>
      <c r="AG186" s="116"/>
      <c r="AH186" s="117"/>
      <c r="AI186" s="33" t="s">
        <v>375</v>
      </c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</row>
    <row r="187" spans="1:65" ht="15.75" customHeight="1" x14ac:dyDescent="0.25">
      <c r="A187" s="25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33" t="s">
        <v>750</v>
      </c>
      <c r="AE187" s="116"/>
      <c r="AF187" s="116"/>
      <c r="AG187" s="116"/>
      <c r="AH187" s="117"/>
      <c r="AI187" s="33" t="s">
        <v>421</v>
      </c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</row>
    <row r="188" spans="1:65" ht="15.75" customHeight="1" x14ac:dyDescent="0.25">
      <c r="A188" s="25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33" t="s">
        <v>755</v>
      </c>
      <c r="AE188" s="116"/>
      <c r="AF188" s="116"/>
      <c r="AG188" s="116"/>
      <c r="AH188" s="117"/>
      <c r="AI188" s="33" t="s">
        <v>421</v>
      </c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</row>
    <row r="189" spans="1:65" ht="15.75" customHeight="1" x14ac:dyDescent="0.25">
      <c r="A189" s="25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33" t="s">
        <v>760</v>
      </c>
      <c r="AE189" s="116"/>
      <c r="AF189" s="116"/>
      <c r="AG189" s="116"/>
      <c r="AH189" s="117"/>
      <c r="AI189" s="33" t="s">
        <v>531</v>
      </c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</row>
    <row r="190" spans="1:65" ht="15.75" customHeight="1" x14ac:dyDescent="0.25">
      <c r="A190" s="25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33" t="s">
        <v>764</v>
      </c>
      <c r="AE190" s="116"/>
      <c r="AF190" s="116"/>
      <c r="AG190" s="116"/>
      <c r="AH190" s="117"/>
      <c r="AI190" s="33" t="s">
        <v>598</v>
      </c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</row>
    <row r="191" spans="1:65" ht="15.75" customHeight="1" x14ac:dyDescent="0.25">
      <c r="A191" s="25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33" t="s">
        <v>769</v>
      </c>
      <c r="AE191" s="116"/>
      <c r="AF191" s="116"/>
      <c r="AG191" s="116"/>
      <c r="AH191" s="117"/>
      <c r="AI191" s="33" t="s">
        <v>685</v>
      </c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</row>
    <row r="192" spans="1:65" ht="15.75" customHeight="1" x14ac:dyDescent="0.25">
      <c r="A192" s="25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33" t="s">
        <v>774</v>
      </c>
      <c r="AE192" s="116"/>
      <c r="AF192" s="116"/>
      <c r="AG192" s="116"/>
      <c r="AH192" s="117"/>
      <c r="AI192" s="33" t="s">
        <v>421</v>
      </c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</row>
    <row r="193" spans="1:65" ht="15.75" customHeight="1" x14ac:dyDescent="0.25">
      <c r="A193" s="25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33" t="s">
        <v>779</v>
      </c>
      <c r="AE193" s="116"/>
      <c r="AF193" s="116"/>
      <c r="AG193" s="116"/>
      <c r="AH193" s="117"/>
      <c r="AI193" s="33" t="s">
        <v>421</v>
      </c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</row>
    <row r="194" spans="1:65" ht="15.75" customHeight="1" x14ac:dyDescent="0.25">
      <c r="A194" s="25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33" t="s">
        <v>784</v>
      </c>
      <c r="AE194" s="116"/>
      <c r="AF194" s="116"/>
      <c r="AG194" s="116"/>
      <c r="AH194" s="117"/>
      <c r="AI194" s="33" t="s">
        <v>685</v>
      </c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</row>
    <row r="195" spans="1:65" ht="15.75" customHeight="1" x14ac:dyDescent="0.25">
      <c r="A195" s="25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33" t="s">
        <v>788</v>
      </c>
      <c r="AE195" s="116"/>
      <c r="AF195" s="116"/>
      <c r="AG195" s="116"/>
      <c r="AH195" s="117"/>
      <c r="AI195" s="33" t="s">
        <v>362</v>
      </c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</row>
    <row r="196" spans="1:65" ht="15.75" customHeight="1" x14ac:dyDescent="0.25">
      <c r="A196" s="25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33" t="s">
        <v>792</v>
      </c>
      <c r="AE196" s="116"/>
      <c r="AF196" s="116"/>
      <c r="AG196" s="116"/>
      <c r="AH196" s="117"/>
      <c r="AI196" s="33" t="s">
        <v>598</v>
      </c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</row>
    <row r="197" spans="1:65" ht="15.75" customHeight="1" x14ac:dyDescent="0.25">
      <c r="A197" s="25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33" t="s">
        <v>797</v>
      </c>
      <c r="AE197" s="116"/>
      <c r="AF197" s="116"/>
      <c r="AG197" s="116"/>
      <c r="AH197" s="117"/>
      <c r="AI197" s="33" t="s">
        <v>685</v>
      </c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</row>
    <row r="198" spans="1:65" ht="15.75" customHeight="1" x14ac:dyDescent="0.25">
      <c r="A198" s="25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33" t="s">
        <v>801</v>
      </c>
      <c r="AE198" s="116"/>
      <c r="AF198" s="116"/>
      <c r="AG198" s="116"/>
      <c r="AH198" s="117"/>
      <c r="AI198" s="33" t="s">
        <v>421</v>
      </c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</row>
    <row r="199" spans="1:65" ht="15.75" customHeight="1" x14ac:dyDescent="0.25">
      <c r="A199" s="25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33" t="s">
        <v>805</v>
      </c>
      <c r="AE199" s="116"/>
      <c r="AF199" s="116"/>
      <c r="AG199" s="116"/>
      <c r="AH199" s="117"/>
      <c r="AI199" s="33" t="s">
        <v>375</v>
      </c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</row>
    <row r="200" spans="1:65" ht="15.75" customHeight="1" x14ac:dyDescent="0.25">
      <c r="A200" s="25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33" t="s">
        <v>810</v>
      </c>
      <c r="AE200" s="116"/>
      <c r="AF200" s="116"/>
      <c r="AG200" s="116"/>
      <c r="AH200" s="117"/>
      <c r="AI200" s="33" t="s">
        <v>531</v>
      </c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</row>
    <row r="201" spans="1:65" ht="15.75" customHeight="1" x14ac:dyDescent="0.25">
      <c r="A201" s="25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33" t="s">
        <v>814</v>
      </c>
      <c r="AE201" s="116"/>
      <c r="AF201" s="116"/>
      <c r="AG201" s="116"/>
      <c r="AH201" s="117"/>
      <c r="AI201" s="33" t="s">
        <v>421</v>
      </c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</row>
    <row r="202" spans="1:65" ht="15.75" customHeight="1" x14ac:dyDescent="0.25">
      <c r="A202" s="25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33" t="s">
        <v>818</v>
      </c>
      <c r="AE202" s="116"/>
      <c r="AF202" s="116"/>
      <c r="AG202" s="116"/>
      <c r="AH202" s="117"/>
      <c r="AI202" s="33" t="s">
        <v>531</v>
      </c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</row>
    <row r="203" spans="1:65" ht="15.75" customHeight="1" x14ac:dyDescent="0.25">
      <c r="A203" s="25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33" t="s">
        <v>822</v>
      </c>
      <c r="AE203" s="116"/>
      <c r="AF203" s="116"/>
      <c r="AG203" s="116"/>
      <c r="AH203" s="117"/>
      <c r="AI203" s="33" t="s">
        <v>375</v>
      </c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</row>
    <row r="204" spans="1:65" ht="15.75" customHeight="1" x14ac:dyDescent="0.25">
      <c r="A204" s="25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33" t="s">
        <v>827</v>
      </c>
      <c r="AE204" s="116"/>
      <c r="AF204" s="116"/>
      <c r="AG204" s="116"/>
      <c r="AH204" s="117"/>
      <c r="AI204" s="33" t="s">
        <v>598</v>
      </c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</row>
    <row r="205" spans="1:65" ht="15.75" customHeight="1" x14ac:dyDescent="0.25">
      <c r="A205" s="25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33" t="s">
        <v>831</v>
      </c>
      <c r="AE205" s="116"/>
      <c r="AF205" s="116"/>
      <c r="AG205" s="116"/>
      <c r="AH205" s="117"/>
      <c r="AI205" s="33" t="s">
        <v>685</v>
      </c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</row>
    <row r="206" spans="1:65" ht="15.75" customHeight="1" x14ac:dyDescent="0.25">
      <c r="A206" s="25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33" t="s">
        <v>835</v>
      </c>
      <c r="AE206" s="116"/>
      <c r="AF206" s="116"/>
      <c r="AG206" s="116"/>
      <c r="AH206" s="117"/>
      <c r="AI206" s="33" t="s">
        <v>598</v>
      </c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  <c r="BI206" s="117"/>
      <c r="BJ206" s="117"/>
      <c r="BK206" s="117"/>
      <c r="BL206" s="117"/>
      <c r="BM206" s="117"/>
    </row>
    <row r="207" spans="1:65" ht="15.75" customHeight="1" x14ac:dyDescent="0.25">
      <c r="A207" s="25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33" t="s">
        <v>839</v>
      </c>
      <c r="AE207" s="116"/>
      <c r="AF207" s="116"/>
      <c r="AG207" s="116"/>
      <c r="AH207" s="117"/>
      <c r="AI207" s="33" t="s">
        <v>421</v>
      </c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</row>
    <row r="208" spans="1:65" ht="15.75" customHeight="1" x14ac:dyDescent="0.25">
      <c r="A208" s="25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33" t="s">
        <v>843</v>
      </c>
      <c r="AE208" s="116"/>
      <c r="AF208" s="116"/>
      <c r="AG208" s="116"/>
      <c r="AH208" s="117"/>
      <c r="AI208" s="33" t="s">
        <v>531</v>
      </c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BL208" s="117"/>
      <c r="BM208" s="117"/>
    </row>
    <row r="209" spans="1:65" ht="15.75" customHeight="1" x14ac:dyDescent="0.25">
      <c r="A209" s="25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33" t="s">
        <v>847</v>
      </c>
      <c r="AE209" s="116"/>
      <c r="AF209" s="116"/>
      <c r="AG209" s="116"/>
      <c r="AH209" s="117"/>
      <c r="AI209" s="33" t="s">
        <v>421</v>
      </c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7"/>
      <c r="BM209" s="117"/>
    </row>
    <row r="210" spans="1:65" ht="15.75" customHeight="1" x14ac:dyDescent="0.25">
      <c r="A210" s="25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33" t="s">
        <v>851</v>
      </c>
      <c r="AE210" s="116"/>
      <c r="AF210" s="116"/>
      <c r="AG210" s="116"/>
      <c r="AH210" s="117"/>
      <c r="AI210" s="33" t="s">
        <v>408</v>
      </c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H210" s="117"/>
      <c r="BI210" s="117"/>
      <c r="BJ210" s="117"/>
      <c r="BK210" s="117"/>
      <c r="BL210" s="117"/>
      <c r="BM210" s="117"/>
    </row>
    <row r="211" spans="1:65" ht="15.75" customHeight="1" x14ac:dyDescent="0.25">
      <c r="A211" s="25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33" t="s">
        <v>856</v>
      </c>
      <c r="AE211" s="116"/>
      <c r="AF211" s="116"/>
      <c r="AG211" s="116"/>
      <c r="AH211" s="117"/>
      <c r="AI211" s="33" t="s">
        <v>346</v>
      </c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7"/>
      <c r="BM211" s="117"/>
    </row>
    <row r="212" spans="1:65" ht="15.75" customHeight="1" x14ac:dyDescent="0.25">
      <c r="A212" s="25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33" t="s">
        <v>860</v>
      </c>
      <c r="AE212" s="116"/>
      <c r="AF212" s="116"/>
      <c r="AG212" s="116"/>
      <c r="AH212" s="117"/>
      <c r="AI212" s="33" t="s">
        <v>531</v>
      </c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7"/>
      <c r="BM212" s="117"/>
    </row>
    <row r="213" spans="1:65" ht="15.75" customHeight="1" x14ac:dyDescent="0.25">
      <c r="A213" s="25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33" t="s">
        <v>864</v>
      </c>
      <c r="AE213" s="116"/>
      <c r="AF213" s="116"/>
      <c r="AG213" s="116"/>
      <c r="AH213" s="117"/>
      <c r="AI213" s="33" t="s">
        <v>531</v>
      </c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</row>
    <row r="214" spans="1:65" ht="15.75" customHeight="1" x14ac:dyDescent="0.25">
      <c r="A214" s="25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33" t="s">
        <v>868</v>
      </c>
      <c r="AE214" s="116"/>
      <c r="AF214" s="116"/>
      <c r="AG214" s="116"/>
      <c r="AH214" s="117"/>
      <c r="AI214" s="33" t="s">
        <v>362</v>
      </c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H214" s="117"/>
      <c r="BI214" s="117"/>
      <c r="BJ214" s="117"/>
      <c r="BK214" s="117"/>
      <c r="BL214" s="117"/>
      <c r="BM214" s="117"/>
    </row>
    <row r="215" spans="1:65" ht="15.75" customHeight="1" x14ac:dyDescent="0.25">
      <c r="A215" s="25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33" t="s">
        <v>872</v>
      </c>
      <c r="AE215" s="116"/>
      <c r="AF215" s="116"/>
      <c r="AG215" s="116"/>
      <c r="AH215" s="117"/>
      <c r="AI215" s="33" t="s">
        <v>362</v>
      </c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</row>
    <row r="216" spans="1:65" ht="15.75" customHeight="1" x14ac:dyDescent="0.25">
      <c r="A216" s="25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33" t="s">
        <v>877</v>
      </c>
      <c r="AE216" s="116"/>
      <c r="AF216" s="116"/>
      <c r="AG216" s="116"/>
      <c r="AH216" s="117"/>
      <c r="AI216" s="33" t="s">
        <v>421</v>
      </c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17"/>
      <c r="BE216" s="117"/>
      <c r="BF216" s="117"/>
      <c r="BG216" s="117"/>
      <c r="BH216" s="117"/>
      <c r="BI216" s="117"/>
      <c r="BJ216" s="117"/>
      <c r="BK216" s="117"/>
      <c r="BL216" s="117"/>
      <c r="BM216" s="117"/>
    </row>
    <row r="217" spans="1:65" ht="15.75" customHeight="1" x14ac:dyDescent="0.25">
      <c r="A217" s="25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33" t="s">
        <v>881</v>
      </c>
      <c r="AE217" s="116"/>
      <c r="AF217" s="116"/>
      <c r="AG217" s="116"/>
      <c r="AH217" s="117"/>
      <c r="AI217" s="33" t="s">
        <v>354</v>
      </c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17"/>
      <c r="BE217" s="117"/>
      <c r="BF217" s="117"/>
      <c r="BG217" s="117"/>
      <c r="BH217" s="117"/>
      <c r="BI217" s="117"/>
      <c r="BJ217" s="117"/>
      <c r="BK217" s="117"/>
      <c r="BL217" s="117"/>
      <c r="BM217" s="117"/>
    </row>
    <row r="218" spans="1:65" ht="15.75" customHeight="1" x14ac:dyDescent="0.25">
      <c r="A218" s="25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33" t="s">
        <v>885</v>
      </c>
      <c r="AE218" s="116"/>
      <c r="AF218" s="116"/>
      <c r="AG218" s="116"/>
      <c r="AH218" s="117"/>
      <c r="AI218" s="33" t="s">
        <v>421</v>
      </c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17"/>
      <c r="BE218" s="117"/>
      <c r="BF218" s="117"/>
      <c r="BG218" s="117"/>
      <c r="BH218" s="117"/>
      <c r="BI218" s="117"/>
      <c r="BJ218" s="117"/>
      <c r="BK218" s="117"/>
      <c r="BL218" s="117"/>
      <c r="BM218" s="117"/>
    </row>
    <row r="219" spans="1:65" ht="15.75" customHeight="1" x14ac:dyDescent="0.25">
      <c r="A219" s="25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33" t="s">
        <v>890</v>
      </c>
      <c r="AE219" s="116"/>
      <c r="AF219" s="116"/>
      <c r="AG219" s="116"/>
      <c r="AH219" s="117"/>
      <c r="AI219" s="33" t="s">
        <v>421</v>
      </c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17"/>
      <c r="BE219" s="117"/>
      <c r="BF219" s="117"/>
      <c r="BG219" s="117"/>
      <c r="BH219" s="117"/>
      <c r="BI219" s="117"/>
      <c r="BJ219" s="117"/>
      <c r="BK219" s="117"/>
      <c r="BL219" s="117"/>
      <c r="BM219" s="117"/>
    </row>
    <row r="220" spans="1:65" ht="15.75" customHeight="1" x14ac:dyDescent="0.25">
      <c r="A220" s="25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33" t="s">
        <v>893</v>
      </c>
      <c r="AE220" s="116"/>
      <c r="AF220" s="116"/>
      <c r="AG220" s="116"/>
      <c r="AH220" s="117"/>
      <c r="AI220" s="33" t="s">
        <v>421</v>
      </c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</row>
    <row r="221" spans="1:65" ht="15.75" customHeight="1" x14ac:dyDescent="0.25">
      <c r="A221" s="25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33" t="s">
        <v>896</v>
      </c>
      <c r="AE221" s="116"/>
      <c r="AF221" s="116"/>
      <c r="AG221" s="116"/>
      <c r="AH221" s="117"/>
      <c r="AI221" s="33" t="s">
        <v>375</v>
      </c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</row>
    <row r="222" spans="1:65" ht="15.75" customHeight="1" x14ac:dyDescent="0.25">
      <c r="A222" s="25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33" t="s">
        <v>900</v>
      </c>
      <c r="AE222" s="116"/>
      <c r="AF222" s="116"/>
      <c r="AG222" s="116"/>
      <c r="AH222" s="117"/>
      <c r="AI222" s="33" t="s">
        <v>421</v>
      </c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  <c r="BI222" s="117"/>
      <c r="BJ222" s="117"/>
      <c r="BK222" s="117"/>
      <c r="BL222" s="117"/>
      <c r="BM222" s="117"/>
    </row>
    <row r="223" spans="1:65" ht="15.75" customHeight="1" x14ac:dyDescent="0.25">
      <c r="A223" s="25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33" t="s">
        <v>903</v>
      </c>
      <c r="AE223" s="116"/>
      <c r="AF223" s="116"/>
      <c r="AG223" s="116"/>
      <c r="AH223" s="117"/>
      <c r="AI223" s="33" t="s">
        <v>421</v>
      </c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  <c r="BD223" s="117"/>
      <c r="BE223" s="117"/>
      <c r="BF223" s="117"/>
      <c r="BG223" s="117"/>
      <c r="BH223" s="117"/>
      <c r="BI223" s="117"/>
      <c r="BJ223" s="117"/>
      <c r="BK223" s="117"/>
      <c r="BL223" s="117"/>
      <c r="BM223" s="117"/>
    </row>
    <row r="224" spans="1:65" ht="15.75" customHeight="1" x14ac:dyDescent="0.25">
      <c r="A224" s="25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33" t="s">
        <v>906</v>
      </c>
      <c r="AE224" s="116"/>
      <c r="AF224" s="116"/>
      <c r="AG224" s="116"/>
      <c r="AH224" s="117"/>
      <c r="AI224" s="33" t="s">
        <v>346</v>
      </c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</row>
    <row r="225" spans="1:65" ht="15.75" customHeight="1" x14ac:dyDescent="0.25">
      <c r="A225" s="25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33" t="s">
        <v>909</v>
      </c>
      <c r="AE225" s="116"/>
      <c r="AF225" s="116"/>
      <c r="AG225" s="116"/>
      <c r="AH225" s="117"/>
      <c r="AI225" s="33" t="s">
        <v>685</v>
      </c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  <c r="BM225" s="117"/>
    </row>
    <row r="226" spans="1:65" ht="15.75" customHeight="1" x14ac:dyDescent="0.25">
      <c r="A226" s="25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33" t="s">
        <v>912</v>
      </c>
      <c r="AE226" s="116"/>
      <c r="AF226" s="116"/>
      <c r="AG226" s="116"/>
      <c r="AH226" s="117"/>
      <c r="AI226" s="33" t="s">
        <v>421</v>
      </c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H226" s="117"/>
      <c r="BI226" s="117"/>
      <c r="BJ226" s="117"/>
      <c r="BK226" s="117"/>
      <c r="BL226" s="117"/>
      <c r="BM226" s="117"/>
    </row>
    <row r="227" spans="1:65" ht="15.75" customHeight="1" x14ac:dyDescent="0.25">
      <c r="A227" s="25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33" t="s">
        <v>916</v>
      </c>
      <c r="AE227" s="116"/>
      <c r="AF227" s="116"/>
      <c r="AG227" s="116"/>
      <c r="AH227" s="117"/>
      <c r="AI227" s="33" t="s">
        <v>421</v>
      </c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H227" s="117"/>
      <c r="BI227" s="117"/>
      <c r="BJ227" s="117"/>
      <c r="BK227" s="117"/>
      <c r="BL227" s="117"/>
      <c r="BM227" s="117"/>
    </row>
    <row r="228" spans="1:65" ht="15.75" customHeight="1" x14ac:dyDescent="0.25">
      <c r="A228" s="25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33" t="s">
        <v>920</v>
      </c>
      <c r="AE228" s="116"/>
      <c r="AF228" s="116"/>
      <c r="AG228" s="116"/>
      <c r="AH228" s="117"/>
      <c r="AI228" s="33" t="s">
        <v>346</v>
      </c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17"/>
      <c r="BE228" s="117"/>
      <c r="BF228" s="117"/>
      <c r="BG228" s="117"/>
      <c r="BH228" s="117"/>
      <c r="BI228" s="117"/>
      <c r="BJ228" s="117"/>
      <c r="BK228" s="117"/>
      <c r="BL228" s="117"/>
      <c r="BM228" s="117"/>
    </row>
    <row r="229" spans="1:65" ht="15.75" customHeight="1" x14ac:dyDescent="0.25">
      <c r="A229" s="25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33" t="s">
        <v>923</v>
      </c>
      <c r="AE229" s="116"/>
      <c r="AF229" s="116"/>
      <c r="AG229" s="116"/>
      <c r="AH229" s="117"/>
      <c r="AI229" s="33" t="s">
        <v>346</v>
      </c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17"/>
      <c r="BE229" s="117"/>
      <c r="BF229" s="117"/>
      <c r="BG229" s="117"/>
      <c r="BH229" s="117"/>
      <c r="BI229" s="117"/>
      <c r="BJ229" s="117"/>
      <c r="BK229" s="117"/>
      <c r="BL229" s="117"/>
      <c r="BM229" s="117"/>
    </row>
    <row r="230" spans="1:65" ht="15.75" customHeight="1" x14ac:dyDescent="0.25">
      <c r="A230" s="25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33" t="s">
        <v>927</v>
      </c>
      <c r="AE230" s="116"/>
      <c r="AF230" s="116"/>
      <c r="AG230" s="116"/>
      <c r="AH230" s="117"/>
      <c r="AI230" s="33" t="s">
        <v>421</v>
      </c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17"/>
      <c r="BE230" s="117"/>
      <c r="BF230" s="117"/>
      <c r="BG230" s="117"/>
      <c r="BH230" s="117"/>
      <c r="BI230" s="117"/>
      <c r="BJ230" s="117"/>
      <c r="BK230" s="117"/>
      <c r="BL230" s="117"/>
      <c r="BM230" s="117"/>
    </row>
    <row r="231" spans="1:65" ht="15.75" customHeight="1" x14ac:dyDescent="0.25">
      <c r="A231" s="25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33" t="s">
        <v>930</v>
      </c>
      <c r="AE231" s="116"/>
      <c r="AF231" s="116"/>
      <c r="AG231" s="116"/>
      <c r="AH231" s="117"/>
      <c r="AI231" s="33" t="s">
        <v>354</v>
      </c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17"/>
      <c r="BE231" s="117"/>
      <c r="BF231" s="117"/>
      <c r="BG231" s="117"/>
      <c r="BH231" s="117"/>
      <c r="BI231" s="117"/>
      <c r="BJ231" s="117"/>
      <c r="BK231" s="117"/>
      <c r="BL231" s="117"/>
      <c r="BM231" s="117"/>
    </row>
    <row r="232" spans="1:65" ht="15.75" customHeight="1" x14ac:dyDescent="0.25">
      <c r="A232" s="25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33" t="s">
        <v>933</v>
      </c>
      <c r="AE232" s="116"/>
      <c r="AF232" s="116"/>
      <c r="AG232" s="116"/>
      <c r="AH232" s="117"/>
      <c r="AI232" s="33" t="s">
        <v>362</v>
      </c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</row>
    <row r="233" spans="1:65" ht="15.75" customHeight="1" x14ac:dyDescent="0.25">
      <c r="A233" s="25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33" t="s">
        <v>936</v>
      </c>
      <c r="AE233" s="116"/>
      <c r="AF233" s="116"/>
      <c r="AG233" s="116"/>
      <c r="AH233" s="117"/>
      <c r="AI233" s="33" t="s">
        <v>346</v>
      </c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17"/>
      <c r="BE233" s="117"/>
      <c r="BF233" s="117"/>
      <c r="BG233" s="117"/>
      <c r="BH233" s="117"/>
      <c r="BI233" s="117"/>
      <c r="BJ233" s="117"/>
      <c r="BK233" s="117"/>
      <c r="BL233" s="117"/>
      <c r="BM233" s="117"/>
    </row>
    <row r="234" spans="1:65" ht="15.75" customHeight="1" x14ac:dyDescent="0.25">
      <c r="A234" s="25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33" t="s">
        <v>939</v>
      </c>
      <c r="AE234" s="116"/>
      <c r="AF234" s="116"/>
      <c r="AG234" s="116"/>
      <c r="AH234" s="117"/>
      <c r="AI234" s="33" t="s">
        <v>354</v>
      </c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17"/>
      <c r="BE234" s="117"/>
      <c r="BF234" s="117"/>
      <c r="BG234" s="117"/>
      <c r="BH234" s="117"/>
      <c r="BI234" s="117"/>
      <c r="BJ234" s="117"/>
      <c r="BK234" s="117"/>
      <c r="BL234" s="117"/>
      <c r="BM234" s="117"/>
    </row>
    <row r="235" spans="1:65" ht="15.75" customHeight="1" x14ac:dyDescent="0.25">
      <c r="A235" s="25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33" t="s">
        <v>944</v>
      </c>
      <c r="AE235" s="116"/>
      <c r="AF235" s="116"/>
      <c r="AG235" s="116"/>
      <c r="AH235" s="117"/>
      <c r="AI235" s="33" t="s">
        <v>375</v>
      </c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BL235" s="117"/>
      <c r="BM235" s="117"/>
    </row>
    <row r="236" spans="1:65" ht="15.75" customHeight="1" x14ac:dyDescent="0.25">
      <c r="A236" s="25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33" t="s">
        <v>949</v>
      </c>
      <c r="AE236" s="116"/>
      <c r="AF236" s="116"/>
      <c r="AG236" s="116"/>
      <c r="AH236" s="117"/>
      <c r="AI236" s="33" t="s">
        <v>362</v>
      </c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H236" s="117"/>
      <c r="BI236" s="117"/>
      <c r="BJ236" s="117"/>
      <c r="BK236" s="117"/>
      <c r="BL236" s="117"/>
      <c r="BM236" s="117"/>
    </row>
    <row r="237" spans="1:65" ht="15.75" customHeight="1" x14ac:dyDescent="0.25">
      <c r="A237" s="25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33" t="s">
        <v>953</v>
      </c>
      <c r="AE237" s="116"/>
      <c r="AF237" s="116"/>
      <c r="AG237" s="116"/>
      <c r="AH237" s="117"/>
      <c r="AI237" s="33" t="s">
        <v>362</v>
      </c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H237" s="117"/>
      <c r="BI237" s="117"/>
      <c r="BJ237" s="117"/>
      <c r="BK237" s="117"/>
      <c r="BL237" s="117"/>
      <c r="BM237" s="117"/>
    </row>
    <row r="238" spans="1:65" ht="15.75" customHeight="1" x14ac:dyDescent="0.25">
      <c r="A238" s="25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33" t="s">
        <v>957</v>
      </c>
      <c r="AE238" s="116"/>
      <c r="AF238" s="116"/>
      <c r="AG238" s="116"/>
      <c r="AH238" s="117"/>
      <c r="AI238" s="33" t="s">
        <v>408</v>
      </c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H238" s="117"/>
      <c r="BI238" s="117"/>
      <c r="BJ238" s="117"/>
      <c r="BK238" s="117"/>
      <c r="BL238" s="117"/>
      <c r="BM238" s="117"/>
    </row>
    <row r="239" spans="1:65" ht="15.75" customHeight="1" x14ac:dyDescent="0.25">
      <c r="A239" s="25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33" t="s">
        <v>961</v>
      </c>
      <c r="AE239" s="116"/>
      <c r="AF239" s="116"/>
      <c r="AG239" s="116"/>
      <c r="AH239" s="117"/>
      <c r="AI239" s="33" t="s">
        <v>421</v>
      </c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  <c r="BD239" s="117"/>
      <c r="BE239" s="117"/>
      <c r="BF239" s="117"/>
      <c r="BG239" s="117"/>
      <c r="BH239" s="117"/>
      <c r="BI239" s="117"/>
      <c r="BJ239" s="117"/>
      <c r="BK239" s="117"/>
      <c r="BL239" s="117"/>
      <c r="BM239" s="117"/>
    </row>
    <row r="240" spans="1:65" ht="15.75" customHeight="1" x14ac:dyDescent="0.25">
      <c r="A240" s="25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33" t="s">
        <v>965</v>
      </c>
      <c r="AE240" s="116"/>
      <c r="AF240" s="116"/>
      <c r="AG240" s="116"/>
      <c r="AH240" s="117"/>
      <c r="AI240" s="33" t="s">
        <v>531</v>
      </c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17"/>
      <c r="BE240" s="117"/>
      <c r="BF240" s="117"/>
      <c r="BG240" s="117"/>
      <c r="BH240" s="117"/>
      <c r="BI240" s="117"/>
      <c r="BJ240" s="117"/>
      <c r="BK240" s="117"/>
      <c r="BL240" s="117"/>
      <c r="BM240" s="117"/>
    </row>
    <row r="241" spans="1:65" ht="15.75" customHeight="1" x14ac:dyDescent="0.25">
      <c r="A241" s="25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33" t="s">
        <v>970</v>
      </c>
      <c r="AE241" s="116"/>
      <c r="AF241" s="116"/>
      <c r="AG241" s="116"/>
      <c r="AH241" s="117"/>
      <c r="AI241" s="33" t="s">
        <v>346</v>
      </c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17"/>
      <c r="BE241" s="117"/>
      <c r="BF241" s="117"/>
      <c r="BG241" s="117"/>
      <c r="BH241" s="117"/>
      <c r="BI241" s="117"/>
      <c r="BJ241" s="117"/>
      <c r="BK241" s="117"/>
      <c r="BL241" s="117"/>
      <c r="BM241" s="117"/>
    </row>
    <row r="242" spans="1:65" ht="15.75" customHeight="1" x14ac:dyDescent="0.25">
      <c r="A242" s="25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33" t="s">
        <v>975</v>
      </c>
      <c r="AE242" s="116"/>
      <c r="AF242" s="116"/>
      <c r="AG242" s="116"/>
      <c r="AH242" s="117"/>
      <c r="AI242" s="33" t="s">
        <v>375</v>
      </c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17"/>
      <c r="BE242" s="117"/>
      <c r="BF242" s="117"/>
      <c r="BG242" s="117"/>
      <c r="BH242" s="117"/>
      <c r="BI242" s="117"/>
      <c r="BJ242" s="117"/>
      <c r="BK242" s="117"/>
      <c r="BL242" s="117"/>
      <c r="BM242" s="117"/>
    </row>
    <row r="243" spans="1:65" ht="15.75" customHeight="1" x14ac:dyDescent="0.25">
      <c r="A243" s="25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33" t="s">
        <v>978</v>
      </c>
      <c r="AE243" s="116"/>
      <c r="AF243" s="116"/>
      <c r="AG243" s="116"/>
      <c r="AH243" s="117"/>
      <c r="AI243" s="33" t="s">
        <v>685</v>
      </c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7"/>
      <c r="BF243" s="117"/>
      <c r="BG243" s="117"/>
      <c r="BH243" s="117"/>
      <c r="BI243" s="117"/>
      <c r="BJ243" s="117"/>
      <c r="BK243" s="117"/>
      <c r="BL243" s="117"/>
      <c r="BM243" s="117"/>
    </row>
    <row r="244" spans="1:65" ht="15.75" customHeight="1" x14ac:dyDescent="0.25">
      <c r="A244" s="25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33" t="s">
        <v>983</v>
      </c>
      <c r="AE244" s="116"/>
      <c r="AF244" s="116"/>
      <c r="AG244" s="116"/>
      <c r="AH244" s="117"/>
      <c r="AI244" s="33" t="s">
        <v>354</v>
      </c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  <c r="BD244" s="117"/>
      <c r="BE244" s="117"/>
      <c r="BF244" s="117"/>
      <c r="BG244" s="117"/>
      <c r="BH244" s="117"/>
      <c r="BI244" s="117"/>
      <c r="BJ244" s="117"/>
      <c r="BK244" s="117"/>
      <c r="BL244" s="117"/>
      <c r="BM244" s="117"/>
    </row>
    <row r="245" spans="1:65" ht="15.75" customHeight="1" x14ac:dyDescent="0.25">
      <c r="A245" s="25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33" t="s">
        <v>987</v>
      </c>
      <c r="AE245" s="116"/>
      <c r="AF245" s="116"/>
      <c r="AG245" s="116"/>
      <c r="AH245" s="117"/>
      <c r="AI245" s="33" t="s">
        <v>362</v>
      </c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</row>
    <row r="246" spans="1:65" ht="15.75" customHeight="1" x14ac:dyDescent="0.25">
      <c r="A246" s="25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33" t="s">
        <v>991</v>
      </c>
      <c r="AE246" s="116"/>
      <c r="AF246" s="116"/>
      <c r="AG246" s="116"/>
      <c r="AH246" s="117"/>
      <c r="AI246" s="33" t="s">
        <v>375</v>
      </c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17"/>
      <c r="BE246" s="117"/>
      <c r="BF246" s="117"/>
      <c r="BG246" s="117"/>
      <c r="BH246" s="117"/>
      <c r="BI246" s="117"/>
      <c r="BJ246" s="117"/>
      <c r="BK246" s="117"/>
      <c r="BL246" s="117"/>
      <c r="BM246" s="117"/>
    </row>
    <row r="247" spans="1:65" ht="15.75" customHeight="1" x14ac:dyDescent="0.25">
      <c r="A247" s="25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33" t="s">
        <v>995</v>
      </c>
      <c r="AE247" s="116"/>
      <c r="AF247" s="116"/>
      <c r="AG247" s="116"/>
      <c r="AH247" s="117"/>
      <c r="AI247" s="33" t="s">
        <v>531</v>
      </c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H247" s="117"/>
      <c r="BI247" s="117"/>
      <c r="BJ247" s="117"/>
      <c r="BK247" s="117"/>
      <c r="BL247" s="117"/>
      <c r="BM247" s="117"/>
    </row>
    <row r="248" spans="1:65" ht="15.75" customHeight="1" x14ac:dyDescent="0.25">
      <c r="A248" s="25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33" t="s">
        <v>999</v>
      </c>
      <c r="AE248" s="116"/>
      <c r="AF248" s="116"/>
      <c r="AG248" s="116"/>
      <c r="AH248" s="117"/>
      <c r="AI248" s="33" t="s">
        <v>362</v>
      </c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17"/>
      <c r="BE248" s="117"/>
      <c r="BF248" s="117"/>
      <c r="BG248" s="117"/>
      <c r="BH248" s="117"/>
      <c r="BI248" s="117"/>
      <c r="BJ248" s="117"/>
      <c r="BK248" s="117"/>
      <c r="BL248" s="117"/>
      <c r="BM248" s="117"/>
    </row>
    <row r="249" spans="1:65" ht="15.75" customHeight="1" x14ac:dyDescent="0.25">
      <c r="A249" s="25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33" t="s">
        <v>1004</v>
      </c>
      <c r="AE249" s="116"/>
      <c r="AF249" s="116"/>
      <c r="AG249" s="116"/>
      <c r="AH249" s="117"/>
      <c r="AI249" s="33" t="s">
        <v>362</v>
      </c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17"/>
      <c r="BE249" s="117"/>
      <c r="BF249" s="117"/>
      <c r="BG249" s="117"/>
      <c r="BH249" s="117"/>
      <c r="BI249" s="117"/>
      <c r="BJ249" s="117"/>
      <c r="BK249" s="117"/>
      <c r="BL249" s="117"/>
      <c r="BM249" s="117"/>
    </row>
    <row r="250" spans="1:65" ht="15.75" customHeight="1" x14ac:dyDescent="0.25">
      <c r="A250" s="25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33" t="s">
        <v>1008</v>
      </c>
      <c r="AE250" s="116"/>
      <c r="AF250" s="116"/>
      <c r="AG250" s="116"/>
      <c r="AH250" s="117"/>
      <c r="AI250" s="33" t="s">
        <v>375</v>
      </c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H250" s="117"/>
      <c r="BI250" s="117"/>
      <c r="BJ250" s="117"/>
      <c r="BK250" s="117"/>
      <c r="BL250" s="117"/>
      <c r="BM250" s="117"/>
    </row>
    <row r="251" spans="1:65" ht="15.75" customHeight="1" x14ac:dyDescent="0.25">
      <c r="A251" s="25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33" t="s">
        <v>1011</v>
      </c>
      <c r="AE251" s="116"/>
      <c r="AF251" s="116"/>
      <c r="AG251" s="116"/>
      <c r="AH251" s="117"/>
      <c r="AI251" s="33" t="s">
        <v>408</v>
      </c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17"/>
      <c r="BE251" s="117"/>
      <c r="BF251" s="117"/>
      <c r="BG251" s="117"/>
      <c r="BH251" s="117"/>
      <c r="BI251" s="117"/>
      <c r="BJ251" s="117"/>
      <c r="BK251" s="117"/>
      <c r="BL251" s="117"/>
      <c r="BM251" s="117"/>
    </row>
    <row r="252" spans="1:65" ht="15.75" customHeight="1" x14ac:dyDescent="0.25">
      <c r="A252" s="25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33" t="s">
        <v>1015</v>
      </c>
      <c r="AE252" s="116"/>
      <c r="AF252" s="116"/>
      <c r="AG252" s="116"/>
      <c r="AH252" s="117"/>
      <c r="AI252" s="33" t="s">
        <v>421</v>
      </c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17"/>
      <c r="BE252" s="117"/>
      <c r="BF252" s="117"/>
      <c r="BG252" s="117"/>
      <c r="BH252" s="117"/>
      <c r="BI252" s="117"/>
      <c r="BJ252" s="117"/>
      <c r="BK252" s="117"/>
      <c r="BL252" s="117"/>
      <c r="BM252" s="117"/>
    </row>
    <row r="253" spans="1:65" ht="15.75" customHeight="1" x14ac:dyDescent="0.25">
      <c r="A253" s="25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33" t="s">
        <v>1019</v>
      </c>
      <c r="AE253" s="116"/>
      <c r="AF253" s="116"/>
      <c r="AG253" s="116"/>
      <c r="AH253" s="117"/>
      <c r="AI253" s="33" t="s">
        <v>375</v>
      </c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17"/>
      <c r="BE253" s="117"/>
      <c r="BF253" s="117"/>
      <c r="BG253" s="117"/>
      <c r="BH253" s="117"/>
      <c r="BI253" s="117"/>
      <c r="BJ253" s="117"/>
      <c r="BK253" s="117"/>
      <c r="BL253" s="117"/>
      <c r="BM253" s="117"/>
    </row>
    <row r="254" spans="1:65" ht="15.75" customHeight="1" x14ac:dyDescent="0.25">
      <c r="A254" s="25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33" t="s">
        <v>1022</v>
      </c>
      <c r="AE254" s="116"/>
      <c r="AF254" s="116"/>
      <c r="AG254" s="116"/>
      <c r="AH254" s="117"/>
      <c r="AI254" s="33" t="s">
        <v>375</v>
      </c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17"/>
      <c r="BE254" s="117"/>
      <c r="BF254" s="117"/>
      <c r="BG254" s="117"/>
      <c r="BH254" s="117"/>
      <c r="BI254" s="117"/>
      <c r="BJ254" s="117"/>
      <c r="BK254" s="117"/>
      <c r="BL254" s="117"/>
      <c r="BM254" s="117"/>
    </row>
    <row r="255" spans="1:65" ht="15.75" customHeight="1" x14ac:dyDescent="0.25">
      <c r="A255" s="25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33" t="s">
        <v>1027</v>
      </c>
      <c r="AE255" s="116"/>
      <c r="AF255" s="116"/>
      <c r="AG255" s="116"/>
      <c r="AH255" s="117"/>
      <c r="AI255" s="33" t="s">
        <v>421</v>
      </c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7"/>
      <c r="BF255" s="117"/>
      <c r="BG255" s="117"/>
      <c r="BH255" s="117"/>
      <c r="BI255" s="117"/>
      <c r="BJ255" s="117"/>
      <c r="BK255" s="117"/>
      <c r="BL255" s="117"/>
      <c r="BM255" s="117"/>
    </row>
    <row r="256" spans="1:65" ht="15.75" customHeight="1" x14ac:dyDescent="0.25">
      <c r="A256" s="25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33" t="s">
        <v>1031</v>
      </c>
      <c r="AE256" s="116"/>
      <c r="AF256" s="116"/>
      <c r="AG256" s="116"/>
      <c r="AH256" s="117"/>
      <c r="AI256" s="33" t="s">
        <v>354</v>
      </c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H256" s="117"/>
      <c r="BI256" s="117"/>
      <c r="BJ256" s="117"/>
      <c r="BK256" s="117"/>
      <c r="BL256" s="117"/>
      <c r="BM256" s="117"/>
    </row>
    <row r="257" spans="1:65" ht="15.75" customHeight="1" x14ac:dyDescent="0.25">
      <c r="A257" s="25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33" t="s">
        <v>1036</v>
      </c>
      <c r="AE257" s="116"/>
      <c r="AF257" s="116"/>
      <c r="AG257" s="116"/>
      <c r="AH257" s="117"/>
      <c r="AI257" s="33" t="s">
        <v>421</v>
      </c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</row>
    <row r="258" spans="1:65" ht="15.75" customHeight="1" x14ac:dyDescent="0.25">
      <c r="A258" s="25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33" t="s">
        <v>1040</v>
      </c>
      <c r="AE258" s="116"/>
      <c r="AF258" s="116"/>
      <c r="AG258" s="116"/>
      <c r="AH258" s="117"/>
      <c r="AI258" s="33" t="s">
        <v>354</v>
      </c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17"/>
      <c r="BE258" s="117"/>
      <c r="BF258" s="117"/>
      <c r="BG258" s="117"/>
      <c r="BH258" s="117"/>
      <c r="BI258" s="117"/>
      <c r="BJ258" s="117"/>
      <c r="BK258" s="117"/>
      <c r="BL258" s="117"/>
      <c r="BM258" s="117"/>
    </row>
    <row r="259" spans="1:65" ht="15.75" customHeight="1" x14ac:dyDescent="0.25">
      <c r="A259" s="25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33" t="s">
        <v>1045</v>
      </c>
      <c r="AE259" s="116"/>
      <c r="AF259" s="116"/>
      <c r="AG259" s="116"/>
      <c r="AH259" s="117"/>
      <c r="AI259" s="33" t="s">
        <v>346</v>
      </c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BL259" s="117"/>
      <c r="BM259" s="117"/>
    </row>
    <row r="260" spans="1:65" ht="15.75" customHeight="1" x14ac:dyDescent="0.25">
      <c r="A260" s="25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33" t="s">
        <v>1047</v>
      </c>
      <c r="AE260" s="116"/>
      <c r="AF260" s="116"/>
      <c r="AG260" s="116"/>
      <c r="AH260" s="117"/>
      <c r="AI260" s="33" t="s">
        <v>421</v>
      </c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G260" s="117"/>
      <c r="BH260" s="117"/>
      <c r="BI260" s="117"/>
      <c r="BJ260" s="117"/>
      <c r="BK260" s="117"/>
      <c r="BL260" s="117"/>
      <c r="BM260" s="117"/>
    </row>
    <row r="261" spans="1:65" ht="15.75" customHeight="1" x14ac:dyDescent="0.25">
      <c r="A261" s="25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33" t="s">
        <v>1050</v>
      </c>
      <c r="AE261" s="116"/>
      <c r="AF261" s="116"/>
      <c r="AG261" s="116"/>
      <c r="AH261" s="117"/>
      <c r="AI261" s="33" t="s">
        <v>354</v>
      </c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7"/>
      <c r="AY261" s="117"/>
      <c r="AZ261" s="117"/>
      <c r="BA261" s="117"/>
      <c r="BB261" s="117"/>
      <c r="BC261" s="117"/>
      <c r="BD261" s="117"/>
      <c r="BE261" s="117"/>
      <c r="BF261" s="117"/>
      <c r="BG261" s="117"/>
      <c r="BH261" s="117"/>
      <c r="BI261" s="117"/>
      <c r="BJ261" s="117"/>
      <c r="BK261" s="117"/>
      <c r="BL261" s="117"/>
      <c r="BM261" s="117"/>
    </row>
    <row r="262" spans="1:65" ht="15.75" customHeight="1" x14ac:dyDescent="0.25">
      <c r="A262" s="25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33" t="s">
        <v>1052</v>
      </c>
      <c r="AE262" s="116"/>
      <c r="AF262" s="116"/>
      <c r="AG262" s="116"/>
      <c r="AH262" s="117"/>
      <c r="AI262" s="33" t="s">
        <v>346</v>
      </c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H262" s="117"/>
      <c r="BI262" s="117"/>
      <c r="BJ262" s="117"/>
      <c r="BK262" s="117"/>
      <c r="BL262" s="117"/>
      <c r="BM262" s="117"/>
    </row>
    <row r="263" spans="1:65" ht="15.75" customHeight="1" x14ac:dyDescent="0.25">
      <c r="A263" s="25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33" t="s">
        <v>1053</v>
      </c>
      <c r="AE263" s="116"/>
      <c r="AF263" s="116"/>
      <c r="AG263" s="116"/>
      <c r="AH263" s="117"/>
      <c r="AI263" s="33" t="s">
        <v>421</v>
      </c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  <c r="BI263" s="117"/>
      <c r="BJ263" s="117"/>
      <c r="BK263" s="117"/>
      <c r="BL263" s="117"/>
      <c r="BM263" s="117"/>
    </row>
    <row r="264" spans="1:65" ht="15.75" customHeight="1" x14ac:dyDescent="0.25">
      <c r="A264" s="25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33" t="s">
        <v>1054</v>
      </c>
      <c r="AE264" s="116"/>
      <c r="AF264" s="116"/>
      <c r="AG264" s="116"/>
      <c r="AH264" s="117"/>
      <c r="AI264" s="33" t="s">
        <v>421</v>
      </c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G264" s="117"/>
      <c r="BH264" s="117"/>
      <c r="BI264" s="117"/>
      <c r="BJ264" s="117"/>
      <c r="BK264" s="117"/>
      <c r="BL264" s="117"/>
      <c r="BM264" s="117"/>
    </row>
    <row r="265" spans="1:65" ht="15.75" customHeight="1" x14ac:dyDescent="0.25">
      <c r="A265" s="25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33" t="s">
        <v>1057</v>
      </c>
      <c r="AE265" s="116"/>
      <c r="AF265" s="116"/>
      <c r="AG265" s="116"/>
      <c r="AH265" s="117"/>
      <c r="AI265" s="33" t="s">
        <v>421</v>
      </c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17"/>
      <c r="BE265" s="117"/>
      <c r="BF265" s="117"/>
      <c r="BG265" s="117"/>
      <c r="BH265" s="117"/>
      <c r="BI265" s="117"/>
      <c r="BJ265" s="117"/>
      <c r="BK265" s="117"/>
      <c r="BL265" s="117"/>
      <c r="BM265" s="117"/>
    </row>
    <row r="266" spans="1:65" ht="15.75" customHeight="1" x14ac:dyDescent="0.25">
      <c r="A266" s="25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33" t="s">
        <v>1059</v>
      </c>
      <c r="AE266" s="116"/>
      <c r="AF266" s="116"/>
      <c r="AG266" s="116"/>
      <c r="AH266" s="117"/>
      <c r="AI266" s="33" t="s">
        <v>531</v>
      </c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7"/>
      <c r="BB266" s="117"/>
      <c r="BC266" s="117"/>
      <c r="BD266" s="117"/>
      <c r="BE266" s="117"/>
      <c r="BF266" s="117"/>
      <c r="BG266" s="117"/>
      <c r="BH266" s="117"/>
      <c r="BI266" s="117"/>
      <c r="BJ266" s="117"/>
      <c r="BK266" s="117"/>
      <c r="BL266" s="117"/>
      <c r="BM266" s="117"/>
    </row>
    <row r="267" spans="1:65" ht="15.75" customHeight="1" x14ac:dyDescent="0.25">
      <c r="A267" s="25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33" t="s">
        <v>1061</v>
      </c>
      <c r="AE267" s="116"/>
      <c r="AF267" s="116"/>
      <c r="AG267" s="116"/>
      <c r="AH267" s="117"/>
      <c r="AI267" s="33" t="s">
        <v>346</v>
      </c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</row>
    <row r="268" spans="1:65" ht="15.75" customHeight="1" x14ac:dyDescent="0.25">
      <c r="A268" s="25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33" t="s">
        <v>1063</v>
      </c>
      <c r="AE268" s="116"/>
      <c r="AF268" s="116"/>
      <c r="AG268" s="116"/>
      <c r="AH268" s="117"/>
      <c r="AI268" s="33" t="s">
        <v>421</v>
      </c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</row>
    <row r="269" spans="1:65" ht="15.75" customHeight="1" x14ac:dyDescent="0.25">
      <c r="A269" s="25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33" t="s">
        <v>1066</v>
      </c>
      <c r="AE269" s="116"/>
      <c r="AF269" s="116"/>
      <c r="AG269" s="116"/>
      <c r="AH269" s="117"/>
      <c r="AI269" s="33" t="s">
        <v>362</v>
      </c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  <c r="BI269" s="117"/>
      <c r="BJ269" s="117"/>
      <c r="BK269" s="117"/>
      <c r="BL269" s="117"/>
      <c r="BM269" s="117"/>
    </row>
    <row r="270" spans="1:65" ht="15.75" customHeight="1" x14ac:dyDescent="0.25">
      <c r="A270" s="25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33" t="s">
        <v>1069</v>
      </c>
      <c r="AE270" s="116"/>
      <c r="AF270" s="116"/>
      <c r="AG270" s="116"/>
      <c r="AH270" s="117"/>
      <c r="AI270" s="33" t="s">
        <v>375</v>
      </c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  <c r="BL270" s="117"/>
      <c r="BM270" s="117"/>
    </row>
    <row r="271" spans="1:65" ht="15.75" customHeight="1" x14ac:dyDescent="0.25">
      <c r="A271" s="25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33" t="s">
        <v>1072</v>
      </c>
      <c r="AE271" s="116"/>
      <c r="AF271" s="116"/>
      <c r="AG271" s="116"/>
      <c r="AH271" s="117"/>
      <c r="AI271" s="33" t="s">
        <v>531</v>
      </c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117"/>
      <c r="BH271" s="117"/>
      <c r="BI271" s="117"/>
      <c r="BJ271" s="117"/>
      <c r="BK271" s="117"/>
      <c r="BL271" s="117"/>
      <c r="BM271" s="117"/>
    </row>
    <row r="272" spans="1:65" ht="15.75" customHeight="1" x14ac:dyDescent="0.25">
      <c r="A272" s="25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33" t="s">
        <v>1075</v>
      </c>
      <c r="AE272" s="116"/>
      <c r="AF272" s="116"/>
      <c r="AG272" s="116"/>
      <c r="AH272" s="117"/>
      <c r="AI272" s="33" t="s">
        <v>375</v>
      </c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  <c r="BI272" s="117"/>
      <c r="BJ272" s="117"/>
      <c r="BK272" s="117"/>
      <c r="BL272" s="117"/>
      <c r="BM272" s="117"/>
    </row>
    <row r="273" spans="1:65" ht="15.75" customHeight="1" x14ac:dyDescent="0.25">
      <c r="A273" s="25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33" t="s">
        <v>1078</v>
      </c>
      <c r="AE273" s="116"/>
      <c r="AF273" s="116"/>
      <c r="AG273" s="116"/>
      <c r="AH273" s="117"/>
      <c r="AI273" s="33" t="s">
        <v>685</v>
      </c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117"/>
      <c r="BH273" s="117"/>
      <c r="BI273" s="117"/>
      <c r="BJ273" s="117"/>
      <c r="BK273" s="117"/>
      <c r="BL273" s="117"/>
      <c r="BM273" s="117"/>
    </row>
    <row r="274" spans="1:65" ht="15.75" customHeight="1" x14ac:dyDescent="0.25">
      <c r="A274" s="25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33" t="s">
        <v>1080</v>
      </c>
      <c r="AE274" s="116"/>
      <c r="AF274" s="116"/>
      <c r="AG274" s="116"/>
      <c r="AH274" s="117"/>
      <c r="AI274" s="33" t="s">
        <v>421</v>
      </c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H274" s="117"/>
      <c r="BI274" s="117"/>
      <c r="BJ274" s="117"/>
      <c r="BK274" s="117"/>
      <c r="BL274" s="117"/>
      <c r="BM274" s="117"/>
    </row>
    <row r="275" spans="1:65" ht="15.75" customHeight="1" x14ac:dyDescent="0.25">
      <c r="A275" s="25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33" t="s">
        <v>1083</v>
      </c>
      <c r="AE275" s="116"/>
      <c r="AF275" s="116"/>
      <c r="AG275" s="116"/>
      <c r="AH275" s="117"/>
      <c r="AI275" s="33" t="s">
        <v>354</v>
      </c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  <c r="BL275" s="117"/>
      <c r="BM275" s="117"/>
    </row>
    <row r="276" spans="1:65" ht="15.75" customHeight="1" x14ac:dyDescent="0.25">
      <c r="A276" s="25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33" t="s">
        <v>1085</v>
      </c>
      <c r="AE276" s="116"/>
      <c r="AF276" s="116"/>
      <c r="AG276" s="116"/>
      <c r="AH276" s="117"/>
      <c r="AI276" s="33" t="s">
        <v>375</v>
      </c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H276" s="117"/>
      <c r="BI276" s="117"/>
      <c r="BJ276" s="117"/>
      <c r="BK276" s="117"/>
      <c r="BL276" s="117"/>
      <c r="BM276" s="117"/>
    </row>
    <row r="277" spans="1:65" ht="15.75" customHeight="1" x14ac:dyDescent="0.25">
      <c r="A277" s="25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33" t="s">
        <v>1087</v>
      </c>
      <c r="AE277" s="116"/>
      <c r="AF277" s="116"/>
      <c r="AG277" s="116"/>
      <c r="AH277" s="117"/>
      <c r="AI277" s="33" t="s">
        <v>346</v>
      </c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BL277" s="117"/>
      <c r="BM277" s="117"/>
    </row>
    <row r="278" spans="1:65" ht="15.75" customHeight="1" x14ac:dyDescent="0.25">
      <c r="A278" s="25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33" t="s">
        <v>1090</v>
      </c>
      <c r="AE278" s="116"/>
      <c r="AF278" s="116"/>
      <c r="AG278" s="116"/>
      <c r="AH278" s="117"/>
      <c r="AI278" s="33" t="s">
        <v>362</v>
      </c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H278" s="117"/>
      <c r="BI278" s="117"/>
      <c r="BJ278" s="117"/>
      <c r="BK278" s="117"/>
      <c r="BL278" s="117"/>
      <c r="BM278" s="117"/>
    </row>
    <row r="279" spans="1:65" ht="15.75" customHeight="1" x14ac:dyDescent="0.25">
      <c r="A279" s="25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33" t="s">
        <v>1093</v>
      </c>
      <c r="AE279" s="116"/>
      <c r="AF279" s="116"/>
      <c r="AG279" s="116"/>
      <c r="AH279" s="117"/>
      <c r="AI279" s="33" t="s">
        <v>362</v>
      </c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H279" s="117"/>
      <c r="BI279" s="117"/>
      <c r="BJ279" s="117"/>
      <c r="BK279" s="117"/>
      <c r="BL279" s="117"/>
      <c r="BM279" s="117"/>
    </row>
    <row r="280" spans="1:65" ht="15.75" customHeight="1" x14ac:dyDescent="0.25">
      <c r="A280" s="25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33" t="s">
        <v>1096</v>
      </c>
      <c r="AE280" s="116"/>
      <c r="AF280" s="116"/>
      <c r="AG280" s="116"/>
      <c r="AH280" s="117"/>
      <c r="AI280" s="33" t="s">
        <v>408</v>
      </c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117"/>
      <c r="BH280" s="117"/>
      <c r="BI280" s="117"/>
      <c r="BJ280" s="117"/>
      <c r="BK280" s="117"/>
      <c r="BL280" s="117"/>
      <c r="BM280" s="117"/>
    </row>
    <row r="281" spans="1:65" ht="15.75" customHeight="1" x14ac:dyDescent="0.25">
      <c r="A281" s="25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33" t="s">
        <v>1099</v>
      </c>
      <c r="AE281" s="116"/>
      <c r="AF281" s="116"/>
      <c r="AG281" s="116"/>
      <c r="AH281" s="117"/>
      <c r="AI281" s="33" t="s">
        <v>685</v>
      </c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117"/>
      <c r="BH281" s="117"/>
      <c r="BI281" s="117"/>
      <c r="BJ281" s="117"/>
      <c r="BK281" s="117"/>
      <c r="BL281" s="117"/>
      <c r="BM281" s="117"/>
    </row>
    <row r="282" spans="1:65" ht="15.75" customHeight="1" x14ac:dyDescent="0.25">
      <c r="A282" s="25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33" t="s">
        <v>1102</v>
      </c>
      <c r="AE282" s="116"/>
      <c r="AF282" s="116"/>
      <c r="AG282" s="116"/>
      <c r="AH282" s="117"/>
      <c r="AI282" s="33" t="s">
        <v>362</v>
      </c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117"/>
      <c r="BH282" s="117"/>
      <c r="BI282" s="117"/>
      <c r="BJ282" s="117"/>
      <c r="BK282" s="117"/>
      <c r="BL282" s="117"/>
      <c r="BM282" s="117"/>
    </row>
    <row r="283" spans="1:65" ht="15.75" customHeight="1" x14ac:dyDescent="0.25">
      <c r="A283" s="25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33" t="s">
        <v>1105</v>
      </c>
      <c r="AE283" s="116"/>
      <c r="AF283" s="116"/>
      <c r="AG283" s="116"/>
      <c r="AH283" s="117"/>
      <c r="AI283" s="33" t="s">
        <v>362</v>
      </c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117"/>
      <c r="BH283" s="117"/>
      <c r="BI283" s="117"/>
      <c r="BJ283" s="117"/>
      <c r="BK283" s="117"/>
      <c r="BL283" s="117"/>
      <c r="BM283" s="117"/>
    </row>
    <row r="284" spans="1:65" ht="15.75" customHeight="1" x14ac:dyDescent="0.25">
      <c r="A284" s="25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33" t="s">
        <v>1108</v>
      </c>
      <c r="AE284" s="116"/>
      <c r="AF284" s="116"/>
      <c r="AG284" s="116"/>
      <c r="AH284" s="117"/>
      <c r="AI284" s="33" t="s">
        <v>421</v>
      </c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117"/>
      <c r="BH284" s="117"/>
      <c r="BI284" s="117"/>
      <c r="BJ284" s="117"/>
      <c r="BK284" s="117"/>
      <c r="BL284" s="117"/>
      <c r="BM284" s="117"/>
    </row>
    <row r="285" spans="1:65" ht="15.75" customHeight="1" x14ac:dyDescent="0.25">
      <c r="A285" s="25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33" t="s">
        <v>1111</v>
      </c>
      <c r="AE285" s="116"/>
      <c r="AF285" s="116"/>
      <c r="AG285" s="116"/>
      <c r="AH285" s="117"/>
      <c r="AI285" s="33" t="s">
        <v>685</v>
      </c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117"/>
      <c r="BH285" s="117"/>
      <c r="BI285" s="117"/>
      <c r="BJ285" s="117"/>
      <c r="BK285" s="117"/>
      <c r="BL285" s="117"/>
      <c r="BM285" s="117"/>
    </row>
    <row r="286" spans="1:65" ht="15.75" customHeight="1" x14ac:dyDescent="0.25">
      <c r="A286" s="25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33" t="s">
        <v>1113</v>
      </c>
      <c r="AE286" s="116"/>
      <c r="AF286" s="116"/>
      <c r="AG286" s="116"/>
      <c r="AH286" s="117"/>
      <c r="AI286" s="33" t="s">
        <v>354</v>
      </c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117"/>
      <c r="BH286" s="117"/>
      <c r="BI286" s="117"/>
      <c r="BJ286" s="117"/>
      <c r="BK286" s="117"/>
      <c r="BL286" s="117"/>
      <c r="BM286" s="117"/>
    </row>
    <row r="287" spans="1:65" ht="15.75" customHeight="1" x14ac:dyDescent="0.25">
      <c r="A287" s="25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33" t="s">
        <v>1115</v>
      </c>
      <c r="AE287" s="116"/>
      <c r="AF287" s="116"/>
      <c r="AG287" s="116"/>
      <c r="AH287" s="117"/>
      <c r="AI287" s="33" t="s">
        <v>362</v>
      </c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  <c r="BI287" s="117"/>
      <c r="BJ287" s="117"/>
      <c r="BK287" s="117"/>
      <c r="BL287" s="117"/>
      <c r="BM287" s="117"/>
    </row>
    <row r="288" spans="1:65" ht="15.75" customHeight="1" x14ac:dyDescent="0.25">
      <c r="A288" s="25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33" t="s">
        <v>1118</v>
      </c>
      <c r="AE288" s="116"/>
      <c r="AF288" s="116"/>
      <c r="AG288" s="116"/>
      <c r="AH288" s="117"/>
      <c r="AI288" s="33" t="s">
        <v>408</v>
      </c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</row>
    <row r="289" spans="1:65" ht="15.75" customHeight="1" x14ac:dyDescent="0.25">
      <c r="A289" s="25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33" t="s">
        <v>1120</v>
      </c>
      <c r="AE289" s="116"/>
      <c r="AF289" s="116"/>
      <c r="AG289" s="116"/>
      <c r="AH289" s="117"/>
      <c r="AI289" s="33" t="s">
        <v>346</v>
      </c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117"/>
      <c r="BH289" s="117"/>
      <c r="BI289" s="117"/>
      <c r="BJ289" s="117"/>
      <c r="BK289" s="117"/>
      <c r="BL289" s="117"/>
      <c r="BM289" s="117"/>
    </row>
    <row r="290" spans="1:65" ht="15.75" customHeight="1" x14ac:dyDescent="0.25">
      <c r="A290" s="25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33" t="s">
        <v>1123</v>
      </c>
      <c r="AE290" s="116"/>
      <c r="AF290" s="116"/>
      <c r="AG290" s="116"/>
      <c r="AH290" s="117"/>
      <c r="AI290" s="33" t="s">
        <v>408</v>
      </c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117"/>
      <c r="BH290" s="117"/>
      <c r="BI290" s="117"/>
      <c r="BJ290" s="117"/>
      <c r="BK290" s="117"/>
      <c r="BL290" s="117"/>
      <c r="BM290" s="117"/>
    </row>
    <row r="291" spans="1:65" ht="15.75" customHeight="1" x14ac:dyDescent="0.25">
      <c r="A291" s="25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33" t="s">
        <v>1125</v>
      </c>
      <c r="AE291" s="116"/>
      <c r="AF291" s="116"/>
      <c r="AG291" s="116"/>
      <c r="AH291" s="117"/>
      <c r="AI291" s="33" t="s">
        <v>421</v>
      </c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117"/>
      <c r="BH291" s="117"/>
      <c r="BI291" s="117"/>
      <c r="BJ291" s="117"/>
      <c r="BK291" s="117"/>
      <c r="BL291" s="117"/>
      <c r="BM291" s="117"/>
    </row>
    <row r="292" spans="1:65" ht="15.75" customHeight="1" x14ac:dyDescent="0.25">
      <c r="A292" s="25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33" t="s">
        <v>1127</v>
      </c>
      <c r="AE292" s="116"/>
      <c r="AF292" s="116"/>
      <c r="AG292" s="116"/>
      <c r="AH292" s="117"/>
      <c r="AI292" s="33" t="s">
        <v>421</v>
      </c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117"/>
      <c r="BH292" s="117"/>
      <c r="BI292" s="117"/>
      <c r="BJ292" s="117"/>
      <c r="BK292" s="117"/>
      <c r="BL292" s="117"/>
      <c r="BM292" s="117"/>
    </row>
    <row r="293" spans="1:65" ht="15.75" customHeight="1" x14ac:dyDescent="0.25">
      <c r="A293" s="25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33" t="s">
        <v>1129</v>
      </c>
      <c r="AE293" s="116"/>
      <c r="AF293" s="116"/>
      <c r="AG293" s="116"/>
      <c r="AH293" s="117"/>
      <c r="AI293" s="33" t="s">
        <v>346</v>
      </c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117"/>
      <c r="BH293" s="117"/>
      <c r="BI293" s="117"/>
      <c r="BJ293" s="117"/>
      <c r="BK293" s="117"/>
      <c r="BL293" s="117"/>
      <c r="BM293" s="117"/>
    </row>
    <row r="294" spans="1:65" ht="15.75" customHeight="1" x14ac:dyDescent="0.25">
      <c r="A294" s="25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33" t="s">
        <v>1131</v>
      </c>
      <c r="AE294" s="116"/>
      <c r="AF294" s="116"/>
      <c r="AG294" s="116"/>
      <c r="AH294" s="117"/>
      <c r="AI294" s="33" t="s">
        <v>421</v>
      </c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117"/>
      <c r="BH294" s="117"/>
      <c r="BI294" s="117"/>
      <c r="BJ294" s="117"/>
      <c r="BK294" s="117"/>
      <c r="BL294" s="117"/>
      <c r="BM294" s="117"/>
    </row>
    <row r="295" spans="1:65" ht="15.75" customHeight="1" x14ac:dyDescent="0.25">
      <c r="A295" s="25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33" t="s">
        <v>1133</v>
      </c>
      <c r="AE295" s="116"/>
      <c r="AF295" s="116"/>
      <c r="AG295" s="116"/>
      <c r="AH295" s="117"/>
      <c r="AI295" s="33" t="s">
        <v>375</v>
      </c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117"/>
      <c r="BH295" s="117"/>
      <c r="BI295" s="117"/>
      <c r="BJ295" s="117"/>
      <c r="BK295" s="117"/>
      <c r="BL295" s="117"/>
      <c r="BM295" s="117"/>
    </row>
    <row r="296" spans="1:65" ht="15.75" customHeight="1" x14ac:dyDescent="0.25">
      <c r="A296" s="25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33" t="s">
        <v>1134</v>
      </c>
      <c r="AE296" s="116"/>
      <c r="AF296" s="116"/>
      <c r="AG296" s="116"/>
      <c r="AH296" s="117"/>
      <c r="AI296" s="33" t="s">
        <v>408</v>
      </c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117"/>
      <c r="BH296" s="117"/>
      <c r="BI296" s="117"/>
      <c r="BJ296" s="117"/>
      <c r="BK296" s="117"/>
      <c r="BL296" s="117"/>
      <c r="BM296" s="117"/>
    </row>
    <row r="297" spans="1:65" ht="15.75" customHeight="1" x14ac:dyDescent="0.25">
      <c r="A297" s="25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33" t="s">
        <v>1137</v>
      </c>
      <c r="AE297" s="116"/>
      <c r="AF297" s="116"/>
      <c r="AG297" s="116"/>
      <c r="AH297" s="117"/>
      <c r="AI297" s="33" t="s">
        <v>354</v>
      </c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117"/>
      <c r="BH297" s="117"/>
      <c r="BI297" s="117"/>
      <c r="BJ297" s="117"/>
      <c r="BK297" s="117"/>
      <c r="BL297" s="117"/>
      <c r="BM297" s="117"/>
    </row>
    <row r="298" spans="1:65" ht="15.75" customHeight="1" x14ac:dyDescent="0.25">
      <c r="A298" s="25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33" t="s">
        <v>1139</v>
      </c>
      <c r="AE298" s="116"/>
      <c r="AF298" s="116"/>
      <c r="AG298" s="116"/>
      <c r="AH298" s="117"/>
      <c r="AI298" s="33" t="s">
        <v>421</v>
      </c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X298" s="117"/>
      <c r="AY298" s="117"/>
      <c r="AZ298" s="117"/>
      <c r="BA298" s="117"/>
      <c r="BB298" s="117"/>
      <c r="BC298" s="117"/>
      <c r="BD298" s="117"/>
      <c r="BE298" s="117"/>
      <c r="BF298" s="117"/>
      <c r="BG298" s="117"/>
      <c r="BH298" s="117"/>
      <c r="BI298" s="117"/>
      <c r="BJ298" s="117"/>
      <c r="BK298" s="117"/>
      <c r="BL298" s="117"/>
      <c r="BM298" s="117"/>
    </row>
    <row r="299" spans="1:65" ht="15.75" customHeight="1" x14ac:dyDescent="0.25">
      <c r="A299" s="25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33" t="s">
        <v>1142</v>
      </c>
      <c r="AE299" s="116"/>
      <c r="AF299" s="116"/>
      <c r="AG299" s="116"/>
      <c r="AH299" s="117"/>
      <c r="AI299" s="33" t="s">
        <v>421</v>
      </c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17"/>
      <c r="BE299" s="117"/>
      <c r="BF299" s="117"/>
      <c r="BG299" s="117"/>
      <c r="BH299" s="117"/>
      <c r="BI299" s="117"/>
      <c r="BJ299" s="117"/>
      <c r="BK299" s="117"/>
      <c r="BL299" s="117"/>
      <c r="BM299" s="117"/>
    </row>
    <row r="300" spans="1:65" ht="15.75" customHeight="1" x14ac:dyDescent="0.25">
      <c r="A300" s="25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33" t="s">
        <v>1144</v>
      </c>
      <c r="AE300" s="116"/>
      <c r="AF300" s="116"/>
      <c r="AG300" s="116"/>
      <c r="AH300" s="117"/>
      <c r="AI300" s="33" t="s">
        <v>685</v>
      </c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7"/>
      <c r="BC300" s="117"/>
      <c r="BD300" s="117"/>
      <c r="BE300" s="117"/>
      <c r="BF300" s="117"/>
      <c r="BG300" s="117"/>
      <c r="BH300" s="117"/>
      <c r="BI300" s="117"/>
      <c r="BJ300" s="117"/>
      <c r="BK300" s="117"/>
      <c r="BL300" s="117"/>
      <c r="BM300" s="117"/>
    </row>
    <row r="301" spans="1:65" ht="15.75" customHeight="1" x14ac:dyDescent="0.25">
      <c r="A301" s="25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33" t="s">
        <v>1146</v>
      </c>
      <c r="AE301" s="116"/>
      <c r="AF301" s="116"/>
      <c r="AG301" s="116"/>
      <c r="AH301" s="117"/>
      <c r="AI301" s="33" t="s">
        <v>531</v>
      </c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  <c r="AV301" s="117"/>
      <c r="AW301" s="117"/>
      <c r="AX301" s="117"/>
      <c r="AY301" s="117"/>
      <c r="AZ301" s="117"/>
      <c r="BA301" s="117"/>
      <c r="BB301" s="117"/>
      <c r="BC301" s="117"/>
      <c r="BD301" s="117"/>
      <c r="BE301" s="117"/>
      <c r="BF301" s="117"/>
      <c r="BG301" s="117"/>
      <c r="BH301" s="117"/>
      <c r="BI301" s="117"/>
      <c r="BJ301" s="117"/>
      <c r="BK301" s="117"/>
      <c r="BL301" s="117"/>
      <c r="BM301" s="117"/>
    </row>
    <row r="302" spans="1:65" ht="15.75" customHeight="1" x14ac:dyDescent="0.25">
      <c r="A302" s="25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33" t="s">
        <v>1148</v>
      </c>
      <c r="AE302" s="116"/>
      <c r="AF302" s="116"/>
      <c r="AG302" s="116"/>
      <c r="AH302" s="117"/>
      <c r="AI302" s="33" t="s">
        <v>421</v>
      </c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  <c r="AV302" s="117"/>
      <c r="AW302" s="117"/>
      <c r="AX302" s="117"/>
      <c r="AY302" s="117"/>
      <c r="AZ302" s="117"/>
      <c r="BA302" s="117"/>
      <c r="BB302" s="117"/>
      <c r="BC302" s="117"/>
      <c r="BD302" s="117"/>
      <c r="BE302" s="117"/>
      <c r="BF302" s="117"/>
      <c r="BG302" s="117"/>
      <c r="BH302" s="117"/>
      <c r="BI302" s="117"/>
      <c r="BJ302" s="117"/>
      <c r="BK302" s="117"/>
      <c r="BL302" s="117"/>
      <c r="BM302" s="117"/>
    </row>
    <row r="303" spans="1:65" ht="15.75" customHeight="1" x14ac:dyDescent="0.25">
      <c r="A303" s="25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33" t="s">
        <v>1150</v>
      </c>
      <c r="AE303" s="116"/>
      <c r="AF303" s="116"/>
      <c r="AG303" s="116"/>
      <c r="AH303" s="117"/>
      <c r="AI303" s="33" t="s">
        <v>531</v>
      </c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  <c r="AV303" s="117"/>
      <c r="AW303" s="117"/>
      <c r="AX303" s="117"/>
      <c r="AY303" s="117"/>
      <c r="AZ303" s="117"/>
      <c r="BA303" s="117"/>
      <c r="BB303" s="117"/>
      <c r="BC303" s="117"/>
      <c r="BD303" s="117"/>
      <c r="BE303" s="117"/>
      <c r="BF303" s="117"/>
      <c r="BG303" s="117"/>
      <c r="BH303" s="117"/>
      <c r="BI303" s="117"/>
      <c r="BJ303" s="117"/>
      <c r="BK303" s="117"/>
      <c r="BL303" s="117"/>
      <c r="BM303" s="117"/>
    </row>
    <row r="304" spans="1:65" ht="15.75" customHeight="1" x14ac:dyDescent="0.25">
      <c r="A304" s="25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33" t="s">
        <v>1152</v>
      </c>
      <c r="AE304" s="116"/>
      <c r="AF304" s="116"/>
      <c r="AG304" s="116"/>
      <c r="AH304" s="117"/>
      <c r="AI304" s="33" t="s">
        <v>408</v>
      </c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  <c r="AV304" s="117"/>
      <c r="AW304" s="117"/>
      <c r="AX304" s="117"/>
      <c r="AY304" s="117"/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</row>
    <row r="305" spans="1:65" ht="15.75" customHeight="1" x14ac:dyDescent="0.25">
      <c r="A305" s="25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33" t="s">
        <v>1154</v>
      </c>
      <c r="AE305" s="116"/>
      <c r="AF305" s="116"/>
      <c r="AG305" s="116"/>
      <c r="AH305" s="117"/>
      <c r="AI305" s="33" t="s">
        <v>346</v>
      </c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  <c r="AV305" s="117"/>
      <c r="AW305" s="117"/>
      <c r="AX305" s="117"/>
      <c r="AY305" s="117"/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</row>
    <row r="306" spans="1:65" ht="15.75" customHeight="1" x14ac:dyDescent="0.25">
      <c r="A306" s="25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33" t="s">
        <v>1156</v>
      </c>
      <c r="AE306" s="116"/>
      <c r="AF306" s="116"/>
      <c r="AG306" s="116"/>
      <c r="AH306" s="117"/>
      <c r="AI306" s="33" t="s">
        <v>531</v>
      </c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</row>
    <row r="307" spans="1:65" ht="15.75" customHeight="1" x14ac:dyDescent="0.25">
      <c r="A307" s="25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33" t="s">
        <v>1157</v>
      </c>
      <c r="AE307" s="116"/>
      <c r="AF307" s="116"/>
      <c r="AG307" s="116"/>
      <c r="AH307" s="117"/>
      <c r="AI307" s="33" t="s">
        <v>375</v>
      </c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  <c r="AV307" s="117"/>
      <c r="AW307" s="117"/>
      <c r="AX307" s="117"/>
      <c r="AY307" s="117"/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</row>
    <row r="308" spans="1:65" ht="15.75" customHeight="1" x14ac:dyDescent="0.25">
      <c r="A308" s="25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33" t="s">
        <v>1159</v>
      </c>
      <c r="AE308" s="116"/>
      <c r="AF308" s="116"/>
      <c r="AG308" s="116"/>
      <c r="AH308" s="117"/>
      <c r="AI308" s="33" t="s">
        <v>421</v>
      </c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  <c r="AV308" s="117"/>
      <c r="AW308" s="117"/>
      <c r="AX308" s="117"/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</row>
    <row r="309" spans="1:65" ht="15.75" customHeight="1" x14ac:dyDescent="0.25">
      <c r="A309" s="25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33" t="s">
        <v>1161</v>
      </c>
      <c r="AE309" s="116"/>
      <c r="AF309" s="116"/>
      <c r="AG309" s="116"/>
      <c r="AH309" s="117"/>
      <c r="AI309" s="33" t="s">
        <v>531</v>
      </c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</row>
    <row r="310" spans="1:65" ht="15.75" customHeight="1" x14ac:dyDescent="0.25">
      <c r="A310" s="25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33" t="s">
        <v>1163</v>
      </c>
      <c r="AE310" s="116"/>
      <c r="AF310" s="116"/>
      <c r="AG310" s="116"/>
      <c r="AH310" s="117"/>
      <c r="AI310" s="33" t="s">
        <v>421</v>
      </c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  <c r="AV310" s="117"/>
      <c r="AW310" s="117"/>
      <c r="AX310" s="117"/>
      <c r="AY310" s="117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</row>
    <row r="311" spans="1:65" ht="15.75" customHeight="1" x14ac:dyDescent="0.25">
      <c r="A311" s="25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33" t="s">
        <v>1165</v>
      </c>
      <c r="AE311" s="116"/>
      <c r="AF311" s="116"/>
      <c r="AG311" s="116"/>
      <c r="AH311" s="117"/>
      <c r="AI311" s="33" t="s">
        <v>685</v>
      </c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  <c r="AV311" s="117"/>
      <c r="AW311" s="117"/>
      <c r="AX311" s="117"/>
      <c r="AY311" s="117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</row>
    <row r="312" spans="1:65" ht="15.75" customHeight="1" x14ac:dyDescent="0.25">
      <c r="A312" s="25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33" t="s">
        <v>1168</v>
      </c>
      <c r="AE312" s="116"/>
      <c r="AF312" s="116"/>
      <c r="AG312" s="116"/>
      <c r="AH312" s="117"/>
      <c r="AI312" s="33" t="s">
        <v>531</v>
      </c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  <c r="AV312" s="117"/>
      <c r="AW312" s="117"/>
      <c r="AX312" s="117"/>
      <c r="AY312" s="117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</row>
    <row r="313" spans="1:65" ht="15.75" customHeight="1" x14ac:dyDescent="0.25">
      <c r="A313" s="25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33" t="s">
        <v>1171</v>
      </c>
      <c r="AE313" s="116"/>
      <c r="AF313" s="116"/>
      <c r="AG313" s="116"/>
      <c r="AH313" s="117"/>
      <c r="AI313" s="33" t="s">
        <v>421</v>
      </c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  <c r="AV313" s="117"/>
      <c r="AW313" s="117"/>
      <c r="AX313" s="117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</row>
    <row r="314" spans="1:65" ht="15.75" customHeight="1" x14ac:dyDescent="0.25">
      <c r="A314" s="25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33" t="s">
        <v>1174</v>
      </c>
      <c r="AE314" s="116"/>
      <c r="AF314" s="116"/>
      <c r="AG314" s="116"/>
      <c r="AH314" s="117"/>
      <c r="AI314" s="33" t="s">
        <v>531</v>
      </c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</row>
    <row r="315" spans="1:65" ht="15.75" customHeight="1" x14ac:dyDescent="0.25">
      <c r="A315" s="25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33" t="s">
        <v>1177</v>
      </c>
      <c r="AE315" s="116"/>
      <c r="AF315" s="116"/>
      <c r="AG315" s="116"/>
      <c r="AH315" s="117"/>
      <c r="AI315" s="33" t="s">
        <v>375</v>
      </c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X315" s="117"/>
      <c r="AY315" s="117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</row>
    <row r="316" spans="1:65" ht="15.75" customHeight="1" x14ac:dyDescent="0.25">
      <c r="A316" s="25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33" t="s">
        <v>1180</v>
      </c>
      <c r="AE316" s="116"/>
      <c r="AF316" s="116"/>
      <c r="AG316" s="116"/>
      <c r="AH316" s="117"/>
      <c r="AI316" s="33" t="s">
        <v>346</v>
      </c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</row>
    <row r="317" spans="1:65" ht="15.75" customHeight="1" x14ac:dyDescent="0.25">
      <c r="A317" s="25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33" t="s">
        <v>1183</v>
      </c>
      <c r="AE317" s="116"/>
      <c r="AF317" s="116"/>
      <c r="AG317" s="116"/>
      <c r="AH317" s="117"/>
      <c r="AI317" s="33" t="s">
        <v>375</v>
      </c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</row>
    <row r="318" spans="1:65" ht="15.75" customHeight="1" x14ac:dyDescent="0.25">
      <c r="A318" s="25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33" t="s">
        <v>1186</v>
      </c>
      <c r="AE318" s="116"/>
      <c r="AF318" s="116"/>
      <c r="AG318" s="116"/>
      <c r="AH318" s="117"/>
      <c r="AI318" s="33" t="s">
        <v>408</v>
      </c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</row>
    <row r="319" spans="1:65" ht="15.75" customHeight="1" x14ac:dyDescent="0.25">
      <c r="A319" s="25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33" t="s">
        <v>1189</v>
      </c>
      <c r="AE319" s="116"/>
      <c r="AF319" s="116"/>
      <c r="AG319" s="116"/>
      <c r="AH319" s="117"/>
      <c r="AI319" s="33" t="s">
        <v>362</v>
      </c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</row>
    <row r="320" spans="1:65" ht="15.75" customHeight="1" x14ac:dyDescent="0.25">
      <c r="A320" s="25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33" t="s">
        <v>1192</v>
      </c>
      <c r="AE320" s="116"/>
      <c r="AF320" s="116"/>
      <c r="AG320" s="116"/>
      <c r="AH320" s="117"/>
      <c r="AI320" s="33" t="s">
        <v>421</v>
      </c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</row>
    <row r="321" spans="1:65" ht="15.75" customHeight="1" x14ac:dyDescent="0.25">
      <c r="A321" s="25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33" t="s">
        <v>1195</v>
      </c>
      <c r="AE321" s="116"/>
      <c r="AF321" s="116"/>
      <c r="AG321" s="116"/>
      <c r="AH321" s="117"/>
      <c r="AI321" s="33" t="s">
        <v>354</v>
      </c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X321" s="117"/>
      <c r="AY321" s="117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</row>
    <row r="322" spans="1:65" ht="15.75" customHeight="1" x14ac:dyDescent="0.25">
      <c r="A322" s="25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33" t="s">
        <v>1198</v>
      </c>
      <c r="AE322" s="116"/>
      <c r="AF322" s="116"/>
      <c r="AG322" s="116"/>
      <c r="AH322" s="117"/>
      <c r="AI322" s="33" t="s">
        <v>421</v>
      </c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X322" s="117"/>
      <c r="AY322" s="117"/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</row>
    <row r="323" spans="1:65" ht="15.75" customHeight="1" x14ac:dyDescent="0.25">
      <c r="A323" s="25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33" t="s">
        <v>1200</v>
      </c>
      <c r="AE323" s="116"/>
      <c r="AF323" s="116"/>
      <c r="AG323" s="116"/>
      <c r="AH323" s="117"/>
      <c r="AI323" s="33" t="s">
        <v>354</v>
      </c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</row>
    <row r="324" spans="1:65" ht="15.75" customHeight="1" x14ac:dyDescent="0.25">
      <c r="A324" s="25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33" t="s">
        <v>1203</v>
      </c>
      <c r="AE324" s="116"/>
      <c r="AF324" s="116"/>
      <c r="AG324" s="116"/>
      <c r="AH324" s="117"/>
      <c r="AI324" s="33" t="s">
        <v>375</v>
      </c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</row>
    <row r="325" spans="1:65" ht="15.75" customHeight="1" x14ac:dyDescent="0.25">
      <c r="A325" s="25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33" t="s">
        <v>1205</v>
      </c>
      <c r="AE325" s="116"/>
      <c r="AF325" s="116"/>
      <c r="AG325" s="116"/>
      <c r="AH325" s="117"/>
      <c r="AI325" s="33" t="s">
        <v>408</v>
      </c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</row>
    <row r="326" spans="1:65" ht="15.75" customHeight="1" x14ac:dyDescent="0.25">
      <c r="A326" s="25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33" t="s">
        <v>1208</v>
      </c>
      <c r="AE326" s="116"/>
      <c r="AF326" s="116"/>
      <c r="AG326" s="116"/>
      <c r="AH326" s="117"/>
      <c r="AI326" s="33" t="s">
        <v>375</v>
      </c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</row>
    <row r="327" spans="1:65" ht="15.75" customHeight="1" x14ac:dyDescent="0.25">
      <c r="A327" s="25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33" t="s">
        <v>1211</v>
      </c>
      <c r="AE327" s="116"/>
      <c r="AF327" s="116"/>
      <c r="AG327" s="116"/>
      <c r="AH327" s="117"/>
      <c r="AI327" s="33" t="s">
        <v>354</v>
      </c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</row>
    <row r="328" spans="1:65" ht="15.75" customHeight="1" x14ac:dyDescent="0.25">
      <c r="A328" s="25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33" t="s">
        <v>1213</v>
      </c>
      <c r="AE328" s="116"/>
      <c r="AF328" s="116"/>
      <c r="AG328" s="116"/>
      <c r="AH328" s="117"/>
      <c r="AI328" s="33" t="s">
        <v>685</v>
      </c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</row>
    <row r="329" spans="1:65" ht="15.75" customHeight="1" x14ac:dyDescent="0.25">
      <c r="A329" s="25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33" t="s">
        <v>1215</v>
      </c>
      <c r="AE329" s="116"/>
      <c r="AF329" s="116"/>
      <c r="AG329" s="116"/>
      <c r="AH329" s="117"/>
      <c r="AI329" s="33" t="s">
        <v>531</v>
      </c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17"/>
      <c r="BB329" s="117"/>
      <c r="BC329" s="117"/>
      <c r="BD329" s="117"/>
      <c r="BE329" s="117"/>
      <c r="BF329" s="117"/>
      <c r="BG329" s="117"/>
      <c r="BH329" s="117"/>
      <c r="BI329" s="117"/>
      <c r="BJ329" s="117"/>
      <c r="BK329" s="117"/>
      <c r="BL329" s="117"/>
      <c r="BM329" s="117"/>
    </row>
    <row r="330" spans="1:65" ht="15.75" customHeight="1" x14ac:dyDescent="0.25">
      <c r="A330" s="25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33" t="s">
        <v>1218</v>
      </c>
      <c r="AE330" s="116"/>
      <c r="AF330" s="116"/>
      <c r="AG330" s="116"/>
      <c r="AH330" s="117"/>
      <c r="AI330" s="33" t="s">
        <v>421</v>
      </c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7"/>
      <c r="BC330" s="117"/>
      <c r="BD330" s="117"/>
      <c r="BE330" s="117"/>
      <c r="BF330" s="117"/>
      <c r="BG330" s="117"/>
      <c r="BH330" s="117"/>
      <c r="BI330" s="117"/>
      <c r="BJ330" s="117"/>
      <c r="BK330" s="117"/>
      <c r="BL330" s="117"/>
      <c r="BM330" s="117"/>
    </row>
    <row r="331" spans="1:65" ht="15.75" customHeight="1" x14ac:dyDescent="0.25">
      <c r="A331" s="25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33" t="s">
        <v>1220</v>
      </c>
      <c r="AE331" s="116"/>
      <c r="AF331" s="116"/>
      <c r="AG331" s="116"/>
      <c r="AH331" s="117"/>
      <c r="AI331" s="33" t="s">
        <v>531</v>
      </c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17"/>
      <c r="BE331" s="117"/>
      <c r="BF331" s="117"/>
      <c r="BG331" s="117"/>
      <c r="BH331" s="117"/>
      <c r="BI331" s="117"/>
      <c r="BJ331" s="117"/>
      <c r="BK331" s="117"/>
      <c r="BL331" s="117"/>
      <c r="BM331" s="117"/>
    </row>
    <row r="332" spans="1:65" ht="15.75" customHeight="1" x14ac:dyDescent="0.25">
      <c r="A332" s="25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33" t="s">
        <v>1222</v>
      </c>
      <c r="AE332" s="116"/>
      <c r="AF332" s="116"/>
      <c r="AG332" s="116"/>
      <c r="AH332" s="117"/>
      <c r="AI332" s="33" t="s">
        <v>346</v>
      </c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17"/>
      <c r="BB332" s="117"/>
      <c r="BC332" s="117"/>
      <c r="BD332" s="117"/>
      <c r="BE332" s="117"/>
      <c r="BF332" s="117"/>
      <c r="BG332" s="117"/>
      <c r="BH332" s="117"/>
      <c r="BI332" s="117"/>
      <c r="BJ332" s="117"/>
      <c r="BK332" s="117"/>
      <c r="BL332" s="117"/>
      <c r="BM332" s="117"/>
    </row>
    <row r="333" spans="1:65" ht="15.75" customHeight="1" x14ac:dyDescent="0.25">
      <c r="A333" s="25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33" t="s">
        <v>1225</v>
      </c>
      <c r="AE333" s="116"/>
      <c r="AF333" s="116"/>
      <c r="AG333" s="116"/>
      <c r="AH333" s="117"/>
      <c r="AI333" s="33" t="s">
        <v>421</v>
      </c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  <c r="BD333" s="117"/>
      <c r="BE333" s="117"/>
      <c r="BF333" s="117"/>
      <c r="BG333" s="117"/>
      <c r="BH333" s="117"/>
      <c r="BI333" s="117"/>
      <c r="BJ333" s="117"/>
      <c r="BK333" s="117"/>
      <c r="BL333" s="117"/>
      <c r="BM333" s="117"/>
    </row>
    <row r="334" spans="1:65" ht="15.75" customHeight="1" x14ac:dyDescent="0.25">
      <c r="A334" s="25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33" t="s">
        <v>1228</v>
      </c>
      <c r="AE334" s="116"/>
      <c r="AF334" s="116"/>
      <c r="AG334" s="116"/>
      <c r="AH334" s="117"/>
      <c r="AI334" s="33" t="s">
        <v>375</v>
      </c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17"/>
      <c r="BE334" s="117"/>
      <c r="BF334" s="117"/>
      <c r="BG334" s="117"/>
      <c r="BH334" s="117"/>
      <c r="BI334" s="117"/>
      <c r="BJ334" s="117"/>
      <c r="BK334" s="117"/>
      <c r="BL334" s="117"/>
      <c r="BM334" s="117"/>
    </row>
    <row r="335" spans="1:65" ht="15.75" customHeight="1" x14ac:dyDescent="0.25">
      <c r="A335" s="25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33" t="s">
        <v>1231</v>
      </c>
      <c r="AE335" s="116"/>
      <c r="AF335" s="116"/>
      <c r="AG335" s="116"/>
      <c r="AH335" s="117"/>
      <c r="AI335" s="33" t="s">
        <v>408</v>
      </c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  <c r="BD335" s="117"/>
      <c r="BE335" s="117"/>
      <c r="BF335" s="117"/>
      <c r="BG335" s="117"/>
      <c r="BH335" s="117"/>
      <c r="BI335" s="117"/>
      <c r="BJ335" s="117"/>
      <c r="BK335" s="117"/>
      <c r="BL335" s="117"/>
      <c r="BM335" s="117"/>
    </row>
    <row r="336" spans="1:65" ht="15.75" customHeight="1" x14ac:dyDescent="0.25">
      <c r="A336" s="25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33" t="s">
        <v>1234</v>
      </c>
      <c r="AE336" s="116"/>
      <c r="AF336" s="116"/>
      <c r="AG336" s="116"/>
      <c r="AH336" s="117"/>
      <c r="AI336" s="33" t="s">
        <v>531</v>
      </c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H336" s="117"/>
      <c r="BI336" s="117"/>
      <c r="BJ336" s="117"/>
      <c r="BK336" s="117"/>
      <c r="BL336" s="117"/>
      <c r="BM336" s="117"/>
    </row>
    <row r="337" spans="1:65" ht="15.75" customHeight="1" x14ac:dyDescent="0.25">
      <c r="A337" s="25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33" t="s">
        <v>1235</v>
      </c>
      <c r="AE337" s="116"/>
      <c r="AF337" s="116"/>
      <c r="AG337" s="116"/>
      <c r="AH337" s="117"/>
      <c r="AI337" s="33" t="s">
        <v>408</v>
      </c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7"/>
      <c r="AZ337" s="117"/>
      <c r="BA337" s="117"/>
      <c r="BB337" s="117"/>
      <c r="BC337" s="117"/>
      <c r="BD337" s="117"/>
      <c r="BE337" s="117"/>
      <c r="BF337" s="117"/>
      <c r="BG337" s="117"/>
      <c r="BH337" s="117"/>
      <c r="BI337" s="117"/>
      <c r="BJ337" s="117"/>
      <c r="BK337" s="117"/>
      <c r="BL337" s="117"/>
      <c r="BM337" s="117"/>
    </row>
    <row r="338" spans="1:65" ht="15.75" customHeight="1" x14ac:dyDescent="0.25">
      <c r="A338" s="25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33" t="s">
        <v>1236</v>
      </c>
      <c r="AE338" s="116"/>
      <c r="AF338" s="116"/>
      <c r="AG338" s="116"/>
      <c r="AH338" s="117"/>
      <c r="AI338" s="33" t="s">
        <v>421</v>
      </c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X338" s="117"/>
      <c r="AY338" s="117"/>
      <c r="AZ338" s="117"/>
      <c r="BA338" s="117"/>
      <c r="BB338" s="117"/>
      <c r="BC338" s="117"/>
      <c r="BD338" s="117"/>
      <c r="BE338" s="117"/>
      <c r="BF338" s="117"/>
      <c r="BG338" s="117"/>
      <c r="BH338" s="117"/>
      <c r="BI338" s="117"/>
      <c r="BJ338" s="117"/>
      <c r="BK338" s="117"/>
      <c r="BL338" s="117"/>
      <c r="BM338" s="117"/>
    </row>
    <row r="339" spans="1:65" ht="15.75" customHeight="1" x14ac:dyDescent="0.25">
      <c r="A339" s="25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33" t="s">
        <v>1239</v>
      </c>
      <c r="AE339" s="116"/>
      <c r="AF339" s="116"/>
      <c r="AG339" s="116"/>
      <c r="AH339" s="117"/>
      <c r="AI339" s="33" t="s">
        <v>421</v>
      </c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  <c r="BD339" s="117"/>
      <c r="BE339" s="117"/>
      <c r="BF339" s="117"/>
      <c r="BG339" s="117"/>
      <c r="BH339" s="117"/>
      <c r="BI339" s="117"/>
      <c r="BJ339" s="117"/>
      <c r="BK339" s="117"/>
      <c r="BL339" s="117"/>
      <c r="BM339" s="117"/>
    </row>
    <row r="340" spans="1:65" ht="15.75" customHeight="1" x14ac:dyDescent="0.25">
      <c r="A340" s="25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33" t="s">
        <v>1242</v>
      </c>
      <c r="AE340" s="116"/>
      <c r="AF340" s="116"/>
      <c r="AG340" s="116"/>
      <c r="AH340" s="117"/>
      <c r="AI340" s="33" t="s">
        <v>346</v>
      </c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  <c r="BI340" s="117"/>
      <c r="BJ340" s="117"/>
      <c r="BK340" s="117"/>
      <c r="BL340" s="117"/>
      <c r="BM340" s="117"/>
    </row>
    <row r="341" spans="1:65" ht="15.75" customHeight="1" x14ac:dyDescent="0.25">
      <c r="A341" s="25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33" t="s">
        <v>1245</v>
      </c>
      <c r="AE341" s="116"/>
      <c r="AF341" s="116"/>
      <c r="AG341" s="116"/>
      <c r="AH341" s="117"/>
      <c r="AI341" s="33" t="s">
        <v>362</v>
      </c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X341" s="117"/>
      <c r="AY341" s="117"/>
      <c r="AZ341" s="117"/>
      <c r="BA341" s="117"/>
      <c r="BB341" s="117"/>
      <c r="BC341" s="117"/>
      <c r="BD341" s="117"/>
      <c r="BE341" s="117"/>
      <c r="BF341" s="117"/>
      <c r="BG341" s="117"/>
      <c r="BH341" s="117"/>
      <c r="BI341" s="117"/>
      <c r="BJ341" s="117"/>
      <c r="BK341" s="117"/>
      <c r="BL341" s="117"/>
      <c r="BM341" s="117"/>
    </row>
    <row r="342" spans="1:65" ht="15.75" customHeight="1" x14ac:dyDescent="0.25">
      <c r="A342" s="25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33" t="s">
        <v>1247</v>
      </c>
      <c r="AE342" s="116"/>
      <c r="AF342" s="116"/>
      <c r="AG342" s="116"/>
      <c r="AH342" s="117"/>
      <c r="AI342" s="33" t="s">
        <v>354</v>
      </c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X342" s="117"/>
      <c r="AY342" s="117"/>
      <c r="AZ342" s="117"/>
      <c r="BA342" s="117"/>
      <c r="BB342" s="117"/>
      <c r="BC342" s="117"/>
      <c r="BD342" s="117"/>
      <c r="BE342" s="117"/>
      <c r="BF342" s="117"/>
      <c r="BG342" s="117"/>
      <c r="BH342" s="117"/>
      <c r="BI342" s="117"/>
      <c r="BJ342" s="117"/>
      <c r="BK342" s="117"/>
      <c r="BL342" s="117"/>
      <c r="BM342" s="117"/>
    </row>
    <row r="343" spans="1:65" ht="15.75" customHeight="1" x14ac:dyDescent="0.25">
      <c r="A343" s="25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33" t="s">
        <v>1250</v>
      </c>
      <c r="AE343" s="116"/>
      <c r="AF343" s="116"/>
      <c r="AG343" s="116"/>
      <c r="AH343" s="117"/>
      <c r="AI343" s="33" t="s">
        <v>362</v>
      </c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  <c r="BD343" s="117"/>
      <c r="BE343" s="117"/>
      <c r="BF343" s="117"/>
      <c r="BG343" s="117"/>
      <c r="BH343" s="117"/>
      <c r="BI343" s="117"/>
      <c r="BJ343" s="117"/>
      <c r="BK343" s="117"/>
      <c r="BL343" s="117"/>
      <c r="BM343" s="117"/>
    </row>
    <row r="344" spans="1:65" ht="15.75" customHeight="1" x14ac:dyDescent="0.25">
      <c r="A344" s="25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33" t="s">
        <v>1253</v>
      </c>
      <c r="AE344" s="116"/>
      <c r="AF344" s="116"/>
      <c r="AG344" s="116"/>
      <c r="AH344" s="117"/>
      <c r="AI344" s="33" t="s">
        <v>408</v>
      </c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  <c r="BD344" s="117"/>
      <c r="BE344" s="117"/>
      <c r="BF344" s="117"/>
      <c r="BG344" s="117"/>
      <c r="BH344" s="117"/>
      <c r="BI344" s="117"/>
      <c r="BJ344" s="117"/>
      <c r="BK344" s="117"/>
      <c r="BL344" s="117"/>
      <c r="BM344" s="117"/>
    </row>
    <row r="345" spans="1:65" ht="15.75" customHeight="1" x14ac:dyDescent="0.25">
      <c r="A345" s="25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33" t="s">
        <v>1256</v>
      </c>
      <c r="AE345" s="116"/>
      <c r="AF345" s="116"/>
      <c r="AG345" s="116"/>
      <c r="AH345" s="117"/>
      <c r="AI345" s="33" t="s">
        <v>531</v>
      </c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  <c r="BD345" s="117"/>
      <c r="BE345" s="117"/>
      <c r="BF345" s="117"/>
      <c r="BG345" s="117"/>
      <c r="BH345" s="117"/>
      <c r="BI345" s="117"/>
      <c r="BJ345" s="117"/>
      <c r="BK345" s="117"/>
      <c r="BL345" s="117"/>
      <c r="BM345" s="117"/>
    </row>
    <row r="346" spans="1:65" ht="15.75" customHeight="1" x14ac:dyDescent="0.25">
      <c r="A346" s="25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33" t="s">
        <v>1259</v>
      </c>
      <c r="AE346" s="116"/>
      <c r="AF346" s="116"/>
      <c r="AG346" s="116"/>
      <c r="AH346" s="117"/>
      <c r="AI346" s="33" t="s">
        <v>375</v>
      </c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  <c r="BD346" s="117"/>
      <c r="BE346" s="117"/>
      <c r="BF346" s="117"/>
      <c r="BG346" s="117"/>
      <c r="BH346" s="117"/>
      <c r="BI346" s="117"/>
      <c r="BJ346" s="117"/>
      <c r="BK346" s="117"/>
      <c r="BL346" s="117"/>
      <c r="BM346" s="117"/>
    </row>
    <row r="347" spans="1:65" ht="15.75" customHeight="1" x14ac:dyDescent="0.25">
      <c r="A347" s="25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33" t="s">
        <v>1261</v>
      </c>
      <c r="AE347" s="116"/>
      <c r="AF347" s="116"/>
      <c r="AG347" s="116"/>
      <c r="AH347" s="117"/>
      <c r="AI347" s="33" t="s">
        <v>362</v>
      </c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  <c r="BD347" s="117"/>
      <c r="BE347" s="117"/>
      <c r="BF347" s="117"/>
      <c r="BG347" s="117"/>
      <c r="BH347" s="117"/>
      <c r="BI347" s="117"/>
      <c r="BJ347" s="117"/>
      <c r="BK347" s="117"/>
      <c r="BL347" s="117"/>
      <c r="BM347" s="117"/>
    </row>
    <row r="348" spans="1:65" ht="15.75" customHeight="1" x14ac:dyDescent="0.25">
      <c r="A348" s="25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33" t="s">
        <v>1264</v>
      </c>
      <c r="AE348" s="116"/>
      <c r="AF348" s="116"/>
      <c r="AG348" s="116"/>
      <c r="AH348" s="117"/>
      <c r="AI348" s="33" t="s">
        <v>362</v>
      </c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X348" s="117"/>
      <c r="AY348" s="117"/>
      <c r="AZ348" s="117"/>
      <c r="BA348" s="117"/>
      <c r="BB348" s="117"/>
      <c r="BC348" s="117"/>
      <c r="BD348" s="117"/>
      <c r="BE348" s="117"/>
      <c r="BF348" s="117"/>
      <c r="BG348" s="117"/>
      <c r="BH348" s="117"/>
      <c r="BI348" s="117"/>
      <c r="BJ348" s="117"/>
      <c r="BK348" s="117"/>
      <c r="BL348" s="117"/>
      <c r="BM348" s="117"/>
    </row>
    <row r="349" spans="1:65" ht="15.75" customHeight="1" x14ac:dyDescent="0.25">
      <c r="A349" s="25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33" t="s">
        <v>1266</v>
      </c>
      <c r="AE349" s="116"/>
      <c r="AF349" s="116"/>
      <c r="AG349" s="116"/>
      <c r="AH349" s="117"/>
      <c r="AI349" s="33" t="s">
        <v>375</v>
      </c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  <c r="AV349" s="117"/>
      <c r="AW349" s="117"/>
      <c r="AX349" s="117"/>
      <c r="AY349" s="117"/>
      <c r="AZ349" s="117"/>
      <c r="BA349" s="117"/>
      <c r="BB349" s="117"/>
      <c r="BC349" s="117"/>
      <c r="BD349" s="117"/>
      <c r="BE349" s="117"/>
      <c r="BF349" s="117"/>
      <c r="BG349" s="117"/>
      <c r="BH349" s="117"/>
      <c r="BI349" s="117"/>
      <c r="BJ349" s="117"/>
      <c r="BK349" s="117"/>
      <c r="BL349" s="117"/>
      <c r="BM349" s="117"/>
    </row>
    <row r="350" spans="1:65" ht="15.75" customHeight="1" x14ac:dyDescent="0.25">
      <c r="A350" s="25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33" t="s">
        <v>1269</v>
      </c>
      <c r="AE350" s="116"/>
      <c r="AF350" s="116"/>
      <c r="AG350" s="116"/>
      <c r="AH350" s="117"/>
      <c r="AI350" s="33" t="s">
        <v>375</v>
      </c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</row>
    <row r="351" spans="1:65" ht="15.75" customHeight="1" x14ac:dyDescent="0.25">
      <c r="A351" s="25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33" t="s">
        <v>1272</v>
      </c>
      <c r="AE351" s="116"/>
      <c r="AF351" s="116"/>
      <c r="AG351" s="116"/>
      <c r="AH351" s="117"/>
      <c r="AI351" s="33" t="s">
        <v>354</v>
      </c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X351" s="117"/>
      <c r="AY351" s="117"/>
      <c r="AZ351" s="117"/>
      <c r="BA351" s="117"/>
      <c r="BB351" s="117"/>
      <c r="BC351" s="117"/>
      <c r="BD351" s="117"/>
      <c r="BE351" s="117"/>
      <c r="BF351" s="117"/>
      <c r="BG351" s="117"/>
      <c r="BH351" s="117"/>
      <c r="BI351" s="117"/>
      <c r="BJ351" s="117"/>
      <c r="BK351" s="117"/>
      <c r="BL351" s="117"/>
      <c r="BM351" s="117"/>
    </row>
    <row r="352" spans="1:65" ht="15.75" customHeight="1" x14ac:dyDescent="0.25">
      <c r="A352" s="25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33" t="s">
        <v>1275</v>
      </c>
      <c r="AE352" s="116"/>
      <c r="AF352" s="116"/>
      <c r="AG352" s="116"/>
      <c r="AH352" s="117"/>
      <c r="AI352" s="33" t="s">
        <v>408</v>
      </c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X352" s="117"/>
      <c r="AY352" s="117"/>
      <c r="AZ352" s="117"/>
      <c r="BA352" s="117"/>
      <c r="BB352" s="117"/>
      <c r="BC352" s="117"/>
      <c r="BD352" s="117"/>
      <c r="BE352" s="117"/>
      <c r="BF352" s="117"/>
      <c r="BG352" s="117"/>
      <c r="BH352" s="117"/>
      <c r="BI352" s="117"/>
      <c r="BJ352" s="117"/>
      <c r="BK352" s="117"/>
      <c r="BL352" s="117"/>
      <c r="BM352" s="117"/>
    </row>
    <row r="353" spans="1:65" ht="15.75" customHeight="1" x14ac:dyDescent="0.25">
      <c r="A353" s="25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33" t="s">
        <v>1276</v>
      </c>
      <c r="AE353" s="116"/>
      <c r="AF353" s="116"/>
      <c r="AG353" s="116"/>
      <c r="AH353" s="117"/>
      <c r="AI353" s="33" t="s">
        <v>421</v>
      </c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  <c r="AV353" s="117"/>
      <c r="AW353" s="117"/>
      <c r="AX353" s="117"/>
      <c r="AY353" s="117"/>
      <c r="AZ353" s="117"/>
      <c r="BA353" s="117"/>
      <c r="BB353" s="117"/>
      <c r="BC353" s="117"/>
      <c r="BD353" s="117"/>
      <c r="BE353" s="117"/>
      <c r="BF353" s="117"/>
      <c r="BG353" s="117"/>
      <c r="BH353" s="117"/>
      <c r="BI353" s="117"/>
      <c r="BJ353" s="117"/>
      <c r="BK353" s="117"/>
      <c r="BL353" s="117"/>
      <c r="BM353" s="117"/>
    </row>
    <row r="354" spans="1:65" ht="15.75" customHeight="1" x14ac:dyDescent="0.25">
      <c r="A354" s="25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33" t="s">
        <v>1277</v>
      </c>
      <c r="AE354" s="116"/>
      <c r="AF354" s="116"/>
      <c r="AG354" s="116"/>
      <c r="AH354" s="117"/>
      <c r="AI354" s="33" t="s">
        <v>408</v>
      </c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X354" s="117"/>
      <c r="AY354" s="117"/>
      <c r="AZ354" s="117"/>
      <c r="BA354" s="117"/>
      <c r="BB354" s="117"/>
      <c r="BC354" s="117"/>
      <c r="BD354" s="117"/>
      <c r="BE354" s="117"/>
      <c r="BF354" s="117"/>
      <c r="BG354" s="117"/>
      <c r="BH354" s="117"/>
      <c r="BI354" s="117"/>
      <c r="BJ354" s="117"/>
      <c r="BK354" s="117"/>
      <c r="BL354" s="117"/>
      <c r="BM354" s="117"/>
    </row>
    <row r="355" spans="1:65" ht="15.75" customHeight="1" x14ac:dyDescent="0.25">
      <c r="A355" s="25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33" t="s">
        <v>1278</v>
      </c>
      <c r="AE355" s="116"/>
      <c r="AF355" s="116"/>
      <c r="AG355" s="116"/>
      <c r="AH355" s="117"/>
      <c r="AI355" s="33" t="s">
        <v>598</v>
      </c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H355" s="117"/>
      <c r="BI355" s="117"/>
      <c r="BJ355" s="117"/>
      <c r="BK355" s="117"/>
      <c r="BL355" s="117"/>
      <c r="BM355" s="117"/>
    </row>
    <row r="356" spans="1:65" ht="15.75" customHeight="1" x14ac:dyDescent="0.25">
      <c r="A356" s="25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33" t="s">
        <v>1279</v>
      </c>
      <c r="AE356" s="116"/>
      <c r="AF356" s="116"/>
      <c r="AG356" s="116"/>
      <c r="AH356" s="117"/>
      <c r="AI356" s="33" t="s">
        <v>375</v>
      </c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  <c r="AV356" s="117"/>
      <c r="AW356" s="117"/>
      <c r="AX356" s="117"/>
      <c r="AY356" s="117"/>
      <c r="AZ356" s="117"/>
      <c r="BA356" s="117"/>
      <c r="BB356" s="117"/>
      <c r="BC356" s="117"/>
      <c r="BD356" s="117"/>
      <c r="BE356" s="117"/>
      <c r="BF356" s="117"/>
      <c r="BG356" s="117"/>
      <c r="BH356" s="117"/>
      <c r="BI356" s="117"/>
      <c r="BJ356" s="117"/>
      <c r="BK356" s="117"/>
      <c r="BL356" s="117"/>
      <c r="BM356" s="117"/>
    </row>
    <row r="357" spans="1:65" ht="15.75" customHeight="1" x14ac:dyDescent="0.25">
      <c r="A357" s="25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33" t="s">
        <v>1280</v>
      </c>
      <c r="AE357" s="116"/>
      <c r="AF357" s="116"/>
      <c r="AG357" s="116"/>
      <c r="AH357" s="117"/>
      <c r="AI357" s="33" t="s">
        <v>375</v>
      </c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  <c r="AV357" s="117"/>
      <c r="AW357" s="117"/>
      <c r="AX357" s="117"/>
      <c r="AY357" s="117"/>
      <c r="AZ357" s="117"/>
      <c r="BA357" s="117"/>
      <c r="BB357" s="117"/>
      <c r="BC357" s="117"/>
      <c r="BD357" s="117"/>
      <c r="BE357" s="117"/>
      <c r="BF357" s="117"/>
      <c r="BG357" s="117"/>
      <c r="BH357" s="117"/>
      <c r="BI357" s="117"/>
      <c r="BJ357" s="117"/>
      <c r="BK357" s="117"/>
      <c r="BL357" s="117"/>
      <c r="BM357" s="117"/>
    </row>
    <row r="358" spans="1:65" ht="15.75" customHeight="1" x14ac:dyDescent="0.25">
      <c r="A358" s="25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33" t="s">
        <v>1281</v>
      </c>
      <c r="AE358" s="116"/>
      <c r="AF358" s="116"/>
      <c r="AG358" s="116"/>
      <c r="AH358" s="117"/>
      <c r="AI358" s="33" t="s">
        <v>362</v>
      </c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  <c r="AV358" s="117"/>
      <c r="AW358" s="117"/>
      <c r="AX358" s="117"/>
      <c r="AY358" s="117"/>
      <c r="AZ358" s="117"/>
      <c r="BA358" s="117"/>
      <c r="BB358" s="117"/>
      <c r="BC358" s="117"/>
      <c r="BD358" s="117"/>
      <c r="BE358" s="117"/>
      <c r="BF358" s="117"/>
      <c r="BG358" s="117"/>
      <c r="BH358" s="117"/>
      <c r="BI358" s="117"/>
      <c r="BJ358" s="117"/>
      <c r="BK358" s="117"/>
      <c r="BL358" s="117"/>
      <c r="BM358" s="117"/>
    </row>
    <row r="359" spans="1:65" ht="15.75" customHeight="1" x14ac:dyDescent="0.25">
      <c r="A359" s="25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33" t="s">
        <v>1282</v>
      </c>
      <c r="AE359" s="116"/>
      <c r="AF359" s="116"/>
      <c r="AG359" s="116"/>
      <c r="AH359" s="117"/>
      <c r="AI359" s="33" t="s">
        <v>421</v>
      </c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  <c r="AV359" s="117"/>
      <c r="AW359" s="117"/>
      <c r="AX359" s="117"/>
      <c r="AY359" s="117"/>
      <c r="AZ359" s="117"/>
      <c r="BA359" s="117"/>
      <c r="BB359" s="117"/>
      <c r="BC359" s="117"/>
      <c r="BD359" s="117"/>
      <c r="BE359" s="117"/>
      <c r="BF359" s="117"/>
      <c r="BG359" s="117"/>
      <c r="BH359" s="117"/>
      <c r="BI359" s="117"/>
      <c r="BJ359" s="117"/>
      <c r="BK359" s="117"/>
      <c r="BL359" s="117"/>
      <c r="BM359" s="117"/>
    </row>
    <row r="360" spans="1:65" ht="15.75" customHeight="1" x14ac:dyDescent="0.25">
      <c r="A360" s="25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33" t="s">
        <v>1283</v>
      </c>
      <c r="AE360" s="116"/>
      <c r="AF360" s="116"/>
      <c r="AG360" s="116"/>
      <c r="AH360" s="117"/>
      <c r="AI360" s="33" t="s">
        <v>362</v>
      </c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  <c r="AV360" s="117"/>
      <c r="AW360" s="117"/>
      <c r="AX360" s="117"/>
      <c r="AY360" s="117"/>
      <c r="AZ360" s="117"/>
      <c r="BA360" s="117"/>
      <c r="BB360" s="117"/>
      <c r="BC360" s="117"/>
      <c r="BD360" s="117"/>
      <c r="BE360" s="117"/>
      <c r="BF360" s="117"/>
      <c r="BG360" s="117"/>
      <c r="BH360" s="117"/>
      <c r="BI360" s="117"/>
      <c r="BJ360" s="117"/>
      <c r="BK360" s="117"/>
      <c r="BL360" s="117"/>
      <c r="BM360" s="117"/>
    </row>
    <row r="361" spans="1:65" ht="15.75" customHeight="1" x14ac:dyDescent="0.25">
      <c r="A361" s="25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33" t="s">
        <v>1284</v>
      </c>
      <c r="AE361" s="116"/>
      <c r="AF361" s="116"/>
      <c r="AG361" s="116"/>
      <c r="AH361" s="117"/>
      <c r="AI361" s="33" t="s">
        <v>362</v>
      </c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17"/>
      <c r="BE361" s="117"/>
      <c r="BF361" s="117"/>
      <c r="BG361" s="117"/>
      <c r="BH361" s="117"/>
      <c r="BI361" s="117"/>
      <c r="BJ361" s="117"/>
      <c r="BK361" s="117"/>
      <c r="BL361" s="117"/>
      <c r="BM361" s="117"/>
    </row>
    <row r="362" spans="1:65" ht="15.75" customHeight="1" x14ac:dyDescent="0.25">
      <c r="A362" s="25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33" t="s">
        <v>1285</v>
      </c>
      <c r="AE362" s="116"/>
      <c r="AF362" s="116"/>
      <c r="AG362" s="116"/>
      <c r="AH362" s="117"/>
      <c r="AI362" s="33" t="s">
        <v>375</v>
      </c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  <c r="BI362" s="117"/>
      <c r="BJ362" s="117"/>
      <c r="BK362" s="117"/>
      <c r="BL362" s="117"/>
      <c r="BM362" s="117"/>
    </row>
    <row r="363" spans="1:65" ht="15.75" customHeight="1" x14ac:dyDescent="0.25">
      <c r="A363" s="25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33" t="s">
        <v>1286</v>
      </c>
      <c r="AE363" s="116"/>
      <c r="AF363" s="116"/>
      <c r="AG363" s="116"/>
      <c r="AH363" s="117"/>
      <c r="AI363" s="33" t="s">
        <v>354</v>
      </c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X363" s="117"/>
      <c r="AY363" s="117"/>
      <c r="AZ363" s="117"/>
      <c r="BA363" s="117"/>
      <c r="BB363" s="117"/>
      <c r="BC363" s="117"/>
      <c r="BD363" s="117"/>
      <c r="BE363" s="117"/>
      <c r="BF363" s="117"/>
      <c r="BG363" s="117"/>
      <c r="BH363" s="117"/>
      <c r="BI363" s="117"/>
      <c r="BJ363" s="117"/>
      <c r="BK363" s="117"/>
      <c r="BL363" s="117"/>
      <c r="BM363" s="117"/>
    </row>
    <row r="364" spans="1:65" ht="15.75" customHeight="1" x14ac:dyDescent="0.25">
      <c r="A364" s="25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33" t="s">
        <v>1287</v>
      </c>
      <c r="AE364" s="116"/>
      <c r="AF364" s="116"/>
      <c r="AG364" s="116"/>
      <c r="AH364" s="117"/>
      <c r="AI364" s="33" t="s">
        <v>362</v>
      </c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  <c r="AV364" s="117"/>
      <c r="AW364" s="117"/>
      <c r="AX364" s="117"/>
      <c r="AY364" s="117"/>
      <c r="AZ364" s="117"/>
      <c r="BA364" s="117"/>
      <c r="BB364" s="117"/>
      <c r="BC364" s="117"/>
      <c r="BD364" s="117"/>
      <c r="BE364" s="117"/>
      <c r="BF364" s="117"/>
      <c r="BG364" s="117"/>
      <c r="BH364" s="117"/>
      <c r="BI364" s="117"/>
      <c r="BJ364" s="117"/>
      <c r="BK364" s="117"/>
      <c r="BL364" s="117"/>
      <c r="BM364" s="117"/>
    </row>
    <row r="365" spans="1:65" ht="15.75" customHeight="1" x14ac:dyDescent="0.25">
      <c r="A365" s="25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33" t="s">
        <v>1288</v>
      </c>
      <c r="AE365" s="116"/>
      <c r="AF365" s="116"/>
      <c r="AG365" s="116"/>
      <c r="AH365" s="117"/>
      <c r="AI365" s="33" t="s">
        <v>354</v>
      </c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  <c r="AV365" s="117"/>
      <c r="AW365" s="117"/>
      <c r="AX365" s="117"/>
      <c r="AY365" s="117"/>
      <c r="AZ365" s="117"/>
      <c r="BA365" s="117"/>
      <c r="BB365" s="117"/>
      <c r="BC365" s="117"/>
      <c r="BD365" s="117"/>
      <c r="BE365" s="117"/>
      <c r="BF365" s="117"/>
      <c r="BG365" s="117"/>
      <c r="BH365" s="117"/>
      <c r="BI365" s="117"/>
      <c r="BJ365" s="117"/>
      <c r="BK365" s="117"/>
      <c r="BL365" s="117"/>
      <c r="BM365" s="117"/>
    </row>
    <row r="366" spans="1:65" ht="15.75" customHeight="1" x14ac:dyDescent="0.25">
      <c r="A366" s="25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33" t="s">
        <v>1289</v>
      </c>
      <c r="AE366" s="116"/>
      <c r="AF366" s="116"/>
      <c r="AG366" s="116"/>
      <c r="AH366" s="117"/>
      <c r="AI366" s="33" t="s">
        <v>346</v>
      </c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  <c r="AV366" s="117"/>
      <c r="AW366" s="117"/>
      <c r="AX366" s="117"/>
      <c r="AY366" s="117"/>
      <c r="AZ366" s="117"/>
      <c r="BA366" s="117"/>
      <c r="BB366" s="117"/>
      <c r="BC366" s="117"/>
      <c r="BD366" s="117"/>
      <c r="BE366" s="117"/>
      <c r="BF366" s="117"/>
      <c r="BG366" s="117"/>
      <c r="BH366" s="117"/>
      <c r="BI366" s="117"/>
      <c r="BJ366" s="117"/>
      <c r="BK366" s="117"/>
      <c r="BL366" s="117"/>
      <c r="BM366" s="117"/>
    </row>
    <row r="367" spans="1:65" ht="15.75" customHeight="1" x14ac:dyDescent="0.25">
      <c r="A367" s="25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33" t="s">
        <v>1290</v>
      </c>
      <c r="AE367" s="116"/>
      <c r="AF367" s="116"/>
      <c r="AG367" s="116"/>
      <c r="AH367" s="117"/>
      <c r="AI367" s="33" t="s">
        <v>362</v>
      </c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  <c r="AV367" s="117"/>
      <c r="AW367" s="117"/>
      <c r="AX367" s="117"/>
      <c r="AY367" s="117"/>
      <c r="AZ367" s="117"/>
      <c r="BA367" s="117"/>
      <c r="BB367" s="117"/>
      <c r="BC367" s="117"/>
      <c r="BD367" s="117"/>
      <c r="BE367" s="117"/>
      <c r="BF367" s="117"/>
      <c r="BG367" s="117"/>
      <c r="BH367" s="117"/>
      <c r="BI367" s="117"/>
      <c r="BJ367" s="117"/>
      <c r="BK367" s="117"/>
      <c r="BL367" s="117"/>
      <c r="BM367" s="117"/>
    </row>
    <row r="368" spans="1:65" ht="15.75" customHeight="1" x14ac:dyDescent="0.25">
      <c r="A368" s="25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33" t="s">
        <v>1291</v>
      </c>
      <c r="AE368" s="116"/>
      <c r="AF368" s="116"/>
      <c r="AG368" s="116"/>
      <c r="AH368" s="117"/>
      <c r="AI368" s="33" t="s">
        <v>421</v>
      </c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  <c r="AV368" s="117"/>
      <c r="AW368" s="117"/>
      <c r="AX368" s="117"/>
      <c r="AY368" s="117"/>
      <c r="AZ368" s="117"/>
      <c r="BA368" s="117"/>
      <c r="BB368" s="117"/>
      <c r="BC368" s="117"/>
      <c r="BD368" s="117"/>
      <c r="BE368" s="117"/>
      <c r="BF368" s="117"/>
      <c r="BG368" s="117"/>
      <c r="BH368" s="117"/>
      <c r="BI368" s="117"/>
      <c r="BJ368" s="117"/>
      <c r="BK368" s="117"/>
      <c r="BL368" s="117"/>
      <c r="BM368" s="117"/>
    </row>
    <row r="369" spans="1:65" ht="15.75" customHeight="1" x14ac:dyDescent="0.25">
      <c r="A369" s="25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33" t="s">
        <v>1292</v>
      </c>
      <c r="AE369" s="116"/>
      <c r="AF369" s="116"/>
      <c r="AG369" s="116"/>
      <c r="AH369" s="117"/>
      <c r="AI369" s="33" t="s">
        <v>375</v>
      </c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  <c r="AV369" s="117"/>
      <c r="AW369" s="117"/>
      <c r="AX369" s="117"/>
      <c r="AY369" s="117"/>
      <c r="AZ369" s="117"/>
      <c r="BA369" s="117"/>
      <c r="BB369" s="117"/>
      <c r="BC369" s="117"/>
      <c r="BD369" s="117"/>
      <c r="BE369" s="117"/>
      <c r="BF369" s="117"/>
      <c r="BG369" s="117"/>
      <c r="BH369" s="117"/>
      <c r="BI369" s="117"/>
      <c r="BJ369" s="117"/>
      <c r="BK369" s="117"/>
      <c r="BL369" s="117"/>
      <c r="BM369" s="117"/>
    </row>
    <row r="370" spans="1:65" ht="15.75" customHeight="1" x14ac:dyDescent="0.25">
      <c r="A370" s="25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33" t="s">
        <v>1293</v>
      </c>
      <c r="AE370" s="116"/>
      <c r="AF370" s="116"/>
      <c r="AG370" s="116"/>
      <c r="AH370" s="117"/>
      <c r="AI370" s="33" t="s">
        <v>685</v>
      </c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  <c r="AV370" s="117"/>
      <c r="AW370" s="117"/>
      <c r="AX370" s="117"/>
      <c r="AY370" s="117"/>
      <c r="AZ370" s="117"/>
      <c r="BA370" s="117"/>
      <c r="BB370" s="117"/>
      <c r="BC370" s="117"/>
      <c r="BD370" s="117"/>
      <c r="BE370" s="117"/>
      <c r="BF370" s="117"/>
      <c r="BG370" s="117"/>
      <c r="BH370" s="117"/>
      <c r="BI370" s="117"/>
      <c r="BJ370" s="117"/>
      <c r="BK370" s="117"/>
      <c r="BL370" s="117"/>
      <c r="BM370" s="117"/>
    </row>
    <row r="371" spans="1:65" ht="15.75" customHeight="1" x14ac:dyDescent="0.25">
      <c r="A371" s="25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33" t="s">
        <v>1294</v>
      </c>
      <c r="AE371" s="116"/>
      <c r="AF371" s="116"/>
      <c r="AG371" s="116"/>
      <c r="AH371" s="117"/>
      <c r="AI371" s="33" t="s">
        <v>375</v>
      </c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  <c r="AV371" s="117"/>
      <c r="AW371" s="117"/>
      <c r="AX371" s="117"/>
      <c r="AY371" s="117"/>
      <c r="AZ371" s="117"/>
      <c r="BA371" s="117"/>
      <c r="BB371" s="117"/>
      <c r="BC371" s="117"/>
      <c r="BD371" s="117"/>
      <c r="BE371" s="117"/>
      <c r="BF371" s="117"/>
      <c r="BG371" s="117"/>
      <c r="BH371" s="117"/>
      <c r="BI371" s="117"/>
      <c r="BJ371" s="117"/>
      <c r="BK371" s="117"/>
      <c r="BL371" s="117"/>
      <c r="BM371" s="117"/>
    </row>
    <row r="372" spans="1:65" ht="15.75" customHeight="1" x14ac:dyDescent="0.25">
      <c r="A372" s="25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33" t="s">
        <v>1295</v>
      </c>
      <c r="AE372" s="116"/>
      <c r="AF372" s="116"/>
      <c r="AG372" s="116"/>
      <c r="AH372" s="117"/>
      <c r="AI372" s="33" t="s">
        <v>531</v>
      </c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  <c r="AV372" s="117"/>
      <c r="AW372" s="117"/>
      <c r="AX372" s="117"/>
      <c r="AY372" s="117"/>
      <c r="AZ372" s="117"/>
      <c r="BA372" s="117"/>
      <c r="BB372" s="117"/>
      <c r="BC372" s="117"/>
      <c r="BD372" s="117"/>
      <c r="BE372" s="117"/>
      <c r="BF372" s="117"/>
      <c r="BG372" s="117"/>
      <c r="BH372" s="117"/>
      <c r="BI372" s="117"/>
      <c r="BJ372" s="117"/>
      <c r="BK372" s="117"/>
      <c r="BL372" s="117"/>
      <c r="BM372" s="117"/>
    </row>
    <row r="373" spans="1:65" ht="15.75" customHeight="1" x14ac:dyDescent="0.25">
      <c r="A373" s="2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33" t="s">
        <v>1296</v>
      </c>
      <c r="AE373" s="116"/>
      <c r="AF373" s="116"/>
      <c r="AG373" s="116"/>
      <c r="AH373" s="117"/>
      <c r="AI373" s="33" t="s">
        <v>362</v>
      </c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/>
      <c r="AZ373" s="117"/>
      <c r="BA373" s="117"/>
      <c r="BB373" s="117"/>
      <c r="BC373" s="117"/>
      <c r="BD373" s="117"/>
      <c r="BE373" s="117"/>
      <c r="BF373" s="117"/>
      <c r="BG373" s="117"/>
      <c r="BH373" s="117"/>
      <c r="BI373" s="117"/>
      <c r="BJ373" s="117"/>
      <c r="BK373" s="117"/>
      <c r="BL373" s="117"/>
      <c r="BM373" s="117"/>
    </row>
    <row r="374" spans="1:65" ht="15.75" customHeight="1" x14ac:dyDescent="0.25">
      <c r="A374" s="25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33" t="s">
        <v>1297</v>
      </c>
      <c r="AE374" s="116"/>
      <c r="AF374" s="116"/>
      <c r="AG374" s="116"/>
      <c r="AH374" s="117"/>
      <c r="AI374" s="33" t="s">
        <v>531</v>
      </c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17"/>
      <c r="BE374" s="117"/>
      <c r="BF374" s="117"/>
      <c r="BG374" s="117"/>
      <c r="BH374" s="117"/>
      <c r="BI374" s="117"/>
      <c r="BJ374" s="117"/>
      <c r="BK374" s="117"/>
      <c r="BL374" s="117"/>
      <c r="BM374" s="117"/>
    </row>
    <row r="375" spans="1:65" ht="15.75" customHeight="1" x14ac:dyDescent="0.25">
      <c r="A375" s="25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33" t="s">
        <v>1298</v>
      </c>
      <c r="AE375" s="116"/>
      <c r="AF375" s="116"/>
      <c r="AG375" s="116"/>
      <c r="AH375" s="117"/>
      <c r="AI375" s="33" t="s">
        <v>362</v>
      </c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  <c r="BD375" s="117"/>
      <c r="BE375" s="117"/>
      <c r="BF375" s="117"/>
      <c r="BG375" s="117"/>
      <c r="BH375" s="117"/>
      <c r="BI375" s="117"/>
      <c r="BJ375" s="117"/>
      <c r="BK375" s="117"/>
      <c r="BL375" s="117"/>
      <c r="BM375" s="117"/>
    </row>
    <row r="376" spans="1:65" ht="15.75" customHeight="1" x14ac:dyDescent="0.25">
      <c r="A376" s="25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33" t="s">
        <v>1299</v>
      </c>
      <c r="AE376" s="116"/>
      <c r="AF376" s="116"/>
      <c r="AG376" s="116"/>
      <c r="AH376" s="117"/>
      <c r="AI376" s="33" t="s">
        <v>685</v>
      </c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H376" s="117"/>
      <c r="BI376" s="117"/>
      <c r="BJ376" s="117"/>
      <c r="BK376" s="117"/>
      <c r="BL376" s="117"/>
      <c r="BM376" s="117"/>
    </row>
    <row r="377" spans="1:65" ht="15.75" customHeight="1" x14ac:dyDescent="0.25">
      <c r="A377" s="25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33" t="s">
        <v>1300</v>
      </c>
      <c r="AE377" s="116"/>
      <c r="AF377" s="116"/>
      <c r="AG377" s="116"/>
      <c r="AH377" s="117"/>
      <c r="AI377" s="33" t="s">
        <v>421</v>
      </c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X377" s="117"/>
      <c r="AY377" s="117"/>
      <c r="AZ377" s="117"/>
      <c r="BA377" s="117"/>
      <c r="BB377" s="117"/>
      <c r="BC377" s="117"/>
      <c r="BD377" s="117"/>
      <c r="BE377" s="117"/>
      <c r="BF377" s="117"/>
      <c r="BG377" s="117"/>
      <c r="BH377" s="117"/>
      <c r="BI377" s="117"/>
      <c r="BJ377" s="117"/>
      <c r="BK377" s="117"/>
      <c r="BL377" s="117"/>
      <c r="BM377" s="117"/>
    </row>
    <row r="378" spans="1:65" ht="15.75" customHeight="1" x14ac:dyDescent="0.25">
      <c r="A378" s="25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33" t="s">
        <v>1301</v>
      </c>
      <c r="AE378" s="116"/>
      <c r="AF378" s="116"/>
      <c r="AG378" s="116"/>
      <c r="AH378" s="117"/>
      <c r="AI378" s="33" t="s">
        <v>421</v>
      </c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17"/>
      <c r="AZ378" s="117"/>
      <c r="BA378" s="117"/>
      <c r="BB378" s="117"/>
      <c r="BC378" s="117"/>
      <c r="BD378" s="117"/>
      <c r="BE378" s="117"/>
      <c r="BF378" s="117"/>
      <c r="BG378" s="117"/>
      <c r="BH378" s="117"/>
      <c r="BI378" s="117"/>
      <c r="BJ378" s="117"/>
      <c r="BK378" s="117"/>
      <c r="BL378" s="117"/>
      <c r="BM378" s="117"/>
    </row>
    <row r="379" spans="1:65" ht="15.75" customHeight="1" x14ac:dyDescent="0.25">
      <c r="A379" s="25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33" t="s">
        <v>1302</v>
      </c>
      <c r="AE379" s="116"/>
      <c r="AF379" s="116"/>
      <c r="AG379" s="116"/>
      <c r="AH379" s="117"/>
      <c r="AI379" s="33" t="s">
        <v>362</v>
      </c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  <c r="AV379" s="117"/>
      <c r="AW379" s="117"/>
      <c r="AX379" s="117"/>
      <c r="AY379" s="117"/>
      <c r="AZ379" s="117"/>
      <c r="BA379" s="117"/>
      <c r="BB379" s="117"/>
      <c r="BC379" s="117"/>
      <c r="BD379" s="117"/>
      <c r="BE379" s="117"/>
      <c r="BF379" s="117"/>
      <c r="BG379" s="117"/>
      <c r="BH379" s="117"/>
      <c r="BI379" s="117"/>
      <c r="BJ379" s="117"/>
      <c r="BK379" s="117"/>
      <c r="BL379" s="117"/>
      <c r="BM379" s="117"/>
    </row>
    <row r="380" spans="1:65" ht="15.75" customHeight="1" x14ac:dyDescent="0.25">
      <c r="A380" s="25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33" t="s">
        <v>1303</v>
      </c>
      <c r="AE380" s="116"/>
      <c r="AF380" s="116"/>
      <c r="AG380" s="116"/>
      <c r="AH380" s="117"/>
      <c r="AI380" s="33" t="s">
        <v>354</v>
      </c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  <c r="AV380" s="117"/>
      <c r="AW380" s="117"/>
      <c r="AX380" s="117"/>
      <c r="AY380" s="117"/>
      <c r="AZ380" s="117"/>
      <c r="BA380" s="117"/>
      <c r="BB380" s="117"/>
      <c r="BC380" s="117"/>
      <c r="BD380" s="117"/>
      <c r="BE380" s="117"/>
      <c r="BF380" s="117"/>
      <c r="BG380" s="117"/>
      <c r="BH380" s="117"/>
      <c r="BI380" s="117"/>
      <c r="BJ380" s="117"/>
      <c r="BK380" s="117"/>
      <c r="BL380" s="117"/>
      <c r="BM380" s="117"/>
    </row>
    <row r="381" spans="1:65" ht="15.75" customHeight="1" x14ac:dyDescent="0.25">
      <c r="A381" s="25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33" t="s">
        <v>1304</v>
      </c>
      <c r="AE381" s="116"/>
      <c r="AF381" s="116"/>
      <c r="AG381" s="116"/>
      <c r="AH381" s="117"/>
      <c r="AI381" s="33" t="s">
        <v>346</v>
      </c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  <c r="AV381" s="117"/>
      <c r="AW381" s="117"/>
      <c r="AX381" s="117"/>
      <c r="AY381" s="117"/>
      <c r="AZ381" s="117"/>
      <c r="BA381" s="117"/>
      <c r="BB381" s="117"/>
      <c r="BC381" s="117"/>
      <c r="BD381" s="117"/>
      <c r="BE381" s="117"/>
      <c r="BF381" s="117"/>
      <c r="BG381" s="117"/>
      <c r="BH381" s="117"/>
      <c r="BI381" s="117"/>
      <c r="BJ381" s="117"/>
      <c r="BK381" s="117"/>
      <c r="BL381" s="117"/>
      <c r="BM381" s="117"/>
    </row>
    <row r="382" spans="1:65" ht="15.75" customHeight="1" x14ac:dyDescent="0.25">
      <c r="A382" s="25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33" t="s">
        <v>1305</v>
      </c>
      <c r="AE382" s="116"/>
      <c r="AF382" s="116"/>
      <c r="AG382" s="116"/>
      <c r="AH382" s="117"/>
      <c r="AI382" s="33" t="s">
        <v>362</v>
      </c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  <c r="AV382" s="117"/>
      <c r="AW382" s="117"/>
      <c r="AX382" s="117"/>
      <c r="AY382" s="117"/>
      <c r="AZ382" s="117"/>
      <c r="BA382" s="117"/>
      <c r="BB382" s="117"/>
      <c r="BC382" s="117"/>
      <c r="BD382" s="117"/>
      <c r="BE382" s="117"/>
      <c r="BF382" s="117"/>
      <c r="BG382" s="117"/>
      <c r="BH382" s="117"/>
      <c r="BI382" s="117"/>
      <c r="BJ382" s="117"/>
      <c r="BK382" s="117"/>
      <c r="BL382" s="117"/>
      <c r="BM382" s="117"/>
    </row>
    <row r="383" spans="1:65" ht="15.75" customHeight="1" x14ac:dyDescent="0.25">
      <c r="A383" s="25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33" t="s">
        <v>1306</v>
      </c>
      <c r="AE383" s="116"/>
      <c r="AF383" s="116"/>
      <c r="AG383" s="116"/>
      <c r="AH383" s="117"/>
      <c r="AI383" s="33" t="s">
        <v>362</v>
      </c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  <c r="AV383" s="117"/>
      <c r="AW383" s="117"/>
      <c r="AX383" s="117"/>
      <c r="AY383" s="117"/>
      <c r="AZ383" s="117"/>
      <c r="BA383" s="117"/>
      <c r="BB383" s="117"/>
      <c r="BC383" s="117"/>
      <c r="BD383" s="117"/>
      <c r="BE383" s="117"/>
      <c r="BF383" s="117"/>
      <c r="BG383" s="117"/>
      <c r="BH383" s="117"/>
      <c r="BI383" s="117"/>
      <c r="BJ383" s="117"/>
      <c r="BK383" s="117"/>
      <c r="BL383" s="117"/>
      <c r="BM383" s="117"/>
    </row>
    <row r="384" spans="1:65" ht="15.75" customHeight="1" x14ac:dyDescent="0.25">
      <c r="A384" s="25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33" t="s">
        <v>1307</v>
      </c>
      <c r="AE384" s="116"/>
      <c r="AF384" s="116"/>
      <c r="AG384" s="116"/>
      <c r="AH384" s="117"/>
      <c r="AI384" s="33" t="s">
        <v>421</v>
      </c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  <c r="AV384" s="117"/>
      <c r="AW384" s="117"/>
      <c r="AX384" s="117"/>
      <c r="AY384" s="117"/>
      <c r="AZ384" s="117"/>
      <c r="BA384" s="117"/>
      <c r="BB384" s="117"/>
      <c r="BC384" s="117"/>
      <c r="BD384" s="117"/>
      <c r="BE384" s="117"/>
      <c r="BF384" s="117"/>
      <c r="BG384" s="117"/>
      <c r="BH384" s="117"/>
      <c r="BI384" s="117"/>
      <c r="BJ384" s="117"/>
      <c r="BK384" s="117"/>
      <c r="BL384" s="117"/>
      <c r="BM384" s="117"/>
    </row>
    <row r="385" spans="1:65" ht="15.75" customHeight="1" x14ac:dyDescent="0.25">
      <c r="A385" s="25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33" t="s">
        <v>1308</v>
      </c>
      <c r="AE385" s="116"/>
      <c r="AF385" s="116"/>
      <c r="AG385" s="116"/>
      <c r="AH385" s="117"/>
      <c r="AI385" s="33" t="s">
        <v>421</v>
      </c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  <c r="AV385" s="117"/>
      <c r="AW385" s="117"/>
      <c r="AX385" s="117"/>
      <c r="AY385" s="117"/>
      <c r="AZ385" s="117"/>
      <c r="BA385" s="117"/>
      <c r="BB385" s="117"/>
      <c r="BC385" s="117"/>
      <c r="BD385" s="117"/>
      <c r="BE385" s="117"/>
      <c r="BF385" s="117"/>
      <c r="BG385" s="117"/>
      <c r="BH385" s="117"/>
      <c r="BI385" s="117"/>
      <c r="BJ385" s="117"/>
      <c r="BK385" s="117"/>
      <c r="BL385" s="117"/>
      <c r="BM385" s="117"/>
    </row>
    <row r="386" spans="1:65" ht="15.75" customHeight="1" x14ac:dyDescent="0.25">
      <c r="A386" s="25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33" t="s">
        <v>1309</v>
      </c>
      <c r="AE386" s="116"/>
      <c r="AF386" s="116"/>
      <c r="AG386" s="116"/>
      <c r="AH386" s="117"/>
      <c r="AI386" s="33" t="s">
        <v>362</v>
      </c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  <c r="AV386" s="117"/>
      <c r="AW386" s="117"/>
      <c r="AX386" s="117"/>
      <c r="AY386" s="117"/>
      <c r="AZ386" s="117"/>
      <c r="BA386" s="117"/>
      <c r="BB386" s="117"/>
      <c r="BC386" s="117"/>
      <c r="BD386" s="117"/>
      <c r="BE386" s="117"/>
      <c r="BF386" s="117"/>
      <c r="BG386" s="117"/>
      <c r="BH386" s="117"/>
      <c r="BI386" s="117"/>
      <c r="BJ386" s="117"/>
      <c r="BK386" s="117"/>
      <c r="BL386" s="117"/>
      <c r="BM386" s="117"/>
    </row>
    <row r="387" spans="1:65" ht="15.75" customHeight="1" x14ac:dyDescent="0.25">
      <c r="A387" s="25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33" t="s">
        <v>1310</v>
      </c>
      <c r="AE387" s="116"/>
      <c r="AF387" s="116"/>
      <c r="AG387" s="116"/>
      <c r="AH387" s="117"/>
      <c r="AI387" s="33" t="s">
        <v>408</v>
      </c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  <c r="AV387" s="117"/>
      <c r="AW387" s="117"/>
      <c r="AX387" s="117"/>
      <c r="AY387" s="117"/>
      <c r="AZ387" s="117"/>
      <c r="BA387" s="117"/>
      <c r="BB387" s="117"/>
      <c r="BC387" s="117"/>
      <c r="BD387" s="117"/>
      <c r="BE387" s="117"/>
      <c r="BF387" s="117"/>
      <c r="BG387" s="117"/>
      <c r="BH387" s="117"/>
      <c r="BI387" s="117"/>
      <c r="BJ387" s="117"/>
      <c r="BK387" s="117"/>
      <c r="BL387" s="117"/>
      <c r="BM387" s="117"/>
    </row>
    <row r="388" spans="1:65" ht="15.75" customHeight="1" x14ac:dyDescent="0.25">
      <c r="A388" s="25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33" t="s">
        <v>1311</v>
      </c>
      <c r="AE388" s="116"/>
      <c r="AF388" s="116"/>
      <c r="AG388" s="116"/>
      <c r="AH388" s="117"/>
      <c r="AI388" s="33" t="s">
        <v>531</v>
      </c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  <c r="AV388" s="117"/>
      <c r="AW388" s="117"/>
      <c r="AX388" s="117"/>
      <c r="AY388" s="117"/>
      <c r="AZ388" s="117"/>
      <c r="BA388" s="117"/>
      <c r="BB388" s="117"/>
      <c r="BC388" s="117"/>
      <c r="BD388" s="117"/>
      <c r="BE388" s="117"/>
      <c r="BF388" s="117"/>
      <c r="BG388" s="117"/>
      <c r="BH388" s="117"/>
      <c r="BI388" s="117"/>
      <c r="BJ388" s="117"/>
      <c r="BK388" s="117"/>
      <c r="BL388" s="117"/>
      <c r="BM388" s="117"/>
    </row>
    <row r="389" spans="1:65" ht="15.75" customHeight="1" x14ac:dyDescent="0.25">
      <c r="A389" s="25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33" t="s">
        <v>1312</v>
      </c>
      <c r="AE389" s="116"/>
      <c r="AF389" s="116"/>
      <c r="AG389" s="116"/>
      <c r="AH389" s="117"/>
      <c r="AI389" s="33" t="s">
        <v>408</v>
      </c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  <c r="AV389" s="117"/>
      <c r="AW389" s="117"/>
      <c r="AX389" s="117"/>
      <c r="AY389" s="117"/>
      <c r="AZ389" s="117"/>
      <c r="BA389" s="117"/>
      <c r="BB389" s="117"/>
      <c r="BC389" s="117"/>
      <c r="BD389" s="117"/>
      <c r="BE389" s="117"/>
      <c r="BF389" s="117"/>
      <c r="BG389" s="117"/>
      <c r="BH389" s="117"/>
      <c r="BI389" s="117"/>
      <c r="BJ389" s="117"/>
      <c r="BK389" s="117"/>
      <c r="BL389" s="117"/>
      <c r="BM389" s="117"/>
    </row>
    <row r="390" spans="1:65" ht="15.75" customHeight="1" x14ac:dyDescent="0.25">
      <c r="A390" s="25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33" t="s">
        <v>1313</v>
      </c>
      <c r="AE390" s="116"/>
      <c r="AF390" s="116"/>
      <c r="AG390" s="116"/>
      <c r="AH390" s="117"/>
      <c r="AI390" s="33" t="s">
        <v>375</v>
      </c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  <c r="AV390" s="117"/>
      <c r="AW390" s="117"/>
      <c r="AX390" s="117"/>
      <c r="AY390" s="117"/>
      <c r="AZ390" s="117"/>
      <c r="BA390" s="117"/>
      <c r="BB390" s="117"/>
      <c r="BC390" s="117"/>
      <c r="BD390" s="117"/>
      <c r="BE390" s="117"/>
      <c r="BF390" s="117"/>
      <c r="BG390" s="117"/>
      <c r="BH390" s="117"/>
      <c r="BI390" s="117"/>
      <c r="BJ390" s="117"/>
      <c r="BK390" s="117"/>
      <c r="BL390" s="117"/>
      <c r="BM390" s="117"/>
    </row>
    <row r="391" spans="1:65" ht="15.75" customHeight="1" x14ac:dyDescent="0.25">
      <c r="A391" s="25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33" t="s">
        <v>1314</v>
      </c>
      <c r="AE391" s="116"/>
      <c r="AF391" s="116"/>
      <c r="AG391" s="116"/>
      <c r="AH391" s="117"/>
      <c r="AI391" s="33" t="s">
        <v>375</v>
      </c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  <c r="AV391" s="117"/>
      <c r="AW391" s="117"/>
      <c r="AX391" s="117"/>
      <c r="AY391" s="117"/>
      <c r="AZ391" s="117"/>
      <c r="BA391" s="117"/>
      <c r="BB391" s="117"/>
      <c r="BC391" s="117"/>
      <c r="BD391" s="117"/>
      <c r="BE391" s="117"/>
      <c r="BF391" s="117"/>
      <c r="BG391" s="117"/>
      <c r="BH391" s="117"/>
      <c r="BI391" s="117"/>
      <c r="BJ391" s="117"/>
      <c r="BK391" s="117"/>
      <c r="BL391" s="117"/>
      <c r="BM391" s="117"/>
    </row>
    <row r="392" spans="1:65" ht="15.75" customHeight="1" x14ac:dyDescent="0.25">
      <c r="A392" s="25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33" t="s">
        <v>1315</v>
      </c>
      <c r="AE392" s="116"/>
      <c r="AF392" s="116"/>
      <c r="AG392" s="116"/>
      <c r="AH392" s="117"/>
      <c r="AI392" s="33" t="s">
        <v>362</v>
      </c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X392" s="117"/>
      <c r="AY392" s="117"/>
      <c r="AZ392" s="117"/>
      <c r="BA392" s="117"/>
      <c r="BB392" s="117"/>
      <c r="BC392" s="117"/>
      <c r="BD392" s="117"/>
      <c r="BE392" s="117"/>
      <c r="BF392" s="117"/>
      <c r="BG392" s="117"/>
      <c r="BH392" s="117"/>
      <c r="BI392" s="117"/>
      <c r="BJ392" s="117"/>
      <c r="BK392" s="117"/>
      <c r="BL392" s="117"/>
      <c r="BM392" s="117"/>
    </row>
    <row r="393" spans="1:65" ht="15.75" customHeight="1" x14ac:dyDescent="0.25">
      <c r="A393" s="25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33" t="s">
        <v>1316</v>
      </c>
      <c r="AE393" s="116"/>
      <c r="AF393" s="116"/>
      <c r="AG393" s="116"/>
      <c r="AH393" s="117"/>
      <c r="AI393" s="33" t="s">
        <v>531</v>
      </c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  <c r="AV393" s="117"/>
      <c r="AW393" s="117"/>
      <c r="AX393" s="117"/>
      <c r="AY393" s="117"/>
      <c r="AZ393" s="117"/>
      <c r="BA393" s="117"/>
      <c r="BB393" s="117"/>
      <c r="BC393" s="117"/>
      <c r="BD393" s="117"/>
      <c r="BE393" s="117"/>
      <c r="BF393" s="117"/>
      <c r="BG393" s="117"/>
      <c r="BH393" s="117"/>
      <c r="BI393" s="117"/>
      <c r="BJ393" s="117"/>
      <c r="BK393" s="117"/>
      <c r="BL393" s="117"/>
      <c r="BM393" s="117"/>
    </row>
    <row r="394" spans="1:65" ht="15.75" customHeight="1" x14ac:dyDescent="0.25">
      <c r="A394" s="25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33" t="s">
        <v>1317</v>
      </c>
      <c r="AE394" s="116"/>
      <c r="AF394" s="116"/>
      <c r="AG394" s="116"/>
      <c r="AH394" s="117"/>
      <c r="AI394" s="33" t="s">
        <v>354</v>
      </c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  <c r="AV394" s="117"/>
      <c r="AW394" s="117"/>
      <c r="AX394" s="117"/>
      <c r="AY394" s="117"/>
      <c r="AZ394" s="117"/>
      <c r="BA394" s="117"/>
      <c r="BB394" s="117"/>
      <c r="BC394" s="117"/>
      <c r="BD394" s="117"/>
      <c r="BE394" s="117"/>
      <c r="BF394" s="117"/>
      <c r="BG394" s="117"/>
      <c r="BH394" s="117"/>
      <c r="BI394" s="117"/>
      <c r="BJ394" s="117"/>
      <c r="BK394" s="117"/>
      <c r="BL394" s="117"/>
      <c r="BM394" s="117"/>
    </row>
    <row r="395" spans="1:65" ht="15.75" customHeight="1" x14ac:dyDescent="0.25">
      <c r="A395" s="25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33" t="s">
        <v>1318</v>
      </c>
      <c r="AE395" s="116"/>
      <c r="AF395" s="116"/>
      <c r="AG395" s="116"/>
      <c r="AH395" s="117"/>
      <c r="AI395" s="33" t="s">
        <v>598</v>
      </c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  <c r="AV395" s="117"/>
      <c r="AW395" s="117"/>
      <c r="AX395" s="117"/>
      <c r="AY395" s="117"/>
      <c r="AZ395" s="117"/>
      <c r="BA395" s="117"/>
      <c r="BB395" s="117"/>
      <c r="BC395" s="117"/>
      <c r="BD395" s="117"/>
      <c r="BE395" s="117"/>
      <c r="BF395" s="117"/>
      <c r="BG395" s="117"/>
      <c r="BH395" s="117"/>
      <c r="BI395" s="117"/>
      <c r="BJ395" s="117"/>
      <c r="BK395" s="117"/>
      <c r="BL395" s="117"/>
      <c r="BM395" s="117"/>
    </row>
    <row r="396" spans="1:65" ht="15.75" customHeight="1" x14ac:dyDescent="0.25">
      <c r="A396" s="25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33" t="s">
        <v>1319</v>
      </c>
      <c r="AE396" s="116"/>
      <c r="AF396" s="116"/>
      <c r="AG396" s="116"/>
      <c r="AH396" s="117"/>
      <c r="AI396" s="33" t="s">
        <v>421</v>
      </c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  <c r="AV396" s="117"/>
      <c r="AW396" s="117"/>
      <c r="AX396" s="117"/>
      <c r="AY396" s="117"/>
      <c r="AZ396" s="117"/>
      <c r="BA396" s="117"/>
      <c r="BB396" s="117"/>
      <c r="BC396" s="117"/>
      <c r="BD396" s="117"/>
      <c r="BE396" s="117"/>
      <c r="BF396" s="117"/>
      <c r="BG396" s="117"/>
      <c r="BH396" s="117"/>
      <c r="BI396" s="117"/>
      <c r="BJ396" s="117"/>
      <c r="BK396" s="117"/>
      <c r="BL396" s="117"/>
      <c r="BM396" s="117"/>
    </row>
    <row r="397" spans="1:65" ht="15.75" customHeight="1" x14ac:dyDescent="0.25">
      <c r="A397" s="25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33" t="s">
        <v>1320</v>
      </c>
      <c r="AE397" s="116"/>
      <c r="AF397" s="116"/>
      <c r="AG397" s="116"/>
      <c r="AH397" s="117"/>
      <c r="AI397" s="33" t="s">
        <v>531</v>
      </c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  <c r="AV397" s="117"/>
      <c r="AW397" s="117"/>
      <c r="AX397" s="117"/>
      <c r="AY397" s="117"/>
      <c r="AZ397" s="117"/>
      <c r="BA397" s="117"/>
      <c r="BB397" s="117"/>
      <c r="BC397" s="117"/>
      <c r="BD397" s="117"/>
      <c r="BE397" s="117"/>
      <c r="BF397" s="117"/>
      <c r="BG397" s="117"/>
      <c r="BH397" s="117"/>
      <c r="BI397" s="117"/>
      <c r="BJ397" s="117"/>
      <c r="BK397" s="117"/>
      <c r="BL397" s="117"/>
      <c r="BM397" s="117"/>
    </row>
    <row r="398" spans="1:65" ht="15.75" customHeight="1" x14ac:dyDescent="0.25">
      <c r="A398" s="25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33" t="s">
        <v>1321</v>
      </c>
      <c r="AE398" s="116"/>
      <c r="AF398" s="116"/>
      <c r="AG398" s="116"/>
      <c r="AH398" s="117"/>
      <c r="AI398" s="33" t="s">
        <v>408</v>
      </c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  <c r="AV398" s="117"/>
      <c r="AW398" s="117"/>
      <c r="AX398" s="117"/>
      <c r="AY398" s="117"/>
      <c r="AZ398" s="117"/>
      <c r="BA398" s="117"/>
      <c r="BB398" s="117"/>
      <c r="BC398" s="117"/>
      <c r="BD398" s="117"/>
      <c r="BE398" s="117"/>
      <c r="BF398" s="117"/>
      <c r="BG398" s="117"/>
      <c r="BH398" s="117"/>
      <c r="BI398" s="117"/>
      <c r="BJ398" s="117"/>
      <c r="BK398" s="117"/>
      <c r="BL398" s="117"/>
      <c r="BM398" s="117"/>
    </row>
    <row r="399" spans="1:65" ht="15.75" customHeight="1" x14ac:dyDescent="0.25">
      <c r="A399" s="25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33" t="s">
        <v>1322</v>
      </c>
      <c r="AE399" s="116"/>
      <c r="AF399" s="116"/>
      <c r="AG399" s="116"/>
      <c r="AH399" s="117"/>
      <c r="AI399" s="33" t="s">
        <v>685</v>
      </c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  <c r="AV399" s="117"/>
      <c r="AW399" s="117"/>
      <c r="AX399" s="117"/>
      <c r="AY399" s="117"/>
      <c r="AZ399" s="117"/>
      <c r="BA399" s="117"/>
      <c r="BB399" s="117"/>
      <c r="BC399" s="117"/>
      <c r="BD399" s="117"/>
      <c r="BE399" s="117"/>
      <c r="BF399" s="117"/>
      <c r="BG399" s="117"/>
      <c r="BH399" s="117"/>
      <c r="BI399" s="117"/>
      <c r="BJ399" s="117"/>
      <c r="BK399" s="117"/>
      <c r="BL399" s="117"/>
      <c r="BM399" s="117"/>
    </row>
    <row r="400" spans="1:65" ht="15.75" customHeight="1" x14ac:dyDescent="0.25">
      <c r="A400" s="25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33" t="s">
        <v>1323</v>
      </c>
      <c r="AE400" s="116"/>
      <c r="AF400" s="116"/>
      <c r="AG400" s="116"/>
      <c r="AH400" s="117"/>
      <c r="AI400" s="33" t="s">
        <v>685</v>
      </c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  <c r="AV400" s="117"/>
      <c r="AW400" s="117"/>
      <c r="AX400" s="117"/>
      <c r="AY400" s="117"/>
      <c r="AZ400" s="117"/>
      <c r="BA400" s="117"/>
      <c r="BB400" s="117"/>
      <c r="BC400" s="117"/>
      <c r="BD400" s="117"/>
      <c r="BE400" s="117"/>
      <c r="BF400" s="117"/>
      <c r="BG400" s="117"/>
      <c r="BH400" s="117"/>
      <c r="BI400" s="117"/>
      <c r="BJ400" s="117"/>
      <c r="BK400" s="117"/>
      <c r="BL400" s="117"/>
      <c r="BM400" s="117"/>
    </row>
    <row r="401" spans="1:65" ht="15.75" customHeight="1" x14ac:dyDescent="0.25">
      <c r="A401" s="25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33" t="s">
        <v>1324</v>
      </c>
      <c r="AE401" s="116"/>
      <c r="AF401" s="116"/>
      <c r="AG401" s="116"/>
      <c r="AH401" s="117"/>
      <c r="AI401" s="33" t="s">
        <v>375</v>
      </c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  <c r="AV401" s="117"/>
      <c r="AW401" s="117"/>
      <c r="AX401" s="117"/>
      <c r="AY401" s="117"/>
      <c r="AZ401" s="117"/>
      <c r="BA401" s="117"/>
      <c r="BB401" s="117"/>
      <c r="BC401" s="117"/>
      <c r="BD401" s="117"/>
      <c r="BE401" s="117"/>
      <c r="BF401" s="117"/>
      <c r="BG401" s="117"/>
      <c r="BH401" s="117"/>
      <c r="BI401" s="117"/>
      <c r="BJ401" s="117"/>
      <c r="BK401" s="117"/>
      <c r="BL401" s="117"/>
      <c r="BM401" s="117"/>
    </row>
    <row r="402" spans="1:65" ht="15.75" customHeight="1" x14ac:dyDescent="0.25">
      <c r="A402" s="25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33" t="s">
        <v>1325</v>
      </c>
      <c r="AE402" s="116"/>
      <c r="AF402" s="116"/>
      <c r="AG402" s="116"/>
      <c r="AH402" s="117"/>
      <c r="AI402" s="33" t="s">
        <v>375</v>
      </c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  <c r="AV402" s="117"/>
      <c r="AW402" s="117"/>
      <c r="AX402" s="117"/>
      <c r="AY402" s="117"/>
      <c r="AZ402" s="117"/>
      <c r="BA402" s="117"/>
      <c r="BB402" s="117"/>
      <c r="BC402" s="117"/>
      <c r="BD402" s="117"/>
      <c r="BE402" s="117"/>
      <c r="BF402" s="117"/>
      <c r="BG402" s="117"/>
      <c r="BH402" s="117"/>
      <c r="BI402" s="117"/>
      <c r="BJ402" s="117"/>
      <c r="BK402" s="117"/>
      <c r="BL402" s="117"/>
      <c r="BM402" s="117"/>
    </row>
    <row r="403" spans="1:65" ht="15.75" customHeight="1" x14ac:dyDescent="0.25">
      <c r="A403" s="2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33" t="s">
        <v>1326</v>
      </c>
      <c r="AE403" s="116"/>
      <c r="AF403" s="116"/>
      <c r="AG403" s="116"/>
      <c r="AH403" s="117"/>
      <c r="AI403" s="33" t="s">
        <v>375</v>
      </c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  <c r="AV403" s="117"/>
      <c r="AW403" s="117"/>
      <c r="AX403" s="117"/>
      <c r="AY403" s="117"/>
      <c r="AZ403" s="117"/>
      <c r="BA403" s="117"/>
      <c r="BB403" s="117"/>
      <c r="BC403" s="117"/>
      <c r="BD403" s="117"/>
      <c r="BE403" s="117"/>
      <c r="BF403" s="117"/>
      <c r="BG403" s="117"/>
      <c r="BH403" s="117"/>
      <c r="BI403" s="117"/>
      <c r="BJ403" s="117"/>
      <c r="BK403" s="117"/>
      <c r="BL403" s="117"/>
      <c r="BM403" s="117"/>
    </row>
    <row r="404" spans="1:65" ht="15.75" customHeight="1" x14ac:dyDescent="0.25">
      <c r="A404" s="2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33" t="s">
        <v>1327</v>
      </c>
      <c r="AE404" s="116"/>
      <c r="AF404" s="116"/>
      <c r="AG404" s="116"/>
      <c r="AH404" s="117"/>
      <c r="AI404" s="33" t="s">
        <v>375</v>
      </c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  <c r="AV404" s="117"/>
      <c r="AW404" s="117"/>
      <c r="AX404" s="117"/>
      <c r="AY404" s="117"/>
      <c r="AZ404" s="117"/>
      <c r="BA404" s="117"/>
      <c r="BB404" s="117"/>
      <c r="BC404" s="117"/>
      <c r="BD404" s="117"/>
      <c r="BE404" s="117"/>
      <c r="BF404" s="117"/>
      <c r="BG404" s="117"/>
      <c r="BH404" s="117"/>
      <c r="BI404" s="117"/>
      <c r="BJ404" s="117"/>
      <c r="BK404" s="117"/>
      <c r="BL404" s="117"/>
      <c r="BM404" s="117"/>
    </row>
    <row r="405" spans="1:65" ht="15.75" customHeight="1" x14ac:dyDescent="0.25">
      <c r="A405" s="2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33" t="s">
        <v>1328</v>
      </c>
      <c r="AE405" s="116"/>
      <c r="AF405" s="116"/>
      <c r="AG405" s="116"/>
      <c r="AH405" s="117"/>
      <c r="AI405" s="33" t="s">
        <v>346</v>
      </c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  <c r="AV405" s="117"/>
      <c r="AW405" s="117"/>
      <c r="AX405" s="117"/>
      <c r="AY405" s="117"/>
      <c r="AZ405" s="117"/>
      <c r="BA405" s="117"/>
      <c r="BB405" s="117"/>
      <c r="BC405" s="117"/>
      <c r="BD405" s="117"/>
      <c r="BE405" s="117"/>
      <c r="BF405" s="117"/>
      <c r="BG405" s="117"/>
      <c r="BH405" s="117"/>
      <c r="BI405" s="117"/>
      <c r="BJ405" s="117"/>
      <c r="BK405" s="117"/>
      <c r="BL405" s="117"/>
      <c r="BM405" s="117"/>
    </row>
    <row r="406" spans="1:65" ht="15.75" customHeight="1" x14ac:dyDescent="0.25">
      <c r="A406" s="2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33" t="s">
        <v>1329</v>
      </c>
      <c r="AE406" s="116"/>
      <c r="AF406" s="116"/>
      <c r="AG406" s="116"/>
      <c r="AH406" s="117"/>
      <c r="AI406" s="33" t="s">
        <v>375</v>
      </c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  <c r="AV406" s="117"/>
      <c r="AW406" s="117"/>
      <c r="AX406" s="117"/>
      <c r="AY406" s="117"/>
      <c r="AZ406" s="117"/>
      <c r="BA406" s="117"/>
      <c r="BB406" s="117"/>
      <c r="BC406" s="117"/>
      <c r="BD406" s="117"/>
      <c r="BE406" s="117"/>
      <c r="BF406" s="117"/>
      <c r="BG406" s="117"/>
      <c r="BH406" s="117"/>
      <c r="BI406" s="117"/>
      <c r="BJ406" s="117"/>
      <c r="BK406" s="117"/>
      <c r="BL406" s="117"/>
      <c r="BM406" s="117"/>
    </row>
    <row r="407" spans="1:65" ht="15.75" customHeight="1" x14ac:dyDescent="0.25">
      <c r="A407" s="2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33" t="s">
        <v>1330</v>
      </c>
      <c r="AE407" s="116"/>
      <c r="AF407" s="116"/>
      <c r="AG407" s="116"/>
      <c r="AH407" s="117"/>
      <c r="AI407" s="33" t="s">
        <v>685</v>
      </c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  <c r="AV407" s="117"/>
      <c r="AW407" s="117"/>
      <c r="AX407" s="117"/>
      <c r="AY407" s="117"/>
      <c r="AZ407" s="117"/>
      <c r="BA407" s="117"/>
      <c r="BB407" s="117"/>
      <c r="BC407" s="117"/>
      <c r="BD407" s="117"/>
      <c r="BE407" s="117"/>
      <c r="BF407" s="117"/>
      <c r="BG407" s="117"/>
      <c r="BH407" s="117"/>
      <c r="BI407" s="117"/>
      <c r="BJ407" s="117"/>
      <c r="BK407" s="117"/>
      <c r="BL407" s="117"/>
      <c r="BM407" s="117"/>
    </row>
    <row r="408" spans="1:65" ht="15.75" customHeight="1" x14ac:dyDescent="0.25">
      <c r="A408" s="2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33" t="s">
        <v>1331</v>
      </c>
      <c r="AE408" s="116"/>
      <c r="AF408" s="116"/>
      <c r="AG408" s="116"/>
      <c r="AH408" s="117"/>
      <c r="AI408" s="33" t="s">
        <v>346</v>
      </c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  <c r="AV408" s="117"/>
      <c r="AW408" s="117"/>
      <c r="AX408" s="117"/>
      <c r="AY408" s="117"/>
      <c r="AZ408" s="117"/>
      <c r="BA408" s="117"/>
      <c r="BB408" s="117"/>
      <c r="BC408" s="117"/>
      <c r="BD408" s="117"/>
      <c r="BE408" s="117"/>
      <c r="BF408" s="117"/>
      <c r="BG408" s="117"/>
      <c r="BH408" s="117"/>
      <c r="BI408" s="117"/>
      <c r="BJ408" s="117"/>
      <c r="BK408" s="117"/>
      <c r="BL408" s="117"/>
      <c r="BM408" s="117"/>
    </row>
    <row r="409" spans="1:65" ht="15.75" customHeight="1" x14ac:dyDescent="0.25">
      <c r="A409" s="2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33" t="s">
        <v>1332</v>
      </c>
      <c r="AE409" s="116"/>
      <c r="AF409" s="116"/>
      <c r="AG409" s="116"/>
      <c r="AH409" s="117"/>
      <c r="AI409" s="33" t="s">
        <v>531</v>
      </c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  <c r="BD409" s="117"/>
      <c r="BE409" s="117"/>
      <c r="BF409" s="117"/>
      <c r="BG409" s="117"/>
      <c r="BH409" s="117"/>
      <c r="BI409" s="117"/>
      <c r="BJ409" s="117"/>
      <c r="BK409" s="117"/>
      <c r="BL409" s="117"/>
      <c r="BM409" s="117"/>
    </row>
    <row r="410" spans="1:65" ht="15.75" customHeight="1" x14ac:dyDescent="0.25">
      <c r="A410" s="2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33" t="s">
        <v>1333</v>
      </c>
      <c r="AE410" s="116"/>
      <c r="AF410" s="116"/>
      <c r="AG410" s="116"/>
      <c r="AH410" s="117"/>
      <c r="AI410" s="33" t="s">
        <v>375</v>
      </c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  <c r="AV410" s="117"/>
      <c r="AW410" s="117"/>
      <c r="AX410" s="117"/>
      <c r="AY410" s="117"/>
      <c r="AZ410" s="117"/>
      <c r="BA410" s="117"/>
      <c r="BB410" s="117"/>
      <c r="BC410" s="117"/>
      <c r="BD410" s="117"/>
      <c r="BE410" s="117"/>
      <c r="BF410" s="117"/>
      <c r="BG410" s="117"/>
      <c r="BH410" s="117"/>
      <c r="BI410" s="117"/>
      <c r="BJ410" s="117"/>
      <c r="BK410" s="117"/>
      <c r="BL410" s="117"/>
      <c r="BM410" s="117"/>
    </row>
    <row r="411" spans="1:65" ht="15.75" customHeight="1" x14ac:dyDescent="0.25">
      <c r="A411" s="2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33" t="s">
        <v>1334</v>
      </c>
      <c r="AE411" s="116"/>
      <c r="AF411" s="116"/>
      <c r="AG411" s="116"/>
      <c r="AH411" s="117"/>
      <c r="AI411" s="33" t="s">
        <v>685</v>
      </c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7"/>
      <c r="BD411" s="117"/>
      <c r="BE411" s="117"/>
      <c r="BF411" s="117"/>
      <c r="BG411" s="117"/>
      <c r="BH411" s="117"/>
      <c r="BI411" s="117"/>
      <c r="BJ411" s="117"/>
      <c r="BK411" s="117"/>
      <c r="BL411" s="117"/>
      <c r="BM411" s="117"/>
    </row>
    <row r="412" spans="1:65" ht="15.75" customHeight="1" x14ac:dyDescent="0.25">
      <c r="A412" s="25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33" t="s">
        <v>1335</v>
      </c>
      <c r="AE412" s="116"/>
      <c r="AF412" s="116"/>
      <c r="AG412" s="116"/>
      <c r="AH412" s="117"/>
      <c r="AI412" s="33" t="s">
        <v>685</v>
      </c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  <c r="AV412" s="117"/>
      <c r="AW412" s="117"/>
      <c r="AX412" s="117"/>
      <c r="AY412" s="117"/>
      <c r="AZ412" s="117"/>
      <c r="BA412" s="117"/>
      <c r="BB412" s="117"/>
      <c r="BC412" s="117"/>
      <c r="BD412" s="117"/>
      <c r="BE412" s="117"/>
      <c r="BF412" s="117"/>
      <c r="BG412" s="117"/>
      <c r="BH412" s="117"/>
      <c r="BI412" s="117"/>
      <c r="BJ412" s="117"/>
      <c r="BK412" s="117"/>
      <c r="BL412" s="117"/>
      <c r="BM412" s="117"/>
    </row>
    <row r="413" spans="1:65" ht="15.75" customHeight="1" x14ac:dyDescent="0.25">
      <c r="A413" s="25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33" t="s">
        <v>1336</v>
      </c>
      <c r="AE413" s="116"/>
      <c r="AF413" s="116"/>
      <c r="AG413" s="116"/>
      <c r="AH413" s="117"/>
      <c r="AI413" s="33" t="s">
        <v>375</v>
      </c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  <c r="AV413" s="117"/>
      <c r="AW413" s="117"/>
      <c r="AX413" s="117"/>
      <c r="AY413" s="117"/>
      <c r="AZ413" s="117"/>
      <c r="BA413" s="117"/>
      <c r="BB413" s="117"/>
      <c r="BC413" s="117"/>
      <c r="BD413" s="117"/>
      <c r="BE413" s="117"/>
      <c r="BF413" s="117"/>
      <c r="BG413" s="117"/>
      <c r="BH413" s="117"/>
      <c r="BI413" s="117"/>
      <c r="BJ413" s="117"/>
      <c r="BK413" s="117"/>
      <c r="BL413" s="117"/>
      <c r="BM413" s="117"/>
    </row>
    <row r="414" spans="1:65" ht="15.75" customHeight="1" x14ac:dyDescent="0.25">
      <c r="A414" s="25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33" t="s">
        <v>1337</v>
      </c>
      <c r="AE414" s="116"/>
      <c r="AF414" s="116"/>
      <c r="AG414" s="116"/>
      <c r="AH414" s="117"/>
      <c r="AI414" s="33" t="s">
        <v>362</v>
      </c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  <c r="AV414" s="117"/>
      <c r="AW414" s="117"/>
      <c r="AX414" s="117"/>
      <c r="AY414" s="117"/>
      <c r="AZ414" s="117"/>
      <c r="BA414" s="117"/>
      <c r="BB414" s="117"/>
      <c r="BC414" s="117"/>
      <c r="BD414" s="117"/>
      <c r="BE414" s="117"/>
      <c r="BF414" s="117"/>
      <c r="BG414" s="117"/>
      <c r="BH414" s="117"/>
      <c r="BI414" s="117"/>
      <c r="BJ414" s="117"/>
      <c r="BK414" s="117"/>
      <c r="BL414" s="117"/>
      <c r="BM414" s="117"/>
    </row>
    <row r="415" spans="1:65" ht="15.75" customHeight="1" x14ac:dyDescent="0.25">
      <c r="A415" s="25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33" t="s">
        <v>1338</v>
      </c>
      <c r="AE415" s="116"/>
      <c r="AF415" s="116"/>
      <c r="AG415" s="116"/>
      <c r="AH415" s="117"/>
      <c r="AI415" s="33" t="s">
        <v>421</v>
      </c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  <c r="AV415" s="117"/>
      <c r="AW415" s="117"/>
      <c r="AX415" s="117"/>
      <c r="AY415" s="117"/>
      <c r="AZ415" s="117"/>
      <c r="BA415" s="117"/>
      <c r="BB415" s="117"/>
      <c r="BC415" s="117"/>
      <c r="BD415" s="117"/>
      <c r="BE415" s="117"/>
      <c r="BF415" s="117"/>
      <c r="BG415" s="117"/>
      <c r="BH415" s="117"/>
      <c r="BI415" s="117"/>
      <c r="BJ415" s="117"/>
      <c r="BK415" s="117"/>
      <c r="BL415" s="117"/>
      <c r="BM415" s="117"/>
    </row>
    <row r="416" spans="1:65" ht="15.75" customHeight="1" x14ac:dyDescent="0.25">
      <c r="A416" s="25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33" t="s">
        <v>1339</v>
      </c>
      <c r="AE416" s="116"/>
      <c r="AF416" s="116"/>
      <c r="AG416" s="116"/>
      <c r="AH416" s="117"/>
      <c r="AI416" s="33" t="s">
        <v>375</v>
      </c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  <c r="AV416" s="117"/>
      <c r="AW416" s="117"/>
      <c r="AX416" s="117"/>
      <c r="AY416" s="117"/>
      <c r="AZ416" s="117"/>
      <c r="BA416" s="117"/>
      <c r="BB416" s="117"/>
      <c r="BC416" s="117"/>
      <c r="BD416" s="117"/>
      <c r="BE416" s="117"/>
      <c r="BF416" s="117"/>
      <c r="BG416" s="117"/>
      <c r="BH416" s="117"/>
      <c r="BI416" s="117"/>
      <c r="BJ416" s="117"/>
      <c r="BK416" s="117"/>
      <c r="BL416" s="117"/>
      <c r="BM416" s="117"/>
    </row>
    <row r="417" spans="1:65" ht="15.75" customHeight="1" x14ac:dyDescent="0.25">
      <c r="A417" s="25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33" t="s">
        <v>1340</v>
      </c>
      <c r="AE417" s="116"/>
      <c r="AF417" s="116"/>
      <c r="AG417" s="116"/>
      <c r="AH417" s="117"/>
      <c r="AI417" s="33" t="s">
        <v>408</v>
      </c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  <c r="AV417" s="117"/>
      <c r="AW417" s="117"/>
      <c r="AX417" s="117"/>
      <c r="AY417" s="117"/>
      <c r="AZ417" s="117"/>
      <c r="BA417" s="117"/>
      <c r="BB417" s="117"/>
      <c r="BC417" s="117"/>
      <c r="BD417" s="117"/>
      <c r="BE417" s="117"/>
      <c r="BF417" s="117"/>
      <c r="BG417" s="117"/>
      <c r="BH417" s="117"/>
      <c r="BI417" s="117"/>
      <c r="BJ417" s="117"/>
      <c r="BK417" s="117"/>
      <c r="BL417" s="117"/>
      <c r="BM417" s="117"/>
    </row>
    <row r="418" spans="1:65" ht="15.75" customHeight="1" x14ac:dyDescent="0.25">
      <c r="A418" s="25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33" t="s">
        <v>1341</v>
      </c>
      <c r="AE418" s="116"/>
      <c r="AF418" s="116"/>
      <c r="AG418" s="116"/>
      <c r="AH418" s="117"/>
      <c r="AI418" s="33" t="s">
        <v>375</v>
      </c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  <c r="AV418" s="117"/>
      <c r="AW418" s="117"/>
      <c r="AX418" s="117"/>
      <c r="AY418" s="117"/>
      <c r="AZ418" s="117"/>
      <c r="BA418" s="117"/>
      <c r="BB418" s="117"/>
      <c r="BC418" s="117"/>
      <c r="BD418" s="117"/>
      <c r="BE418" s="117"/>
      <c r="BF418" s="117"/>
      <c r="BG418" s="117"/>
      <c r="BH418" s="117"/>
      <c r="BI418" s="117"/>
      <c r="BJ418" s="117"/>
      <c r="BK418" s="117"/>
      <c r="BL418" s="117"/>
      <c r="BM418" s="117"/>
    </row>
    <row r="419" spans="1:65" ht="15.75" customHeight="1" x14ac:dyDescent="0.25">
      <c r="A419" s="25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33" t="s">
        <v>1342</v>
      </c>
      <c r="AE419" s="116"/>
      <c r="AF419" s="116"/>
      <c r="AG419" s="116"/>
      <c r="AH419" s="117"/>
      <c r="AI419" s="33" t="s">
        <v>685</v>
      </c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  <c r="AV419" s="117"/>
      <c r="AW419" s="117"/>
      <c r="AX419" s="117"/>
      <c r="AY419" s="117"/>
      <c r="AZ419" s="117"/>
      <c r="BA419" s="117"/>
      <c r="BB419" s="117"/>
      <c r="BC419" s="117"/>
      <c r="BD419" s="117"/>
      <c r="BE419" s="117"/>
      <c r="BF419" s="117"/>
      <c r="BG419" s="117"/>
      <c r="BH419" s="117"/>
      <c r="BI419" s="117"/>
      <c r="BJ419" s="117"/>
      <c r="BK419" s="117"/>
      <c r="BL419" s="117"/>
      <c r="BM419" s="117"/>
    </row>
    <row r="420" spans="1:65" ht="15.75" customHeight="1" x14ac:dyDescent="0.25">
      <c r="A420" s="25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33" t="s">
        <v>1343</v>
      </c>
      <c r="AE420" s="116"/>
      <c r="AF420" s="116"/>
      <c r="AG420" s="116"/>
      <c r="AH420" s="117"/>
      <c r="AI420" s="33" t="s">
        <v>346</v>
      </c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  <c r="AV420" s="117"/>
      <c r="AW420" s="117"/>
      <c r="AX420" s="117"/>
      <c r="AY420" s="117"/>
      <c r="AZ420" s="117"/>
      <c r="BA420" s="117"/>
      <c r="BB420" s="117"/>
      <c r="BC420" s="117"/>
      <c r="BD420" s="117"/>
      <c r="BE420" s="117"/>
      <c r="BF420" s="117"/>
      <c r="BG420" s="117"/>
      <c r="BH420" s="117"/>
      <c r="BI420" s="117"/>
      <c r="BJ420" s="117"/>
      <c r="BK420" s="117"/>
      <c r="BL420" s="117"/>
      <c r="BM420" s="117"/>
    </row>
    <row r="421" spans="1:65" ht="15.75" customHeight="1" x14ac:dyDescent="0.25">
      <c r="A421" s="25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33" t="s">
        <v>1344</v>
      </c>
      <c r="AE421" s="116"/>
      <c r="AF421" s="116"/>
      <c r="AG421" s="116"/>
      <c r="AH421" s="117"/>
      <c r="AI421" s="33" t="s">
        <v>375</v>
      </c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  <c r="AV421" s="117"/>
      <c r="AW421" s="117"/>
      <c r="AX421" s="117"/>
      <c r="AY421" s="117"/>
      <c r="AZ421" s="117"/>
      <c r="BA421" s="117"/>
      <c r="BB421" s="117"/>
      <c r="BC421" s="117"/>
      <c r="BD421" s="117"/>
      <c r="BE421" s="117"/>
      <c r="BF421" s="117"/>
      <c r="BG421" s="117"/>
      <c r="BH421" s="117"/>
      <c r="BI421" s="117"/>
      <c r="BJ421" s="117"/>
      <c r="BK421" s="117"/>
      <c r="BL421" s="117"/>
      <c r="BM421" s="117"/>
    </row>
    <row r="422" spans="1:65" ht="15.75" customHeight="1" x14ac:dyDescent="0.25">
      <c r="A422" s="25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33" t="s">
        <v>1345</v>
      </c>
      <c r="AE422" s="116"/>
      <c r="AF422" s="116"/>
      <c r="AG422" s="116"/>
      <c r="AH422" s="117"/>
      <c r="AI422" s="33" t="s">
        <v>421</v>
      </c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  <c r="AV422" s="117"/>
      <c r="AW422" s="117"/>
      <c r="AX422" s="117"/>
      <c r="AY422" s="117"/>
      <c r="AZ422" s="117"/>
      <c r="BA422" s="117"/>
      <c r="BB422" s="117"/>
      <c r="BC422" s="117"/>
      <c r="BD422" s="117"/>
      <c r="BE422" s="117"/>
      <c r="BF422" s="117"/>
      <c r="BG422" s="117"/>
      <c r="BH422" s="117"/>
      <c r="BI422" s="117"/>
      <c r="BJ422" s="117"/>
      <c r="BK422" s="117"/>
      <c r="BL422" s="117"/>
      <c r="BM422" s="117"/>
    </row>
    <row r="423" spans="1:65" ht="15.75" customHeight="1" x14ac:dyDescent="0.25">
      <c r="A423" s="25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33" t="s">
        <v>1346</v>
      </c>
      <c r="AE423" s="116"/>
      <c r="AF423" s="116"/>
      <c r="AG423" s="116"/>
      <c r="AH423" s="117"/>
      <c r="AI423" s="33" t="s">
        <v>362</v>
      </c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  <c r="AV423" s="117"/>
      <c r="AW423" s="117"/>
      <c r="AX423" s="117"/>
      <c r="AY423" s="117"/>
      <c r="AZ423" s="117"/>
      <c r="BA423" s="117"/>
      <c r="BB423" s="117"/>
      <c r="BC423" s="117"/>
      <c r="BD423" s="117"/>
      <c r="BE423" s="117"/>
      <c r="BF423" s="117"/>
      <c r="BG423" s="117"/>
      <c r="BH423" s="117"/>
      <c r="BI423" s="117"/>
      <c r="BJ423" s="117"/>
      <c r="BK423" s="117"/>
      <c r="BL423" s="117"/>
      <c r="BM423" s="117"/>
    </row>
    <row r="424" spans="1:65" ht="15.75" customHeight="1" x14ac:dyDescent="0.25">
      <c r="A424" s="25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33" t="s">
        <v>1347</v>
      </c>
      <c r="AE424" s="116"/>
      <c r="AF424" s="116"/>
      <c r="AG424" s="116"/>
      <c r="AH424" s="117"/>
      <c r="AI424" s="33" t="s">
        <v>685</v>
      </c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  <c r="AV424" s="117"/>
      <c r="AW424" s="117"/>
      <c r="AX424" s="117"/>
      <c r="AY424" s="117"/>
      <c r="AZ424" s="117"/>
      <c r="BA424" s="117"/>
      <c r="BB424" s="117"/>
      <c r="BC424" s="117"/>
      <c r="BD424" s="117"/>
      <c r="BE424" s="117"/>
      <c r="BF424" s="117"/>
      <c r="BG424" s="117"/>
      <c r="BH424" s="117"/>
      <c r="BI424" s="117"/>
      <c r="BJ424" s="117"/>
      <c r="BK424" s="117"/>
      <c r="BL424" s="117"/>
      <c r="BM424" s="117"/>
    </row>
    <row r="425" spans="1:65" ht="15.75" customHeight="1" x14ac:dyDescent="0.25">
      <c r="A425" s="25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33" t="s">
        <v>1348</v>
      </c>
      <c r="AE425" s="116"/>
      <c r="AF425" s="116"/>
      <c r="AG425" s="116"/>
      <c r="AH425" s="117"/>
      <c r="AI425" s="33" t="s">
        <v>421</v>
      </c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  <c r="AV425" s="117"/>
      <c r="AW425" s="117"/>
      <c r="AX425" s="117"/>
      <c r="AY425" s="117"/>
      <c r="AZ425" s="117"/>
      <c r="BA425" s="117"/>
      <c r="BB425" s="117"/>
      <c r="BC425" s="117"/>
      <c r="BD425" s="117"/>
      <c r="BE425" s="117"/>
      <c r="BF425" s="117"/>
      <c r="BG425" s="117"/>
      <c r="BH425" s="117"/>
      <c r="BI425" s="117"/>
      <c r="BJ425" s="117"/>
      <c r="BK425" s="117"/>
      <c r="BL425" s="117"/>
      <c r="BM425" s="117"/>
    </row>
    <row r="426" spans="1:65" ht="15.75" customHeight="1" x14ac:dyDescent="0.25">
      <c r="A426" s="25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33" t="s">
        <v>1349</v>
      </c>
      <c r="AE426" s="116"/>
      <c r="AF426" s="116"/>
      <c r="AG426" s="116"/>
      <c r="AH426" s="117"/>
      <c r="AI426" s="33" t="s">
        <v>362</v>
      </c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  <c r="AV426" s="117"/>
      <c r="AW426" s="117"/>
      <c r="AX426" s="117"/>
      <c r="AY426" s="117"/>
      <c r="AZ426" s="117"/>
      <c r="BA426" s="117"/>
      <c r="BB426" s="117"/>
      <c r="BC426" s="117"/>
      <c r="BD426" s="117"/>
      <c r="BE426" s="117"/>
      <c r="BF426" s="117"/>
      <c r="BG426" s="117"/>
      <c r="BH426" s="117"/>
      <c r="BI426" s="117"/>
      <c r="BJ426" s="117"/>
      <c r="BK426" s="117"/>
      <c r="BL426" s="117"/>
      <c r="BM426" s="117"/>
    </row>
    <row r="427" spans="1:65" ht="15.75" customHeight="1" x14ac:dyDescent="0.25">
      <c r="A427" s="25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33" t="s">
        <v>1350</v>
      </c>
      <c r="AE427" s="116"/>
      <c r="AF427" s="116"/>
      <c r="AG427" s="116"/>
      <c r="AH427" s="117"/>
      <c r="AI427" s="33" t="s">
        <v>362</v>
      </c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X427" s="117"/>
      <c r="AY427" s="117"/>
      <c r="AZ427" s="117"/>
      <c r="BA427" s="117"/>
      <c r="BB427" s="117"/>
      <c r="BC427" s="117"/>
      <c r="BD427" s="117"/>
      <c r="BE427" s="117"/>
      <c r="BF427" s="117"/>
      <c r="BG427" s="117"/>
      <c r="BH427" s="117"/>
      <c r="BI427" s="117"/>
      <c r="BJ427" s="117"/>
      <c r="BK427" s="117"/>
      <c r="BL427" s="117"/>
      <c r="BM427" s="117"/>
    </row>
    <row r="428" spans="1:65" ht="15.75" customHeight="1" x14ac:dyDescent="0.25">
      <c r="A428" s="25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33" t="s">
        <v>1351</v>
      </c>
      <c r="AE428" s="116"/>
      <c r="AF428" s="116"/>
      <c r="AG428" s="116"/>
      <c r="AH428" s="117"/>
      <c r="AI428" s="33" t="s">
        <v>598</v>
      </c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  <c r="AV428" s="117"/>
      <c r="AW428" s="117"/>
      <c r="AX428" s="117"/>
      <c r="AY428" s="117"/>
      <c r="AZ428" s="117"/>
      <c r="BA428" s="117"/>
      <c r="BB428" s="117"/>
      <c r="BC428" s="117"/>
      <c r="BD428" s="117"/>
      <c r="BE428" s="117"/>
      <c r="BF428" s="117"/>
      <c r="BG428" s="117"/>
      <c r="BH428" s="117"/>
      <c r="BI428" s="117"/>
      <c r="BJ428" s="117"/>
      <c r="BK428" s="117"/>
      <c r="BL428" s="117"/>
      <c r="BM428" s="117"/>
    </row>
    <row r="429" spans="1:65" ht="15.75" customHeight="1" x14ac:dyDescent="0.25">
      <c r="A429" s="25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33" t="s">
        <v>1352</v>
      </c>
      <c r="AE429" s="116"/>
      <c r="AF429" s="116"/>
      <c r="AG429" s="116"/>
      <c r="AH429" s="117"/>
      <c r="AI429" s="33" t="s">
        <v>421</v>
      </c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  <c r="AV429" s="117"/>
      <c r="AW429" s="117"/>
      <c r="AX429" s="117"/>
      <c r="AY429" s="117"/>
      <c r="AZ429" s="117"/>
      <c r="BA429" s="117"/>
      <c r="BB429" s="117"/>
      <c r="BC429" s="117"/>
      <c r="BD429" s="117"/>
      <c r="BE429" s="117"/>
      <c r="BF429" s="117"/>
      <c r="BG429" s="117"/>
      <c r="BH429" s="117"/>
      <c r="BI429" s="117"/>
      <c r="BJ429" s="117"/>
      <c r="BK429" s="117"/>
      <c r="BL429" s="117"/>
      <c r="BM429" s="117"/>
    </row>
    <row r="430" spans="1:65" ht="15.75" customHeight="1" x14ac:dyDescent="0.25">
      <c r="A430" s="25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33" t="s">
        <v>1353</v>
      </c>
      <c r="AE430" s="116"/>
      <c r="AF430" s="116"/>
      <c r="AG430" s="116"/>
      <c r="AH430" s="117"/>
      <c r="AI430" s="33" t="s">
        <v>362</v>
      </c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X430" s="117"/>
      <c r="AY430" s="117"/>
      <c r="AZ430" s="117"/>
      <c r="BA430" s="117"/>
      <c r="BB430" s="117"/>
      <c r="BC430" s="117"/>
      <c r="BD430" s="117"/>
      <c r="BE430" s="117"/>
      <c r="BF430" s="117"/>
      <c r="BG430" s="117"/>
      <c r="BH430" s="117"/>
      <c r="BI430" s="117"/>
      <c r="BJ430" s="117"/>
      <c r="BK430" s="117"/>
      <c r="BL430" s="117"/>
      <c r="BM430" s="117"/>
    </row>
    <row r="431" spans="1:65" ht="15.75" customHeight="1" x14ac:dyDescent="0.25">
      <c r="A431" s="25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33" t="s">
        <v>1354</v>
      </c>
      <c r="AE431" s="116"/>
      <c r="AF431" s="116"/>
      <c r="AG431" s="116"/>
      <c r="AH431" s="117"/>
      <c r="AI431" s="33" t="s">
        <v>346</v>
      </c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  <c r="AV431" s="117"/>
      <c r="AW431" s="117"/>
      <c r="AX431" s="117"/>
      <c r="AY431" s="117"/>
      <c r="AZ431" s="117"/>
      <c r="BA431" s="117"/>
      <c r="BB431" s="117"/>
      <c r="BC431" s="117"/>
      <c r="BD431" s="117"/>
      <c r="BE431" s="117"/>
      <c r="BF431" s="117"/>
      <c r="BG431" s="117"/>
      <c r="BH431" s="117"/>
      <c r="BI431" s="117"/>
      <c r="BJ431" s="117"/>
      <c r="BK431" s="117"/>
      <c r="BL431" s="117"/>
      <c r="BM431" s="117"/>
    </row>
    <row r="432" spans="1:65" ht="15.75" customHeight="1" x14ac:dyDescent="0.25">
      <c r="A432" s="25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33" t="s">
        <v>1355</v>
      </c>
      <c r="AE432" s="116"/>
      <c r="AF432" s="116"/>
      <c r="AG432" s="116"/>
      <c r="AH432" s="117"/>
      <c r="AI432" s="33" t="s">
        <v>362</v>
      </c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X432" s="117"/>
      <c r="AY432" s="117"/>
      <c r="AZ432" s="117"/>
      <c r="BA432" s="117"/>
      <c r="BB432" s="117"/>
      <c r="BC432" s="117"/>
      <c r="BD432" s="117"/>
      <c r="BE432" s="117"/>
      <c r="BF432" s="117"/>
      <c r="BG432" s="117"/>
      <c r="BH432" s="117"/>
      <c r="BI432" s="117"/>
      <c r="BJ432" s="117"/>
      <c r="BK432" s="117"/>
      <c r="BL432" s="117"/>
      <c r="BM432" s="117"/>
    </row>
    <row r="433" spans="1:65" ht="15.75" customHeight="1" x14ac:dyDescent="0.25">
      <c r="A433" s="25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33" t="s">
        <v>1356</v>
      </c>
      <c r="AE433" s="116"/>
      <c r="AF433" s="116"/>
      <c r="AG433" s="116"/>
      <c r="AH433" s="117"/>
      <c r="AI433" s="33" t="s">
        <v>346</v>
      </c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X433" s="117"/>
      <c r="AY433" s="117"/>
      <c r="AZ433" s="117"/>
      <c r="BA433" s="117"/>
      <c r="BB433" s="117"/>
      <c r="BC433" s="117"/>
      <c r="BD433" s="117"/>
      <c r="BE433" s="117"/>
      <c r="BF433" s="117"/>
      <c r="BG433" s="117"/>
      <c r="BH433" s="117"/>
      <c r="BI433" s="117"/>
      <c r="BJ433" s="117"/>
      <c r="BK433" s="117"/>
      <c r="BL433" s="117"/>
      <c r="BM433" s="117"/>
    </row>
    <row r="434" spans="1:65" ht="15.75" customHeight="1" x14ac:dyDescent="0.25">
      <c r="A434" s="25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33" t="s">
        <v>1357</v>
      </c>
      <c r="AE434" s="116"/>
      <c r="AF434" s="116"/>
      <c r="AG434" s="116"/>
      <c r="AH434" s="117"/>
      <c r="AI434" s="33" t="s">
        <v>421</v>
      </c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  <c r="AV434" s="117"/>
      <c r="AW434" s="117"/>
      <c r="AX434" s="117"/>
      <c r="AY434" s="117"/>
      <c r="AZ434" s="117"/>
      <c r="BA434" s="117"/>
      <c r="BB434" s="117"/>
      <c r="BC434" s="117"/>
      <c r="BD434" s="117"/>
      <c r="BE434" s="117"/>
      <c r="BF434" s="117"/>
      <c r="BG434" s="117"/>
      <c r="BH434" s="117"/>
      <c r="BI434" s="117"/>
      <c r="BJ434" s="117"/>
      <c r="BK434" s="117"/>
      <c r="BL434" s="117"/>
      <c r="BM434" s="117"/>
    </row>
    <row r="435" spans="1:65" ht="15.75" customHeight="1" x14ac:dyDescent="0.25">
      <c r="A435" s="25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33" t="s">
        <v>1358</v>
      </c>
      <c r="AE435" s="116"/>
      <c r="AF435" s="116"/>
      <c r="AG435" s="116"/>
      <c r="AH435" s="117"/>
      <c r="AI435" s="33" t="s">
        <v>375</v>
      </c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  <c r="AV435" s="117"/>
      <c r="AW435" s="117"/>
      <c r="AX435" s="117"/>
      <c r="AY435" s="117"/>
      <c r="AZ435" s="117"/>
      <c r="BA435" s="117"/>
      <c r="BB435" s="117"/>
      <c r="BC435" s="117"/>
      <c r="BD435" s="117"/>
      <c r="BE435" s="117"/>
      <c r="BF435" s="117"/>
      <c r="BG435" s="117"/>
      <c r="BH435" s="117"/>
      <c r="BI435" s="117"/>
      <c r="BJ435" s="117"/>
      <c r="BK435" s="117"/>
      <c r="BL435" s="117"/>
      <c r="BM435" s="117"/>
    </row>
    <row r="436" spans="1:65" ht="15.75" customHeight="1" x14ac:dyDescent="0.25">
      <c r="A436" s="25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33" t="s">
        <v>1359</v>
      </c>
      <c r="AE436" s="116"/>
      <c r="AF436" s="116"/>
      <c r="AG436" s="116"/>
      <c r="AH436" s="117"/>
      <c r="AI436" s="33" t="s">
        <v>362</v>
      </c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  <c r="AV436" s="117"/>
      <c r="AW436" s="117"/>
      <c r="AX436" s="117"/>
      <c r="AY436" s="117"/>
      <c r="AZ436" s="117"/>
      <c r="BA436" s="117"/>
      <c r="BB436" s="117"/>
      <c r="BC436" s="117"/>
      <c r="BD436" s="117"/>
      <c r="BE436" s="117"/>
      <c r="BF436" s="117"/>
      <c r="BG436" s="117"/>
      <c r="BH436" s="117"/>
      <c r="BI436" s="117"/>
      <c r="BJ436" s="117"/>
      <c r="BK436" s="117"/>
      <c r="BL436" s="117"/>
      <c r="BM436" s="117"/>
    </row>
    <row r="437" spans="1:65" ht="15.75" customHeight="1" x14ac:dyDescent="0.25">
      <c r="A437" s="25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33" t="s">
        <v>1360</v>
      </c>
      <c r="AE437" s="116"/>
      <c r="AF437" s="116"/>
      <c r="AG437" s="116"/>
      <c r="AH437" s="117"/>
      <c r="AI437" s="33" t="s">
        <v>685</v>
      </c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  <c r="AV437" s="117"/>
      <c r="AW437" s="117"/>
      <c r="AX437" s="117"/>
      <c r="AY437" s="117"/>
      <c r="AZ437" s="117"/>
      <c r="BA437" s="117"/>
      <c r="BB437" s="117"/>
      <c r="BC437" s="117"/>
      <c r="BD437" s="117"/>
      <c r="BE437" s="117"/>
      <c r="BF437" s="117"/>
      <c r="BG437" s="117"/>
      <c r="BH437" s="117"/>
      <c r="BI437" s="117"/>
      <c r="BJ437" s="117"/>
      <c r="BK437" s="117"/>
      <c r="BL437" s="117"/>
      <c r="BM437" s="117"/>
    </row>
    <row r="438" spans="1:65" ht="15.75" customHeight="1" x14ac:dyDescent="0.25">
      <c r="A438" s="25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33" t="s">
        <v>1361</v>
      </c>
      <c r="AE438" s="116"/>
      <c r="AF438" s="116"/>
      <c r="AG438" s="116"/>
      <c r="AH438" s="117"/>
      <c r="AI438" s="33" t="s">
        <v>346</v>
      </c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  <c r="AV438" s="117"/>
      <c r="AW438" s="117"/>
      <c r="AX438" s="117"/>
      <c r="AY438" s="117"/>
      <c r="AZ438" s="117"/>
      <c r="BA438" s="117"/>
      <c r="BB438" s="117"/>
      <c r="BC438" s="117"/>
      <c r="BD438" s="117"/>
      <c r="BE438" s="117"/>
      <c r="BF438" s="117"/>
      <c r="BG438" s="117"/>
      <c r="BH438" s="117"/>
      <c r="BI438" s="117"/>
      <c r="BJ438" s="117"/>
      <c r="BK438" s="117"/>
      <c r="BL438" s="117"/>
      <c r="BM438" s="117"/>
    </row>
    <row r="439" spans="1:65" ht="15.75" customHeight="1" x14ac:dyDescent="0.25">
      <c r="A439" s="25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33" t="s">
        <v>1362</v>
      </c>
      <c r="AE439" s="116"/>
      <c r="AF439" s="116"/>
      <c r="AG439" s="116"/>
      <c r="AH439" s="117"/>
      <c r="AI439" s="33" t="s">
        <v>685</v>
      </c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  <c r="AV439" s="117"/>
      <c r="AW439" s="117"/>
      <c r="AX439" s="117"/>
      <c r="AY439" s="117"/>
      <c r="AZ439" s="117"/>
      <c r="BA439" s="117"/>
      <c r="BB439" s="117"/>
      <c r="BC439" s="117"/>
      <c r="BD439" s="117"/>
      <c r="BE439" s="117"/>
      <c r="BF439" s="117"/>
      <c r="BG439" s="117"/>
      <c r="BH439" s="117"/>
      <c r="BI439" s="117"/>
      <c r="BJ439" s="117"/>
      <c r="BK439" s="117"/>
      <c r="BL439" s="117"/>
      <c r="BM439" s="117"/>
    </row>
    <row r="440" spans="1:65" ht="15.75" customHeight="1" x14ac:dyDescent="0.25">
      <c r="A440" s="25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33" t="s">
        <v>1363</v>
      </c>
      <c r="AE440" s="116"/>
      <c r="AF440" s="116"/>
      <c r="AG440" s="116"/>
      <c r="AH440" s="117"/>
      <c r="AI440" s="33" t="s">
        <v>421</v>
      </c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  <c r="AV440" s="117"/>
      <c r="AW440" s="117"/>
      <c r="AX440" s="117"/>
      <c r="AY440" s="117"/>
      <c r="AZ440" s="117"/>
      <c r="BA440" s="117"/>
      <c r="BB440" s="117"/>
      <c r="BC440" s="117"/>
      <c r="BD440" s="117"/>
      <c r="BE440" s="117"/>
      <c r="BF440" s="117"/>
      <c r="BG440" s="117"/>
      <c r="BH440" s="117"/>
      <c r="BI440" s="117"/>
      <c r="BJ440" s="117"/>
      <c r="BK440" s="117"/>
      <c r="BL440" s="117"/>
      <c r="BM440" s="117"/>
    </row>
    <row r="441" spans="1:65" ht="15.75" customHeight="1" x14ac:dyDescent="0.25">
      <c r="A441" s="25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33" t="s">
        <v>1364</v>
      </c>
      <c r="AE441" s="116"/>
      <c r="AF441" s="116"/>
      <c r="AG441" s="116"/>
      <c r="AH441" s="117"/>
      <c r="AI441" s="33" t="s">
        <v>531</v>
      </c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  <c r="AV441" s="117"/>
      <c r="AW441" s="117"/>
      <c r="AX441" s="117"/>
      <c r="AY441" s="117"/>
      <c r="AZ441" s="117"/>
      <c r="BA441" s="117"/>
      <c r="BB441" s="117"/>
      <c r="BC441" s="117"/>
      <c r="BD441" s="117"/>
      <c r="BE441" s="117"/>
      <c r="BF441" s="117"/>
      <c r="BG441" s="117"/>
      <c r="BH441" s="117"/>
      <c r="BI441" s="117"/>
      <c r="BJ441" s="117"/>
      <c r="BK441" s="117"/>
      <c r="BL441" s="117"/>
      <c r="BM441" s="117"/>
    </row>
    <row r="442" spans="1:65" ht="15.75" customHeight="1" x14ac:dyDescent="0.25">
      <c r="A442" s="25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33" t="s">
        <v>1365</v>
      </c>
      <c r="AE442" s="116"/>
      <c r="AF442" s="116"/>
      <c r="AG442" s="116"/>
      <c r="AH442" s="117"/>
      <c r="AI442" s="33" t="s">
        <v>421</v>
      </c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  <c r="AV442" s="117"/>
      <c r="AW442" s="117"/>
      <c r="AX442" s="117"/>
      <c r="AY442" s="117"/>
      <c r="AZ442" s="117"/>
      <c r="BA442" s="117"/>
      <c r="BB442" s="117"/>
      <c r="BC442" s="117"/>
      <c r="BD442" s="117"/>
      <c r="BE442" s="117"/>
      <c r="BF442" s="117"/>
      <c r="BG442" s="117"/>
      <c r="BH442" s="117"/>
      <c r="BI442" s="117"/>
      <c r="BJ442" s="117"/>
      <c r="BK442" s="117"/>
      <c r="BL442" s="117"/>
      <c r="BM442" s="117"/>
    </row>
    <row r="443" spans="1:65" ht="15.75" customHeight="1" x14ac:dyDescent="0.25">
      <c r="A443" s="25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33" t="s">
        <v>1366</v>
      </c>
      <c r="AE443" s="116"/>
      <c r="AF443" s="116"/>
      <c r="AG443" s="116"/>
      <c r="AH443" s="117"/>
      <c r="AI443" s="33" t="s">
        <v>421</v>
      </c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  <c r="AV443" s="117"/>
      <c r="AW443" s="117"/>
      <c r="AX443" s="117"/>
      <c r="AY443" s="117"/>
      <c r="AZ443" s="117"/>
      <c r="BA443" s="117"/>
      <c r="BB443" s="117"/>
      <c r="BC443" s="117"/>
      <c r="BD443" s="117"/>
      <c r="BE443" s="117"/>
      <c r="BF443" s="117"/>
      <c r="BG443" s="117"/>
      <c r="BH443" s="117"/>
      <c r="BI443" s="117"/>
      <c r="BJ443" s="117"/>
      <c r="BK443" s="117"/>
      <c r="BL443" s="117"/>
      <c r="BM443" s="117"/>
    </row>
    <row r="444" spans="1:65" ht="15.75" customHeight="1" x14ac:dyDescent="0.25">
      <c r="A444" s="25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33" t="s">
        <v>1367</v>
      </c>
      <c r="AE444" s="116"/>
      <c r="AF444" s="116"/>
      <c r="AG444" s="116"/>
      <c r="AH444" s="117"/>
      <c r="AI444" s="33" t="s">
        <v>685</v>
      </c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  <c r="AV444" s="117"/>
      <c r="AW444" s="117"/>
      <c r="AX444" s="117"/>
      <c r="AY444" s="117"/>
      <c r="AZ444" s="117"/>
      <c r="BA444" s="117"/>
      <c r="BB444" s="117"/>
      <c r="BC444" s="117"/>
      <c r="BD444" s="117"/>
      <c r="BE444" s="117"/>
      <c r="BF444" s="117"/>
      <c r="BG444" s="117"/>
      <c r="BH444" s="117"/>
      <c r="BI444" s="117"/>
      <c r="BJ444" s="117"/>
      <c r="BK444" s="117"/>
      <c r="BL444" s="117"/>
      <c r="BM444" s="117"/>
    </row>
    <row r="445" spans="1:65" ht="15.75" customHeight="1" x14ac:dyDescent="0.25">
      <c r="A445" s="25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33" t="s">
        <v>1368</v>
      </c>
      <c r="AE445" s="116"/>
      <c r="AF445" s="116"/>
      <c r="AG445" s="116"/>
      <c r="AH445" s="117"/>
      <c r="AI445" s="33" t="s">
        <v>531</v>
      </c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  <c r="AV445" s="117"/>
      <c r="AW445" s="117"/>
      <c r="AX445" s="117"/>
      <c r="AY445" s="117"/>
      <c r="AZ445" s="117"/>
      <c r="BA445" s="117"/>
      <c r="BB445" s="117"/>
      <c r="BC445" s="117"/>
      <c r="BD445" s="117"/>
      <c r="BE445" s="117"/>
      <c r="BF445" s="117"/>
      <c r="BG445" s="117"/>
      <c r="BH445" s="117"/>
      <c r="BI445" s="117"/>
      <c r="BJ445" s="117"/>
      <c r="BK445" s="117"/>
      <c r="BL445" s="117"/>
      <c r="BM445" s="117"/>
    </row>
    <row r="446" spans="1:65" ht="15.75" customHeight="1" x14ac:dyDescent="0.25">
      <c r="A446" s="25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33" t="s">
        <v>1369</v>
      </c>
      <c r="AE446" s="116"/>
      <c r="AF446" s="116"/>
      <c r="AG446" s="116"/>
      <c r="AH446" s="117"/>
      <c r="AI446" s="33" t="s">
        <v>354</v>
      </c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  <c r="AV446" s="117"/>
      <c r="AW446" s="117"/>
      <c r="AX446" s="117"/>
      <c r="AY446" s="117"/>
      <c r="AZ446" s="117"/>
      <c r="BA446" s="117"/>
      <c r="BB446" s="117"/>
      <c r="BC446" s="117"/>
      <c r="BD446" s="117"/>
      <c r="BE446" s="117"/>
      <c r="BF446" s="117"/>
      <c r="BG446" s="117"/>
      <c r="BH446" s="117"/>
      <c r="BI446" s="117"/>
      <c r="BJ446" s="117"/>
      <c r="BK446" s="117"/>
      <c r="BL446" s="117"/>
      <c r="BM446" s="117"/>
    </row>
    <row r="447" spans="1:65" ht="15.75" customHeight="1" x14ac:dyDescent="0.25">
      <c r="A447" s="25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33" t="s">
        <v>1370</v>
      </c>
      <c r="AE447" s="116"/>
      <c r="AF447" s="116"/>
      <c r="AG447" s="116"/>
      <c r="AH447" s="117"/>
      <c r="AI447" s="33" t="s">
        <v>354</v>
      </c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  <c r="AV447" s="117"/>
      <c r="AW447" s="117"/>
      <c r="AX447" s="117"/>
      <c r="AY447" s="117"/>
      <c r="AZ447" s="117"/>
      <c r="BA447" s="117"/>
      <c r="BB447" s="117"/>
      <c r="BC447" s="117"/>
      <c r="BD447" s="117"/>
      <c r="BE447" s="117"/>
      <c r="BF447" s="117"/>
      <c r="BG447" s="117"/>
      <c r="BH447" s="117"/>
      <c r="BI447" s="117"/>
      <c r="BJ447" s="117"/>
      <c r="BK447" s="117"/>
      <c r="BL447" s="117"/>
      <c r="BM447" s="117"/>
    </row>
    <row r="448" spans="1:65" ht="15.75" customHeight="1" x14ac:dyDescent="0.25">
      <c r="A448" s="25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33" t="s">
        <v>1371</v>
      </c>
      <c r="AE448" s="116"/>
      <c r="AF448" s="116"/>
      <c r="AG448" s="116"/>
      <c r="AH448" s="117"/>
      <c r="AI448" s="33" t="s">
        <v>421</v>
      </c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  <c r="AV448" s="117"/>
      <c r="AW448" s="117"/>
      <c r="AX448" s="117"/>
      <c r="AY448" s="117"/>
      <c r="AZ448" s="117"/>
      <c r="BA448" s="117"/>
      <c r="BB448" s="117"/>
      <c r="BC448" s="117"/>
      <c r="BD448" s="117"/>
      <c r="BE448" s="117"/>
      <c r="BF448" s="117"/>
      <c r="BG448" s="117"/>
      <c r="BH448" s="117"/>
      <c r="BI448" s="117"/>
      <c r="BJ448" s="117"/>
      <c r="BK448" s="117"/>
      <c r="BL448" s="117"/>
      <c r="BM448" s="117"/>
    </row>
    <row r="449" spans="1:65" ht="15.75" customHeight="1" x14ac:dyDescent="0.25">
      <c r="A449" s="25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33" t="s">
        <v>1372</v>
      </c>
      <c r="AE449" s="116"/>
      <c r="AF449" s="116"/>
      <c r="AG449" s="116"/>
      <c r="AH449" s="117"/>
      <c r="AI449" s="33" t="s">
        <v>421</v>
      </c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X449" s="117"/>
      <c r="AY449" s="117"/>
      <c r="AZ449" s="117"/>
      <c r="BA449" s="117"/>
      <c r="BB449" s="117"/>
      <c r="BC449" s="117"/>
      <c r="BD449" s="117"/>
      <c r="BE449" s="117"/>
      <c r="BF449" s="117"/>
      <c r="BG449" s="117"/>
      <c r="BH449" s="117"/>
      <c r="BI449" s="117"/>
      <c r="BJ449" s="117"/>
      <c r="BK449" s="117"/>
      <c r="BL449" s="117"/>
      <c r="BM449" s="117"/>
    </row>
    <row r="450" spans="1:65" ht="15.75" customHeight="1" x14ac:dyDescent="0.25">
      <c r="A450" s="25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33" t="s">
        <v>1373</v>
      </c>
      <c r="AE450" s="116"/>
      <c r="AF450" s="116"/>
      <c r="AG450" s="116"/>
      <c r="AH450" s="117"/>
      <c r="AI450" s="33" t="s">
        <v>375</v>
      </c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  <c r="AV450" s="117"/>
      <c r="AW450" s="117"/>
      <c r="AX450" s="117"/>
      <c r="AY450" s="117"/>
      <c r="AZ450" s="117"/>
      <c r="BA450" s="117"/>
      <c r="BB450" s="117"/>
      <c r="BC450" s="117"/>
      <c r="BD450" s="117"/>
      <c r="BE450" s="117"/>
      <c r="BF450" s="117"/>
      <c r="BG450" s="117"/>
      <c r="BH450" s="117"/>
      <c r="BI450" s="117"/>
      <c r="BJ450" s="117"/>
      <c r="BK450" s="117"/>
      <c r="BL450" s="117"/>
      <c r="BM450" s="117"/>
    </row>
    <row r="451" spans="1:65" ht="15.75" customHeight="1" x14ac:dyDescent="0.25">
      <c r="A451" s="25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33" t="s">
        <v>1374</v>
      </c>
      <c r="AE451" s="116"/>
      <c r="AF451" s="116"/>
      <c r="AG451" s="116"/>
      <c r="AH451" s="117"/>
      <c r="AI451" s="33" t="s">
        <v>421</v>
      </c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  <c r="AV451" s="117"/>
      <c r="AW451" s="117"/>
      <c r="AX451" s="117"/>
      <c r="AY451" s="117"/>
      <c r="AZ451" s="117"/>
      <c r="BA451" s="117"/>
      <c r="BB451" s="117"/>
      <c r="BC451" s="117"/>
      <c r="BD451" s="117"/>
      <c r="BE451" s="117"/>
      <c r="BF451" s="117"/>
      <c r="BG451" s="117"/>
      <c r="BH451" s="117"/>
      <c r="BI451" s="117"/>
      <c r="BJ451" s="117"/>
      <c r="BK451" s="117"/>
      <c r="BL451" s="117"/>
      <c r="BM451" s="117"/>
    </row>
    <row r="452" spans="1:65" ht="15.75" customHeight="1" x14ac:dyDescent="0.25">
      <c r="A452" s="25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33" t="s">
        <v>1375</v>
      </c>
      <c r="AE452" s="116"/>
      <c r="AF452" s="116"/>
      <c r="AG452" s="116"/>
      <c r="AH452" s="117"/>
      <c r="AI452" s="33" t="s">
        <v>685</v>
      </c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  <c r="AV452" s="117"/>
      <c r="AW452" s="117"/>
      <c r="AX452" s="117"/>
      <c r="AY452" s="117"/>
      <c r="AZ452" s="117"/>
      <c r="BA452" s="117"/>
      <c r="BB452" s="117"/>
      <c r="BC452" s="117"/>
      <c r="BD452" s="117"/>
      <c r="BE452" s="117"/>
      <c r="BF452" s="117"/>
      <c r="BG452" s="117"/>
      <c r="BH452" s="117"/>
      <c r="BI452" s="117"/>
      <c r="BJ452" s="117"/>
      <c r="BK452" s="117"/>
      <c r="BL452" s="117"/>
      <c r="BM452" s="117"/>
    </row>
    <row r="453" spans="1:65" ht="15.75" customHeight="1" x14ac:dyDescent="0.25">
      <c r="A453" s="25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33" t="s">
        <v>1376</v>
      </c>
      <c r="AE453" s="116"/>
      <c r="AF453" s="116"/>
      <c r="AG453" s="116"/>
      <c r="AH453" s="117"/>
      <c r="AI453" s="33" t="s">
        <v>346</v>
      </c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  <c r="AV453" s="117"/>
      <c r="AW453" s="117"/>
      <c r="AX453" s="117"/>
      <c r="AY453" s="117"/>
      <c r="AZ453" s="117"/>
      <c r="BA453" s="117"/>
      <c r="BB453" s="117"/>
      <c r="BC453" s="117"/>
      <c r="BD453" s="117"/>
      <c r="BE453" s="117"/>
      <c r="BF453" s="117"/>
      <c r="BG453" s="117"/>
      <c r="BH453" s="117"/>
      <c r="BI453" s="117"/>
      <c r="BJ453" s="117"/>
      <c r="BK453" s="117"/>
      <c r="BL453" s="117"/>
      <c r="BM453" s="117"/>
    </row>
    <row r="454" spans="1:65" ht="15.75" customHeight="1" x14ac:dyDescent="0.25">
      <c r="A454" s="25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33" t="s">
        <v>1377</v>
      </c>
      <c r="AE454" s="116"/>
      <c r="AF454" s="116"/>
      <c r="AG454" s="116"/>
      <c r="AH454" s="117"/>
      <c r="AI454" s="33" t="s">
        <v>421</v>
      </c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  <c r="AV454" s="117"/>
      <c r="AW454" s="117"/>
      <c r="AX454" s="117"/>
      <c r="AY454" s="117"/>
      <c r="AZ454" s="117"/>
      <c r="BA454" s="117"/>
      <c r="BB454" s="117"/>
      <c r="BC454" s="117"/>
      <c r="BD454" s="117"/>
      <c r="BE454" s="117"/>
      <c r="BF454" s="117"/>
      <c r="BG454" s="117"/>
      <c r="BH454" s="117"/>
      <c r="BI454" s="117"/>
      <c r="BJ454" s="117"/>
      <c r="BK454" s="117"/>
      <c r="BL454" s="117"/>
      <c r="BM454" s="117"/>
    </row>
    <row r="455" spans="1:65" ht="15.75" customHeight="1" x14ac:dyDescent="0.25">
      <c r="A455" s="25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33" t="s">
        <v>1378</v>
      </c>
      <c r="AE455" s="116"/>
      <c r="AF455" s="116"/>
      <c r="AG455" s="116"/>
      <c r="AH455" s="117"/>
      <c r="AI455" s="33" t="s">
        <v>375</v>
      </c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  <c r="AV455" s="117"/>
      <c r="AW455" s="117"/>
      <c r="AX455" s="117"/>
      <c r="AY455" s="117"/>
      <c r="AZ455" s="117"/>
      <c r="BA455" s="117"/>
      <c r="BB455" s="117"/>
      <c r="BC455" s="117"/>
      <c r="BD455" s="117"/>
      <c r="BE455" s="117"/>
      <c r="BF455" s="117"/>
      <c r="BG455" s="117"/>
      <c r="BH455" s="117"/>
      <c r="BI455" s="117"/>
      <c r="BJ455" s="117"/>
      <c r="BK455" s="117"/>
      <c r="BL455" s="117"/>
      <c r="BM455" s="117"/>
    </row>
    <row r="456" spans="1:65" ht="15.75" customHeight="1" x14ac:dyDescent="0.25">
      <c r="A456" s="25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33" t="s">
        <v>1379</v>
      </c>
      <c r="AE456" s="116"/>
      <c r="AF456" s="116"/>
      <c r="AG456" s="116"/>
      <c r="AH456" s="117"/>
      <c r="AI456" s="33" t="s">
        <v>531</v>
      </c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  <c r="AV456" s="117"/>
      <c r="AW456" s="117"/>
      <c r="AX456" s="117"/>
      <c r="AY456" s="117"/>
      <c r="AZ456" s="117"/>
      <c r="BA456" s="117"/>
      <c r="BB456" s="117"/>
      <c r="BC456" s="117"/>
      <c r="BD456" s="117"/>
      <c r="BE456" s="117"/>
      <c r="BF456" s="117"/>
      <c r="BG456" s="117"/>
      <c r="BH456" s="117"/>
      <c r="BI456" s="117"/>
      <c r="BJ456" s="117"/>
      <c r="BK456" s="117"/>
      <c r="BL456" s="117"/>
      <c r="BM456" s="117"/>
    </row>
    <row r="457" spans="1:65" ht="15.75" customHeight="1" x14ac:dyDescent="0.25">
      <c r="A457" s="25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33" t="s">
        <v>1380</v>
      </c>
      <c r="AE457" s="116"/>
      <c r="AF457" s="116"/>
      <c r="AG457" s="116"/>
      <c r="AH457" s="117"/>
      <c r="AI457" s="33" t="s">
        <v>531</v>
      </c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X457" s="117"/>
      <c r="AY457" s="117"/>
      <c r="AZ457" s="117"/>
      <c r="BA457" s="117"/>
      <c r="BB457" s="117"/>
      <c r="BC457" s="117"/>
      <c r="BD457" s="117"/>
      <c r="BE457" s="117"/>
      <c r="BF457" s="117"/>
      <c r="BG457" s="117"/>
      <c r="BH457" s="117"/>
      <c r="BI457" s="117"/>
      <c r="BJ457" s="117"/>
      <c r="BK457" s="117"/>
      <c r="BL457" s="117"/>
      <c r="BM457" s="117"/>
    </row>
    <row r="458" spans="1:65" ht="15.75" customHeight="1" x14ac:dyDescent="0.25">
      <c r="A458" s="25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33" t="s">
        <v>1381</v>
      </c>
      <c r="AE458" s="116"/>
      <c r="AF458" s="116"/>
      <c r="AG458" s="116"/>
      <c r="AH458" s="117"/>
      <c r="AI458" s="33" t="s">
        <v>375</v>
      </c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  <c r="AV458" s="117"/>
      <c r="AW458" s="117"/>
      <c r="AX458" s="117"/>
      <c r="AY458" s="117"/>
      <c r="AZ458" s="117"/>
      <c r="BA458" s="117"/>
      <c r="BB458" s="117"/>
      <c r="BC458" s="117"/>
      <c r="BD458" s="117"/>
      <c r="BE458" s="117"/>
      <c r="BF458" s="117"/>
      <c r="BG458" s="117"/>
      <c r="BH458" s="117"/>
      <c r="BI458" s="117"/>
      <c r="BJ458" s="117"/>
      <c r="BK458" s="117"/>
      <c r="BL458" s="117"/>
      <c r="BM458" s="117"/>
    </row>
    <row r="459" spans="1:65" ht="15.75" customHeight="1" x14ac:dyDescent="0.25">
      <c r="A459" s="25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33" t="s">
        <v>1382</v>
      </c>
      <c r="AE459" s="116"/>
      <c r="AF459" s="116"/>
      <c r="AG459" s="116"/>
      <c r="AH459" s="117"/>
      <c r="AI459" s="33" t="s">
        <v>375</v>
      </c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X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H459" s="117"/>
      <c r="BI459" s="117"/>
      <c r="BJ459" s="117"/>
      <c r="BK459" s="117"/>
      <c r="BL459" s="117"/>
      <c r="BM459" s="117"/>
    </row>
    <row r="460" spans="1:65" ht="15.75" customHeight="1" x14ac:dyDescent="0.25">
      <c r="A460" s="25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33" t="s">
        <v>1383</v>
      </c>
      <c r="AE460" s="116"/>
      <c r="AF460" s="116"/>
      <c r="AG460" s="116"/>
      <c r="AH460" s="117"/>
      <c r="AI460" s="33" t="s">
        <v>375</v>
      </c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X460" s="117"/>
      <c r="AY460" s="117"/>
      <c r="AZ460" s="117"/>
      <c r="BA460" s="117"/>
      <c r="BB460" s="117"/>
      <c r="BC460" s="117"/>
      <c r="BD460" s="117"/>
      <c r="BE460" s="117"/>
      <c r="BF460" s="117"/>
      <c r="BG460" s="117"/>
      <c r="BH460" s="117"/>
      <c r="BI460" s="117"/>
      <c r="BJ460" s="117"/>
      <c r="BK460" s="117"/>
      <c r="BL460" s="117"/>
      <c r="BM460" s="117"/>
    </row>
    <row r="461" spans="1:65" ht="15.75" customHeight="1" x14ac:dyDescent="0.25">
      <c r="A461" s="25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33" t="s">
        <v>1384</v>
      </c>
      <c r="AE461" s="116"/>
      <c r="AF461" s="116"/>
      <c r="AG461" s="116"/>
      <c r="AH461" s="117"/>
      <c r="AI461" s="33" t="s">
        <v>346</v>
      </c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  <c r="AV461" s="117"/>
      <c r="AW461" s="117"/>
      <c r="AX461" s="117"/>
      <c r="AY461" s="117"/>
      <c r="AZ461" s="117"/>
      <c r="BA461" s="117"/>
      <c r="BB461" s="117"/>
      <c r="BC461" s="117"/>
      <c r="BD461" s="117"/>
      <c r="BE461" s="117"/>
      <c r="BF461" s="117"/>
      <c r="BG461" s="117"/>
      <c r="BH461" s="117"/>
      <c r="BI461" s="117"/>
      <c r="BJ461" s="117"/>
      <c r="BK461" s="117"/>
      <c r="BL461" s="117"/>
      <c r="BM461" s="117"/>
    </row>
    <row r="462" spans="1:65" ht="15.75" customHeight="1" x14ac:dyDescent="0.25">
      <c r="A462" s="25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33" t="s">
        <v>1385</v>
      </c>
      <c r="AE462" s="116"/>
      <c r="AF462" s="116"/>
      <c r="AG462" s="116"/>
      <c r="AH462" s="117"/>
      <c r="AI462" s="33" t="s">
        <v>421</v>
      </c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7"/>
      <c r="AY462" s="117"/>
      <c r="AZ462" s="117"/>
      <c r="BA462" s="117"/>
      <c r="BB462" s="117"/>
      <c r="BC462" s="117"/>
      <c r="BD462" s="117"/>
      <c r="BE462" s="117"/>
      <c r="BF462" s="117"/>
      <c r="BG462" s="117"/>
      <c r="BH462" s="117"/>
      <c r="BI462" s="117"/>
      <c r="BJ462" s="117"/>
      <c r="BK462" s="117"/>
      <c r="BL462" s="117"/>
      <c r="BM462" s="117"/>
    </row>
    <row r="463" spans="1:65" ht="15.75" customHeight="1" x14ac:dyDescent="0.25">
      <c r="A463" s="25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33" t="s">
        <v>1386</v>
      </c>
      <c r="AE463" s="116"/>
      <c r="AF463" s="116"/>
      <c r="AG463" s="116"/>
      <c r="AH463" s="117"/>
      <c r="AI463" s="33" t="s">
        <v>346</v>
      </c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X463" s="117"/>
      <c r="AY463" s="117"/>
      <c r="AZ463" s="117"/>
      <c r="BA463" s="117"/>
      <c r="BB463" s="117"/>
      <c r="BC463" s="117"/>
      <c r="BD463" s="117"/>
      <c r="BE463" s="117"/>
      <c r="BF463" s="117"/>
      <c r="BG463" s="117"/>
      <c r="BH463" s="117"/>
      <c r="BI463" s="117"/>
      <c r="BJ463" s="117"/>
      <c r="BK463" s="117"/>
      <c r="BL463" s="117"/>
      <c r="BM463" s="117"/>
    </row>
    <row r="464" spans="1:65" ht="15.75" customHeight="1" x14ac:dyDescent="0.25">
      <c r="A464" s="25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33" t="s">
        <v>1387</v>
      </c>
      <c r="AE464" s="116"/>
      <c r="AF464" s="116"/>
      <c r="AG464" s="116"/>
      <c r="AH464" s="117"/>
      <c r="AI464" s="33" t="s">
        <v>375</v>
      </c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  <c r="AV464" s="117"/>
      <c r="AW464" s="117"/>
      <c r="AX464" s="117"/>
      <c r="AY464" s="117"/>
      <c r="AZ464" s="117"/>
      <c r="BA464" s="117"/>
      <c r="BB464" s="117"/>
      <c r="BC464" s="117"/>
      <c r="BD464" s="117"/>
      <c r="BE464" s="117"/>
      <c r="BF464" s="117"/>
      <c r="BG464" s="117"/>
      <c r="BH464" s="117"/>
      <c r="BI464" s="117"/>
      <c r="BJ464" s="117"/>
      <c r="BK464" s="117"/>
      <c r="BL464" s="117"/>
      <c r="BM464" s="117"/>
    </row>
    <row r="465" spans="1:65" ht="15.75" customHeight="1" x14ac:dyDescent="0.25">
      <c r="A465" s="25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33" t="s">
        <v>1388</v>
      </c>
      <c r="AE465" s="116"/>
      <c r="AF465" s="116"/>
      <c r="AG465" s="116"/>
      <c r="AH465" s="117"/>
      <c r="AI465" s="33" t="s">
        <v>375</v>
      </c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  <c r="AV465" s="117"/>
      <c r="AW465" s="117"/>
      <c r="AX465" s="117"/>
      <c r="AY465" s="117"/>
      <c r="AZ465" s="117"/>
      <c r="BA465" s="117"/>
      <c r="BB465" s="117"/>
      <c r="BC465" s="117"/>
      <c r="BD465" s="117"/>
      <c r="BE465" s="117"/>
      <c r="BF465" s="117"/>
      <c r="BG465" s="117"/>
      <c r="BH465" s="117"/>
      <c r="BI465" s="117"/>
      <c r="BJ465" s="117"/>
      <c r="BK465" s="117"/>
      <c r="BL465" s="117"/>
      <c r="BM465" s="117"/>
    </row>
    <row r="466" spans="1:65" ht="15.75" customHeight="1" x14ac:dyDescent="0.25">
      <c r="A466" s="25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33" t="s">
        <v>1389</v>
      </c>
      <c r="AE466" s="116"/>
      <c r="AF466" s="116"/>
      <c r="AG466" s="116"/>
      <c r="AH466" s="117"/>
      <c r="AI466" s="33" t="s">
        <v>531</v>
      </c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  <c r="AV466" s="117"/>
      <c r="AW466" s="117"/>
      <c r="AX466" s="117"/>
      <c r="AY466" s="117"/>
      <c r="AZ466" s="117"/>
      <c r="BA466" s="117"/>
      <c r="BB466" s="117"/>
      <c r="BC466" s="117"/>
      <c r="BD466" s="117"/>
      <c r="BE466" s="117"/>
      <c r="BF466" s="117"/>
      <c r="BG466" s="117"/>
      <c r="BH466" s="117"/>
      <c r="BI466" s="117"/>
      <c r="BJ466" s="117"/>
      <c r="BK466" s="117"/>
      <c r="BL466" s="117"/>
      <c r="BM466" s="117"/>
    </row>
    <row r="467" spans="1:65" ht="15.75" customHeight="1" x14ac:dyDescent="0.25">
      <c r="A467" s="25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33" t="s">
        <v>1390</v>
      </c>
      <c r="AE467" s="116"/>
      <c r="AF467" s="116"/>
      <c r="AG467" s="116"/>
      <c r="AH467" s="117"/>
      <c r="AI467" s="33" t="s">
        <v>685</v>
      </c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  <c r="AV467" s="117"/>
      <c r="AW467" s="117"/>
      <c r="AX467" s="117"/>
      <c r="AY467" s="117"/>
      <c r="AZ467" s="117"/>
      <c r="BA467" s="117"/>
      <c r="BB467" s="117"/>
      <c r="BC467" s="117"/>
      <c r="BD467" s="117"/>
      <c r="BE467" s="117"/>
      <c r="BF467" s="117"/>
      <c r="BG467" s="117"/>
      <c r="BH467" s="117"/>
      <c r="BI467" s="117"/>
      <c r="BJ467" s="117"/>
      <c r="BK467" s="117"/>
      <c r="BL467" s="117"/>
      <c r="BM467" s="117"/>
    </row>
    <row r="468" spans="1:65" ht="15.75" customHeight="1" x14ac:dyDescent="0.25">
      <c r="A468" s="25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33" t="s">
        <v>1391</v>
      </c>
      <c r="AE468" s="116"/>
      <c r="AF468" s="116"/>
      <c r="AG468" s="116"/>
      <c r="AH468" s="117"/>
      <c r="AI468" s="33" t="s">
        <v>685</v>
      </c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  <c r="AV468" s="117"/>
      <c r="AW468" s="117"/>
      <c r="AX468" s="117"/>
      <c r="AY468" s="117"/>
      <c r="AZ468" s="117"/>
      <c r="BA468" s="117"/>
      <c r="BB468" s="117"/>
      <c r="BC468" s="117"/>
      <c r="BD468" s="117"/>
      <c r="BE468" s="117"/>
      <c r="BF468" s="117"/>
      <c r="BG468" s="117"/>
      <c r="BH468" s="117"/>
      <c r="BI468" s="117"/>
      <c r="BJ468" s="117"/>
      <c r="BK468" s="117"/>
      <c r="BL468" s="117"/>
      <c r="BM468" s="117"/>
    </row>
    <row r="469" spans="1:65" ht="15.75" customHeight="1" x14ac:dyDescent="0.25">
      <c r="A469" s="25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33" t="s">
        <v>1392</v>
      </c>
      <c r="AE469" s="116"/>
      <c r="AF469" s="116"/>
      <c r="AG469" s="116"/>
      <c r="AH469" s="117"/>
      <c r="AI469" s="33" t="s">
        <v>354</v>
      </c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  <c r="AV469" s="117"/>
      <c r="AW469" s="117"/>
      <c r="AX469" s="117"/>
      <c r="AY469" s="117"/>
      <c r="AZ469" s="117"/>
      <c r="BA469" s="117"/>
      <c r="BB469" s="117"/>
      <c r="BC469" s="117"/>
      <c r="BD469" s="117"/>
      <c r="BE469" s="117"/>
      <c r="BF469" s="117"/>
      <c r="BG469" s="117"/>
      <c r="BH469" s="117"/>
      <c r="BI469" s="117"/>
      <c r="BJ469" s="117"/>
      <c r="BK469" s="117"/>
      <c r="BL469" s="117"/>
      <c r="BM469" s="117"/>
    </row>
    <row r="470" spans="1:65" ht="15.75" customHeight="1" x14ac:dyDescent="0.25">
      <c r="A470" s="25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33" t="s">
        <v>1393</v>
      </c>
      <c r="AE470" s="116"/>
      <c r="AF470" s="116"/>
      <c r="AG470" s="116"/>
      <c r="AH470" s="117"/>
      <c r="AI470" s="33" t="s">
        <v>375</v>
      </c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X470" s="117"/>
      <c r="AY470" s="117"/>
      <c r="AZ470" s="117"/>
      <c r="BA470" s="117"/>
      <c r="BB470" s="117"/>
      <c r="BC470" s="117"/>
      <c r="BD470" s="117"/>
      <c r="BE470" s="117"/>
      <c r="BF470" s="117"/>
      <c r="BG470" s="117"/>
      <c r="BH470" s="117"/>
      <c r="BI470" s="117"/>
      <c r="BJ470" s="117"/>
      <c r="BK470" s="117"/>
      <c r="BL470" s="117"/>
      <c r="BM470" s="117"/>
    </row>
    <row r="471" spans="1:65" ht="15.75" customHeight="1" x14ac:dyDescent="0.25">
      <c r="A471" s="25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33" t="s">
        <v>1394</v>
      </c>
      <c r="AE471" s="116"/>
      <c r="AF471" s="116"/>
      <c r="AG471" s="116"/>
      <c r="AH471" s="117"/>
      <c r="AI471" s="33" t="s">
        <v>421</v>
      </c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  <c r="AV471" s="117"/>
      <c r="AW471" s="117"/>
      <c r="AX471" s="117"/>
      <c r="AY471" s="117"/>
      <c r="AZ471" s="117"/>
      <c r="BA471" s="117"/>
      <c r="BB471" s="117"/>
      <c r="BC471" s="117"/>
      <c r="BD471" s="117"/>
      <c r="BE471" s="117"/>
      <c r="BF471" s="117"/>
      <c r="BG471" s="117"/>
      <c r="BH471" s="117"/>
      <c r="BI471" s="117"/>
      <c r="BJ471" s="117"/>
      <c r="BK471" s="117"/>
      <c r="BL471" s="117"/>
      <c r="BM471" s="117"/>
    </row>
    <row r="472" spans="1:65" ht="15.75" customHeight="1" x14ac:dyDescent="0.25">
      <c r="A472" s="25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33" t="s">
        <v>1395</v>
      </c>
      <c r="AE472" s="116"/>
      <c r="AF472" s="116"/>
      <c r="AG472" s="116"/>
      <c r="AH472" s="117"/>
      <c r="AI472" s="33" t="s">
        <v>408</v>
      </c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  <c r="AV472" s="117"/>
      <c r="AW472" s="117"/>
      <c r="AX472" s="117"/>
      <c r="AY472" s="117"/>
      <c r="AZ472" s="117"/>
      <c r="BA472" s="117"/>
      <c r="BB472" s="117"/>
      <c r="BC472" s="117"/>
      <c r="BD472" s="117"/>
      <c r="BE472" s="117"/>
      <c r="BF472" s="117"/>
      <c r="BG472" s="117"/>
      <c r="BH472" s="117"/>
      <c r="BI472" s="117"/>
      <c r="BJ472" s="117"/>
      <c r="BK472" s="117"/>
      <c r="BL472" s="117"/>
      <c r="BM472" s="117"/>
    </row>
    <row r="473" spans="1:65" ht="15.75" customHeight="1" x14ac:dyDescent="0.25">
      <c r="A473" s="25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33" t="s">
        <v>1396</v>
      </c>
      <c r="AE473" s="116"/>
      <c r="AF473" s="116"/>
      <c r="AG473" s="116"/>
      <c r="AH473" s="117"/>
      <c r="AI473" s="33" t="s">
        <v>362</v>
      </c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17"/>
      <c r="BE473" s="117"/>
      <c r="BF473" s="117"/>
      <c r="BG473" s="117"/>
      <c r="BH473" s="117"/>
      <c r="BI473" s="117"/>
      <c r="BJ473" s="117"/>
      <c r="BK473" s="117"/>
      <c r="BL473" s="117"/>
      <c r="BM473" s="117"/>
    </row>
    <row r="474" spans="1:65" ht="15.75" customHeight="1" x14ac:dyDescent="0.25">
      <c r="A474" s="25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33" t="s">
        <v>1397</v>
      </c>
      <c r="AE474" s="116"/>
      <c r="AF474" s="116"/>
      <c r="AG474" s="116"/>
      <c r="AH474" s="117"/>
      <c r="AI474" s="33" t="s">
        <v>375</v>
      </c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  <c r="AV474" s="117"/>
      <c r="AW474" s="117"/>
      <c r="AX474" s="117"/>
      <c r="AY474" s="117"/>
      <c r="AZ474" s="117"/>
      <c r="BA474" s="117"/>
      <c r="BB474" s="117"/>
      <c r="BC474" s="117"/>
      <c r="BD474" s="117"/>
      <c r="BE474" s="117"/>
      <c r="BF474" s="117"/>
      <c r="BG474" s="117"/>
      <c r="BH474" s="117"/>
      <c r="BI474" s="117"/>
      <c r="BJ474" s="117"/>
      <c r="BK474" s="117"/>
      <c r="BL474" s="117"/>
      <c r="BM474" s="117"/>
    </row>
    <row r="475" spans="1:65" ht="15.75" customHeight="1" x14ac:dyDescent="0.25">
      <c r="A475" s="25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33" t="s">
        <v>1398</v>
      </c>
      <c r="AE475" s="116"/>
      <c r="AF475" s="116"/>
      <c r="AG475" s="116"/>
      <c r="AH475" s="117"/>
      <c r="AI475" s="33" t="s">
        <v>375</v>
      </c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  <c r="AV475" s="117"/>
      <c r="AW475" s="117"/>
      <c r="AX475" s="117"/>
      <c r="AY475" s="117"/>
      <c r="AZ475" s="117"/>
      <c r="BA475" s="117"/>
      <c r="BB475" s="117"/>
      <c r="BC475" s="117"/>
      <c r="BD475" s="117"/>
      <c r="BE475" s="117"/>
      <c r="BF475" s="117"/>
      <c r="BG475" s="117"/>
      <c r="BH475" s="117"/>
      <c r="BI475" s="117"/>
      <c r="BJ475" s="117"/>
      <c r="BK475" s="117"/>
      <c r="BL475" s="117"/>
      <c r="BM475" s="117"/>
    </row>
    <row r="476" spans="1:65" ht="15.75" customHeight="1" x14ac:dyDescent="0.25">
      <c r="A476" s="25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33" t="s">
        <v>1399</v>
      </c>
      <c r="AE476" s="116"/>
      <c r="AF476" s="116"/>
      <c r="AG476" s="116"/>
      <c r="AH476" s="117"/>
      <c r="AI476" s="33" t="s">
        <v>421</v>
      </c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  <c r="AV476" s="117"/>
      <c r="AW476" s="117"/>
      <c r="AX476" s="117"/>
      <c r="AY476" s="117"/>
      <c r="AZ476" s="117"/>
      <c r="BA476" s="117"/>
      <c r="BB476" s="117"/>
      <c r="BC476" s="117"/>
      <c r="BD476" s="117"/>
      <c r="BE476" s="117"/>
      <c r="BF476" s="117"/>
      <c r="BG476" s="117"/>
      <c r="BH476" s="117"/>
      <c r="BI476" s="117"/>
      <c r="BJ476" s="117"/>
      <c r="BK476" s="117"/>
      <c r="BL476" s="117"/>
      <c r="BM476" s="117"/>
    </row>
    <row r="477" spans="1:65" ht="15.75" customHeight="1" x14ac:dyDescent="0.25">
      <c r="A477" s="25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33" t="s">
        <v>1400</v>
      </c>
      <c r="AE477" s="116"/>
      <c r="AF477" s="116"/>
      <c r="AG477" s="116"/>
      <c r="AH477" s="117"/>
      <c r="AI477" s="33" t="s">
        <v>421</v>
      </c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X477" s="117"/>
      <c r="AY477" s="117"/>
      <c r="AZ477" s="117"/>
      <c r="BA477" s="117"/>
      <c r="BB477" s="117"/>
      <c r="BC477" s="117"/>
      <c r="BD477" s="117"/>
      <c r="BE477" s="117"/>
      <c r="BF477" s="117"/>
      <c r="BG477" s="117"/>
      <c r="BH477" s="117"/>
      <c r="BI477" s="117"/>
      <c r="BJ477" s="117"/>
      <c r="BK477" s="117"/>
      <c r="BL477" s="117"/>
      <c r="BM477" s="117"/>
    </row>
    <row r="478" spans="1:65" ht="15.75" customHeight="1" x14ac:dyDescent="0.25">
      <c r="A478" s="25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33" t="s">
        <v>1401</v>
      </c>
      <c r="AE478" s="116"/>
      <c r="AF478" s="116"/>
      <c r="AG478" s="116"/>
      <c r="AH478" s="117"/>
      <c r="AI478" s="33" t="s">
        <v>421</v>
      </c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  <c r="AV478" s="117"/>
      <c r="AW478" s="117"/>
      <c r="AX478" s="117"/>
      <c r="AY478" s="117"/>
      <c r="AZ478" s="117"/>
      <c r="BA478" s="117"/>
      <c r="BB478" s="117"/>
      <c r="BC478" s="117"/>
      <c r="BD478" s="117"/>
      <c r="BE478" s="117"/>
      <c r="BF478" s="117"/>
      <c r="BG478" s="117"/>
      <c r="BH478" s="117"/>
      <c r="BI478" s="117"/>
      <c r="BJ478" s="117"/>
      <c r="BK478" s="117"/>
      <c r="BL478" s="117"/>
      <c r="BM478" s="117"/>
    </row>
    <row r="479" spans="1:65" ht="15.75" customHeight="1" x14ac:dyDescent="0.25">
      <c r="A479" s="25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33" t="s">
        <v>1402</v>
      </c>
      <c r="AE479" s="116"/>
      <c r="AF479" s="116"/>
      <c r="AG479" s="116"/>
      <c r="AH479" s="117"/>
      <c r="AI479" s="33" t="s">
        <v>375</v>
      </c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  <c r="AV479" s="117"/>
      <c r="AW479" s="117"/>
      <c r="AX479" s="117"/>
      <c r="AY479" s="117"/>
      <c r="AZ479" s="117"/>
      <c r="BA479" s="117"/>
      <c r="BB479" s="117"/>
      <c r="BC479" s="117"/>
      <c r="BD479" s="117"/>
      <c r="BE479" s="117"/>
      <c r="BF479" s="117"/>
      <c r="BG479" s="117"/>
      <c r="BH479" s="117"/>
      <c r="BI479" s="117"/>
      <c r="BJ479" s="117"/>
      <c r="BK479" s="117"/>
      <c r="BL479" s="117"/>
      <c r="BM479" s="117"/>
    </row>
    <row r="480" spans="1:65" ht="15.75" customHeight="1" x14ac:dyDescent="0.25">
      <c r="A480" s="25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33" t="s">
        <v>1403</v>
      </c>
      <c r="AE480" s="116"/>
      <c r="AF480" s="116"/>
      <c r="AG480" s="116"/>
      <c r="AH480" s="117"/>
      <c r="AI480" s="33" t="s">
        <v>408</v>
      </c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  <c r="AV480" s="117"/>
      <c r="AW480" s="117"/>
      <c r="AX480" s="117"/>
      <c r="AY480" s="117"/>
      <c r="AZ480" s="117"/>
      <c r="BA480" s="117"/>
      <c r="BB480" s="117"/>
      <c r="BC480" s="117"/>
      <c r="BD480" s="117"/>
      <c r="BE480" s="117"/>
      <c r="BF480" s="117"/>
      <c r="BG480" s="117"/>
      <c r="BH480" s="117"/>
      <c r="BI480" s="117"/>
      <c r="BJ480" s="117"/>
      <c r="BK480" s="117"/>
      <c r="BL480" s="117"/>
      <c r="BM480" s="117"/>
    </row>
    <row r="481" spans="1:65" ht="15.75" customHeight="1" x14ac:dyDescent="0.25">
      <c r="A481" s="25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33" t="s">
        <v>1404</v>
      </c>
      <c r="AE481" s="116"/>
      <c r="AF481" s="116"/>
      <c r="AG481" s="116"/>
      <c r="AH481" s="117"/>
      <c r="AI481" s="33" t="s">
        <v>346</v>
      </c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  <c r="AV481" s="117"/>
      <c r="AW481" s="117"/>
      <c r="AX481" s="117"/>
      <c r="AY481" s="117"/>
      <c r="AZ481" s="117"/>
      <c r="BA481" s="117"/>
      <c r="BB481" s="117"/>
      <c r="BC481" s="117"/>
      <c r="BD481" s="117"/>
      <c r="BE481" s="117"/>
      <c r="BF481" s="117"/>
      <c r="BG481" s="117"/>
      <c r="BH481" s="117"/>
      <c r="BI481" s="117"/>
      <c r="BJ481" s="117"/>
      <c r="BK481" s="117"/>
      <c r="BL481" s="117"/>
      <c r="BM481" s="117"/>
    </row>
    <row r="482" spans="1:65" ht="15.75" customHeight="1" x14ac:dyDescent="0.25">
      <c r="A482" s="25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33" t="s">
        <v>1405</v>
      </c>
      <c r="AE482" s="116"/>
      <c r="AF482" s="116"/>
      <c r="AG482" s="116"/>
      <c r="AH482" s="117"/>
      <c r="AI482" s="33" t="s">
        <v>354</v>
      </c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X482" s="117"/>
      <c r="AY482" s="117"/>
      <c r="AZ482" s="117"/>
      <c r="BA482" s="117"/>
      <c r="BB482" s="117"/>
      <c r="BC482" s="117"/>
      <c r="BD482" s="117"/>
      <c r="BE482" s="117"/>
      <c r="BF482" s="117"/>
      <c r="BG482" s="117"/>
      <c r="BH482" s="117"/>
      <c r="BI482" s="117"/>
      <c r="BJ482" s="117"/>
      <c r="BK482" s="117"/>
      <c r="BL482" s="117"/>
      <c r="BM482" s="117"/>
    </row>
    <row r="483" spans="1:65" ht="15.75" customHeight="1" x14ac:dyDescent="0.25">
      <c r="A483" s="25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33" t="s">
        <v>1406</v>
      </c>
      <c r="AE483" s="116"/>
      <c r="AF483" s="116"/>
      <c r="AG483" s="116"/>
      <c r="AH483" s="117"/>
      <c r="AI483" s="33" t="s">
        <v>421</v>
      </c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  <c r="AV483" s="117"/>
      <c r="AW483" s="117"/>
      <c r="AX483" s="117"/>
      <c r="AY483" s="117"/>
      <c r="AZ483" s="117"/>
      <c r="BA483" s="117"/>
      <c r="BB483" s="117"/>
      <c r="BC483" s="117"/>
      <c r="BD483" s="117"/>
      <c r="BE483" s="117"/>
      <c r="BF483" s="117"/>
      <c r="BG483" s="117"/>
      <c r="BH483" s="117"/>
      <c r="BI483" s="117"/>
      <c r="BJ483" s="117"/>
      <c r="BK483" s="117"/>
      <c r="BL483" s="117"/>
      <c r="BM483" s="117"/>
    </row>
    <row r="484" spans="1:65" ht="15.75" customHeight="1" x14ac:dyDescent="0.25">
      <c r="A484" s="25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33" t="s">
        <v>1407</v>
      </c>
      <c r="AE484" s="116"/>
      <c r="AF484" s="116"/>
      <c r="AG484" s="116"/>
      <c r="AH484" s="117"/>
      <c r="AI484" s="33" t="s">
        <v>531</v>
      </c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  <c r="AV484" s="117"/>
      <c r="AW484" s="117"/>
      <c r="AX484" s="117"/>
      <c r="AY484" s="117"/>
      <c r="AZ484" s="117"/>
      <c r="BA484" s="117"/>
      <c r="BB484" s="117"/>
      <c r="BC484" s="117"/>
      <c r="BD484" s="117"/>
      <c r="BE484" s="117"/>
      <c r="BF484" s="117"/>
      <c r="BG484" s="117"/>
      <c r="BH484" s="117"/>
      <c r="BI484" s="117"/>
      <c r="BJ484" s="117"/>
      <c r="BK484" s="117"/>
      <c r="BL484" s="117"/>
      <c r="BM484" s="117"/>
    </row>
    <row r="485" spans="1:65" ht="15.75" customHeight="1" x14ac:dyDescent="0.25">
      <c r="A485" s="25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33" t="s">
        <v>1408</v>
      </c>
      <c r="AE485" s="116"/>
      <c r="AF485" s="116"/>
      <c r="AG485" s="116"/>
      <c r="AH485" s="117"/>
      <c r="AI485" s="33" t="s">
        <v>421</v>
      </c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  <c r="AV485" s="117"/>
      <c r="AW485" s="117"/>
      <c r="AX485" s="117"/>
      <c r="AY485" s="117"/>
      <c r="AZ485" s="117"/>
      <c r="BA485" s="117"/>
      <c r="BB485" s="117"/>
      <c r="BC485" s="117"/>
      <c r="BD485" s="117"/>
      <c r="BE485" s="117"/>
      <c r="BF485" s="117"/>
      <c r="BG485" s="117"/>
      <c r="BH485" s="117"/>
      <c r="BI485" s="117"/>
      <c r="BJ485" s="117"/>
      <c r="BK485" s="117"/>
      <c r="BL485" s="117"/>
      <c r="BM485" s="117"/>
    </row>
    <row r="486" spans="1:65" ht="15.75" customHeight="1" x14ac:dyDescent="0.25">
      <c r="A486" s="25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33" t="s">
        <v>1409</v>
      </c>
      <c r="AE486" s="116"/>
      <c r="AF486" s="116"/>
      <c r="AG486" s="116"/>
      <c r="AH486" s="117"/>
      <c r="AI486" s="33" t="s">
        <v>354</v>
      </c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  <c r="AV486" s="117"/>
      <c r="AW486" s="117"/>
      <c r="AX486" s="117"/>
      <c r="AY486" s="117"/>
      <c r="AZ486" s="117"/>
      <c r="BA486" s="117"/>
      <c r="BB486" s="117"/>
      <c r="BC486" s="117"/>
      <c r="BD486" s="117"/>
      <c r="BE486" s="117"/>
      <c r="BF486" s="117"/>
      <c r="BG486" s="117"/>
      <c r="BH486" s="117"/>
      <c r="BI486" s="117"/>
      <c r="BJ486" s="117"/>
      <c r="BK486" s="117"/>
      <c r="BL486" s="117"/>
      <c r="BM486" s="117"/>
    </row>
    <row r="487" spans="1:65" ht="15.75" customHeight="1" x14ac:dyDescent="0.25">
      <c r="A487" s="25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33" t="s">
        <v>1410</v>
      </c>
      <c r="AE487" s="116"/>
      <c r="AF487" s="116"/>
      <c r="AG487" s="116"/>
      <c r="AH487" s="117"/>
      <c r="AI487" s="33" t="s">
        <v>531</v>
      </c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  <c r="AV487" s="117"/>
      <c r="AW487" s="117"/>
      <c r="AX487" s="117"/>
      <c r="AY487" s="117"/>
      <c r="AZ487" s="117"/>
      <c r="BA487" s="117"/>
      <c r="BB487" s="117"/>
      <c r="BC487" s="117"/>
      <c r="BD487" s="117"/>
      <c r="BE487" s="117"/>
      <c r="BF487" s="117"/>
      <c r="BG487" s="117"/>
      <c r="BH487" s="117"/>
      <c r="BI487" s="117"/>
      <c r="BJ487" s="117"/>
      <c r="BK487" s="117"/>
      <c r="BL487" s="117"/>
      <c r="BM487" s="117"/>
    </row>
    <row r="488" spans="1:65" ht="15.75" customHeight="1" x14ac:dyDescent="0.25">
      <c r="A488" s="25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33" t="s">
        <v>1411</v>
      </c>
      <c r="AE488" s="116"/>
      <c r="AF488" s="116"/>
      <c r="AG488" s="116"/>
      <c r="AH488" s="117"/>
      <c r="AI488" s="33" t="s">
        <v>408</v>
      </c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X488" s="117"/>
      <c r="AY488" s="117"/>
      <c r="AZ488" s="117"/>
      <c r="BA488" s="117"/>
      <c r="BB488" s="117"/>
      <c r="BC488" s="117"/>
      <c r="BD488" s="117"/>
      <c r="BE488" s="117"/>
      <c r="BF488" s="117"/>
      <c r="BG488" s="117"/>
      <c r="BH488" s="117"/>
      <c r="BI488" s="117"/>
      <c r="BJ488" s="117"/>
      <c r="BK488" s="117"/>
      <c r="BL488" s="117"/>
      <c r="BM488" s="117"/>
    </row>
    <row r="489" spans="1:65" ht="15.75" customHeight="1" x14ac:dyDescent="0.25">
      <c r="A489" s="25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33" t="s">
        <v>1412</v>
      </c>
      <c r="AE489" s="116"/>
      <c r="AF489" s="116"/>
      <c r="AG489" s="116"/>
      <c r="AH489" s="117"/>
      <c r="AI489" s="33" t="s">
        <v>375</v>
      </c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  <c r="AV489" s="117"/>
      <c r="AW489" s="117"/>
      <c r="AX489" s="117"/>
      <c r="AY489" s="117"/>
      <c r="AZ489" s="117"/>
      <c r="BA489" s="117"/>
      <c r="BB489" s="117"/>
      <c r="BC489" s="117"/>
      <c r="BD489" s="117"/>
      <c r="BE489" s="117"/>
      <c r="BF489" s="117"/>
      <c r="BG489" s="117"/>
      <c r="BH489" s="117"/>
      <c r="BI489" s="117"/>
      <c r="BJ489" s="117"/>
      <c r="BK489" s="117"/>
      <c r="BL489" s="117"/>
      <c r="BM489" s="117"/>
    </row>
    <row r="490" spans="1:65" ht="15.75" customHeight="1" x14ac:dyDescent="0.25">
      <c r="A490" s="25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33" t="s">
        <v>1413</v>
      </c>
      <c r="AE490" s="116"/>
      <c r="AF490" s="116"/>
      <c r="AG490" s="116"/>
      <c r="AH490" s="117"/>
      <c r="AI490" s="33" t="s">
        <v>346</v>
      </c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  <c r="AV490" s="117"/>
      <c r="AW490" s="117"/>
      <c r="AX490" s="117"/>
      <c r="AY490" s="117"/>
      <c r="AZ490" s="117"/>
      <c r="BA490" s="117"/>
      <c r="BB490" s="117"/>
      <c r="BC490" s="117"/>
      <c r="BD490" s="117"/>
      <c r="BE490" s="117"/>
      <c r="BF490" s="117"/>
      <c r="BG490" s="117"/>
      <c r="BH490" s="117"/>
      <c r="BI490" s="117"/>
      <c r="BJ490" s="117"/>
      <c r="BK490" s="117"/>
      <c r="BL490" s="117"/>
      <c r="BM490" s="117"/>
    </row>
    <row r="491" spans="1:65" ht="15.75" customHeight="1" x14ac:dyDescent="0.25">
      <c r="A491" s="25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33" t="s">
        <v>1414</v>
      </c>
      <c r="AE491" s="116"/>
      <c r="AF491" s="116"/>
      <c r="AG491" s="116"/>
      <c r="AH491" s="117"/>
      <c r="AI491" s="33" t="s">
        <v>421</v>
      </c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  <c r="AV491" s="117"/>
      <c r="AW491" s="117"/>
      <c r="AX491" s="117"/>
      <c r="AY491" s="117"/>
      <c r="AZ491" s="117"/>
      <c r="BA491" s="117"/>
      <c r="BB491" s="117"/>
      <c r="BC491" s="117"/>
      <c r="BD491" s="117"/>
      <c r="BE491" s="117"/>
      <c r="BF491" s="117"/>
      <c r="BG491" s="117"/>
      <c r="BH491" s="117"/>
      <c r="BI491" s="117"/>
      <c r="BJ491" s="117"/>
      <c r="BK491" s="117"/>
      <c r="BL491" s="117"/>
      <c r="BM491" s="117"/>
    </row>
    <row r="492" spans="1:65" ht="15.75" customHeight="1" x14ac:dyDescent="0.25">
      <c r="A492" s="25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33" t="s">
        <v>1415</v>
      </c>
      <c r="AE492" s="116"/>
      <c r="AF492" s="116"/>
      <c r="AG492" s="116"/>
      <c r="AH492" s="117"/>
      <c r="AI492" s="33" t="s">
        <v>346</v>
      </c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  <c r="AV492" s="117"/>
      <c r="AW492" s="117"/>
      <c r="AX492" s="117"/>
      <c r="AY492" s="117"/>
      <c r="AZ492" s="117"/>
      <c r="BA492" s="117"/>
      <c r="BB492" s="117"/>
      <c r="BC492" s="117"/>
      <c r="BD492" s="117"/>
      <c r="BE492" s="117"/>
      <c r="BF492" s="117"/>
      <c r="BG492" s="117"/>
      <c r="BH492" s="117"/>
      <c r="BI492" s="117"/>
      <c r="BJ492" s="117"/>
      <c r="BK492" s="117"/>
      <c r="BL492" s="117"/>
      <c r="BM492" s="117"/>
    </row>
    <row r="493" spans="1:65" ht="15.75" customHeight="1" x14ac:dyDescent="0.25">
      <c r="A493" s="25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33" t="s">
        <v>1416</v>
      </c>
      <c r="AE493" s="116"/>
      <c r="AF493" s="116"/>
      <c r="AG493" s="116"/>
      <c r="AH493" s="117"/>
      <c r="AI493" s="33" t="s">
        <v>421</v>
      </c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X493" s="117"/>
      <c r="AY493" s="117"/>
      <c r="AZ493" s="117"/>
      <c r="BA493" s="117"/>
      <c r="BB493" s="117"/>
      <c r="BC493" s="117"/>
      <c r="BD493" s="117"/>
      <c r="BE493" s="117"/>
      <c r="BF493" s="117"/>
      <c r="BG493" s="117"/>
      <c r="BH493" s="117"/>
      <c r="BI493" s="117"/>
      <c r="BJ493" s="117"/>
      <c r="BK493" s="117"/>
      <c r="BL493" s="117"/>
      <c r="BM493" s="117"/>
    </row>
    <row r="494" spans="1:65" ht="15.75" customHeight="1" x14ac:dyDescent="0.25">
      <c r="A494" s="25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33" t="s">
        <v>1417</v>
      </c>
      <c r="AE494" s="116"/>
      <c r="AF494" s="116"/>
      <c r="AG494" s="116"/>
      <c r="AH494" s="117"/>
      <c r="AI494" s="33" t="s">
        <v>531</v>
      </c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  <c r="AV494" s="117"/>
      <c r="AW494" s="117"/>
      <c r="AX494" s="117"/>
      <c r="AY494" s="117"/>
      <c r="AZ494" s="117"/>
      <c r="BA494" s="117"/>
      <c r="BB494" s="117"/>
      <c r="BC494" s="117"/>
      <c r="BD494" s="117"/>
      <c r="BE494" s="117"/>
      <c r="BF494" s="117"/>
      <c r="BG494" s="117"/>
      <c r="BH494" s="117"/>
      <c r="BI494" s="117"/>
      <c r="BJ494" s="117"/>
      <c r="BK494" s="117"/>
      <c r="BL494" s="117"/>
      <c r="BM494" s="117"/>
    </row>
    <row r="495" spans="1:65" ht="15.75" customHeight="1" x14ac:dyDescent="0.25">
      <c r="A495" s="25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33" t="s">
        <v>1418</v>
      </c>
      <c r="AE495" s="116"/>
      <c r="AF495" s="116"/>
      <c r="AG495" s="116"/>
      <c r="AH495" s="117"/>
      <c r="AI495" s="33" t="s">
        <v>408</v>
      </c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  <c r="AV495" s="117"/>
      <c r="AW495" s="117"/>
      <c r="AX495" s="117"/>
      <c r="AY495" s="117"/>
      <c r="AZ495" s="117"/>
      <c r="BA495" s="117"/>
      <c r="BB495" s="117"/>
      <c r="BC495" s="117"/>
      <c r="BD495" s="117"/>
      <c r="BE495" s="117"/>
      <c r="BF495" s="117"/>
      <c r="BG495" s="117"/>
      <c r="BH495" s="117"/>
      <c r="BI495" s="117"/>
      <c r="BJ495" s="117"/>
      <c r="BK495" s="117"/>
      <c r="BL495" s="117"/>
      <c r="BM495" s="117"/>
    </row>
    <row r="496" spans="1:65" ht="15.75" customHeight="1" x14ac:dyDescent="0.25">
      <c r="A496" s="25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33" t="s">
        <v>1419</v>
      </c>
      <c r="AE496" s="116"/>
      <c r="AF496" s="116"/>
      <c r="AG496" s="116"/>
      <c r="AH496" s="117"/>
      <c r="AI496" s="33" t="s">
        <v>421</v>
      </c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  <c r="AV496" s="117"/>
      <c r="AW496" s="117"/>
      <c r="AX496" s="117"/>
      <c r="AY496" s="117"/>
      <c r="AZ496" s="117"/>
      <c r="BA496" s="117"/>
      <c r="BB496" s="117"/>
      <c r="BC496" s="117"/>
      <c r="BD496" s="117"/>
      <c r="BE496" s="117"/>
      <c r="BF496" s="117"/>
      <c r="BG496" s="117"/>
      <c r="BH496" s="117"/>
      <c r="BI496" s="117"/>
      <c r="BJ496" s="117"/>
      <c r="BK496" s="117"/>
      <c r="BL496" s="117"/>
      <c r="BM496" s="117"/>
    </row>
    <row r="497" spans="1:65" ht="15.75" customHeight="1" x14ac:dyDescent="0.25">
      <c r="A497" s="25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33" t="s">
        <v>1420</v>
      </c>
      <c r="AE497" s="116"/>
      <c r="AF497" s="116"/>
      <c r="AG497" s="116"/>
      <c r="AH497" s="117"/>
      <c r="AI497" s="33" t="s">
        <v>421</v>
      </c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  <c r="AV497" s="117"/>
      <c r="AW497" s="117"/>
      <c r="AX497" s="117"/>
      <c r="AY497" s="117"/>
      <c r="AZ497" s="117"/>
      <c r="BA497" s="117"/>
      <c r="BB497" s="117"/>
      <c r="BC497" s="117"/>
      <c r="BD497" s="117"/>
      <c r="BE497" s="117"/>
      <c r="BF497" s="117"/>
      <c r="BG497" s="117"/>
      <c r="BH497" s="117"/>
      <c r="BI497" s="117"/>
      <c r="BJ497" s="117"/>
      <c r="BK497" s="117"/>
      <c r="BL497" s="117"/>
      <c r="BM497" s="117"/>
    </row>
    <row r="498" spans="1:65" ht="15.75" customHeight="1" x14ac:dyDescent="0.25">
      <c r="A498" s="25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33" t="s">
        <v>1421</v>
      </c>
      <c r="AE498" s="116"/>
      <c r="AF498" s="116"/>
      <c r="AG498" s="116"/>
      <c r="AH498" s="117"/>
      <c r="AI498" s="33" t="s">
        <v>375</v>
      </c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  <c r="AV498" s="117"/>
      <c r="AW498" s="117"/>
      <c r="AX498" s="117"/>
      <c r="AY498" s="117"/>
      <c r="AZ498" s="117"/>
      <c r="BA498" s="117"/>
      <c r="BB498" s="117"/>
      <c r="BC498" s="117"/>
      <c r="BD498" s="117"/>
      <c r="BE498" s="117"/>
      <c r="BF498" s="117"/>
      <c r="BG498" s="117"/>
      <c r="BH498" s="117"/>
      <c r="BI498" s="117"/>
      <c r="BJ498" s="117"/>
      <c r="BK498" s="117"/>
      <c r="BL498" s="117"/>
      <c r="BM498" s="117"/>
    </row>
    <row r="499" spans="1:65" ht="15.75" customHeight="1" x14ac:dyDescent="0.25">
      <c r="A499" s="25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33" t="s">
        <v>1422</v>
      </c>
      <c r="AE499" s="116"/>
      <c r="AF499" s="116"/>
      <c r="AG499" s="116"/>
      <c r="AH499" s="117"/>
      <c r="AI499" s="33" t="s">
        <v>685</v>
      </c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  <c r="AV499" s="117"/>
      <c r="AW499" s="117"/>
      <c r="AX499" s="117"/>
      <c r="AY499" s="117"/>
      <c r="AZ499" s="117"/>
      <c r="BA499" s="117"/>
      <c r="BB499" s="117"/>
      <c r="BC499" s="117"/>
      <c r="BD499" s="117"/>
      <c r="BE499" s="117"/>
      <c r="BF499" s="117"/>
      <c r="BG499" s="117"/>
      <c r="BH499" s="117"/>
      <c r="BI499" s="117"/>
      <c r="BJ499" s="117"/>
      <c r="BK499" s="117"/>
      <c r="BL499" s="117"/>
      <c r="BM499" s="117"/>
    </row>
    <row r="500" spans="1:65" ht="15.75" customHeight="1" x14ac:dyDescent="0.25">
      <c r="A500" s="25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33" t="s">
        <v>1423</v>
      </c>
      <c r="AE500" s="116"/>
      <c r="AF500" s="116"/>
      <c r="AG500" s="116"/>
      <c r="AH500" s="117"/>
      <c r="AI500" s="33" t="s">
        <v>375</v>
      </c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  <c r="AV500" s="117"/>
      <c r="AW500" s="117"/>
      <c r="AX500" s="117"/>
      <c r="AY500" s="117"/>
      <c r="AZ500" s="117"/>
      <c r="BA500" s="117"/>
      <c r="BB500" s="117"/>
      <c r="BC500" s="117"/>
      <c r="BD500" s="117"/>
      <c r="BE500" s="117"/>
      <c r="BF500" s="117"/>
      <c r="BG500" s="117"/>
      <c r="BH500" s="117"/>
      <c r="BI500" s="117"/>
      <c r="BJ500" s="117"/>
      <c r="BK500" s="117"/>
      <c r="BL500" s="117"/>
      <c r="BM500" s="117"/>
    </row>
    <row r="501" spans="1:65" ht="15.75" customHeight="1" x14ac:dyDescent="0.25">
      <c r="A501" s="25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33" t="s">
        <v>1424</v>
      </c>
      <c r="AE501" s="116"/>
      <c r="AF501" s="116"/>
      <c r="AG501" s="116"/>
      <c r="AH501" s="117"/>
      <c r="AI501" s="33" t="s">
        <v>685</v>
      </c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  <c r="AV501" s="117"/>
      <c r="AW501" s="117"/>
      <c r="AX501" s="117"/>
      <c r="AY501" s="117"/>
      <c r="AZ501" s="117"/>
      <c r="BA501" s="117"/>
      <c r="BB501" s="117"/>
      <c r="BC501" s="117"/>
      <c r="BD501" s="117"/>
      <c r="BE501" s="117"/>
      <c r="BF501" s="117"/>
      <c r="BG501" s="117"/>
      <c r="BH501" s="117"/>
      <c r="BI501" s="117"/>
      <c r="BJ501" s="117"/>
      <c r="BK501" s="117"/>
      <c r="BL501" s="117"/>
      <c r="BM501" s="117"/>
    </row>
    <row r="502" spans="1:65" ht="15.75" customHeight="1" x14ac:dyDescent="0.25">
      <c r="A502" s="25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33" t="s">
        <v>1425</v>
      </c>
      <c r="AE502" s="116"/>
      <c r="AF502" s="116"/>
      <c r="AG502" s="116"/>
      <c r="AH502" s="117"/>
      <c r="AI502" s="33" t="s">
        <v>685</v>
      </c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  <c r="AV502" s="117"/>
      <c r="AW502" s="117"/>
      <c r="AX502" s="117"/>
      <c r="AY502" s="117"/>
      <c r="AZ502" s="117"/>
      <c r="BA502" s="117"/>
      <c r="BB502" s="117"/>
      <c r="BC502" s="117"/>
      <c r="BD502" s="117"/>
      <c r="BE502" s="117"/>
      <c r="BF502" s="117"/>
      <c r="BG502" s="117"/>
      <c r="BH502" s="117"/>
      <c r="BI502" s="117"/>
      <c r="BJ502" s="117"/>
      <c r="BK502" s="117"/>
      <c r="BL502" s="117"/>
      <c r="BM502" s="117"/>
    </row>
    <row r="503" spans="1:65" ht="15.75" customHeight="1" x14ac:dyDescent="0.25">
      <c r="A503" s="25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33" t="s">
        <v>1426</v>
      </c>
      <c r="AE503" s="116"/>
      <c r="AF503" s="116"/>
      <c r="AG503" s="116"/>
      <c r="AH503" s="117"/>
      <c r="AI503" s="33" t="s">
        <v>354</v>
      </c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  <c r="AV503" s="117"/>
      <c r="AW503" s="117"/>
      <c r="AX503" s="117"/>
      <c r="AY503" s="117"/>
      <c r="AZ503" s="117"/>
      <c r="BA503" s="117"/>
      <c r="BB503" s="117"/>
      <c r="BC503" s="117"/>
      <c r="BD503" s="117"/>
      <c r="BE503" s="117"/>
      <c r="BF503" s="117"/>
      <c r="BG503" s="117"/>
      <c r="BH503" s="117"/>
      <c r="BI503" s="117"/>
      <c r="BJ503" s="117"/>
      <c r="BK503" s="117"/>
      <c r="BL503" s="117"/>
      <c r="BM503" s="117"/>
    </row>
    <row r="504" spans="1:65" ht="15.75" customHeight="1" x14ac:dyDescent="0.25">
      <c r="A504" s="25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33" t="s">
        <v>1427</v>
      </c>
      <c r="AE504" s="116"/>
      <c r="AF504" s="116"/>
      <c r="AG504" s="116"/>
      <c r="AH504" s="117"/>
      <c r="AI504" s="33" t="s">
        <v>685</v>
      </c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X504" s="117"/>
      <c r="AY504" s="117"/>
      <c r="AZ504" s="117"/>
      <c r="BA504" s="117"/>
      <c r="BB504" s="117"/>
      <c r="BC504" s="117"/>
      <c r="BD504" s="117"/>
      <c r="BE504" s="117"/>
      <c r="BF504" s="117"/>
      <c r="BG504" s="117"/>
      <c r="BH504" s="117"/>
      <c r="BI504" s="117"/>
      <c r="BJ504" s="117"/>
      <c r="BK504" s="117"/>
      <c r="BL504" s="117"/>
      <c r="BM504" s="117"/>
    </row>
    <row r="505" spans="1:65" ht="15.75" customHeight="1" x14ac:dyDescent="0.25">
      <c r="A505" s="25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33" t="s">
        <v>1428</v>
      </c>
      <c r="AE505" s="116"/>
      <c r="AF505" s="116"/>
      <c r="AG505" s="116"/>
      <c r="AH505" s="117"/>
      <c r="AI505" s="33" t="s">
        <v>531</v>
      </c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  <c r="AV505" s="117"/>
      <c r="AW505" s="117"/>
      <c r="AX505" s="117"/>
      <c r="AY505" s="117"/>
      <c r="AZ505" s="117"/>
      <c r="BA505" s="117"/>
      <c r="BB505" s="117"/>
      <c r="BC505" s="117"/>
      <c r="BD505" s="117"/>
      <c r="BE505" s="117"/>
      <c r="BF505" s="117"/>
      <c r="BG505" s="117"/>
      <c r="BH505" s="117"/>
      <c r="BI505" s="117"/>
      <c r="BJ505" s="117"/>
      <c r="BK505" s="117"/>
      <c r="BL505" s="117"/>
      <c r="BM505" s="117"/>
    </row>
    <row r="506" spans="1:65" ht="15.75" customHeight="1" x14ac:dyDescent="0.25">
      <c r="A506" s="25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33" t="s">
        <v>1429</v>
      </c>
      <c r="AE506" s="116"/>
      <c r="AF506" s="116"/>
      <c r="AG506" s="116"/>
      <c r="AH506" s="117"/>
      <c r="AI506" s="33" t="s">
        <v>408</v>
      </c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  <c r="BD506" s="117"/>
      <c r="BE506" s="117"/>
      <c r="BF506" s="117"/>
      <c r="BG506" s="117"/>
      <c r="BH506" s="117"/>
      <c r="BI506" s="117"/>
      <c r="BJ506" s="117"/>
      <c r="BK506" s="117"/>
      <c r="BL506" s="117"/>
      <c r="BM506" s="117"/>
    </row>
    <row r="507" spans="1:65" ht="15.75" customHeight="1" x14ac:dyDescent="0.25">
      <c r="A507" s="25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33" t="s">
        <v>1430</v>
      </c>
      <c r="AE507" s="116"/>
      <c r="AF507" s="116"/>
      <c r="AG507" s="116"/>
      <c r="AH507" s="117"/>
      <c r="AI507" s="33" t="s">
        <v>362</v>
      </c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  <c r="AV507" s="117"/>
      <c r="AW507" s="117"/>
      <c r="AX507" s="117"/>
      <c r="AY507" s="117"/>
      <c r="AZ507" s="117"/>
      <c r="BA507" s="117"/>
      <c r="BB507" s="117"/>
      <c r="BC507" s="117"/>
      <c r="BD507" s="117"/>
      <c r="BE507" s="117"/>
      <c r="BF507" s="117"/>
      <c r="BG507" s="117"/>
      <c r="BH507" s="117"/>
      <c r="BI507" s="117"/>
      <c r="BJ507" s="117"/>
      <c r="BK507" s="117"/>
      <c r="BL507" s="117"/>
      <c r="BM507" s="117"/>
    </row>
    <row r="508" spans="1:65" ht="15.75" customHeight="1" x14ac:dyDescent="0.25">
      <c r="A508" s="25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33" t="s">
        <v>1431</v>
      </c>
      <c r="AE508" s="116"/>
      <c r="AF508" s="116"/>
      <c r="AG508" s="116"/>
      <c r="AH508" s="117"/>
      <c r="AI508" s="33" t="s">
        <v>685</v>
      </c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  <c r="AV508" s="117"/>
      <c r="AW508" s="117"/>
      <c r="AX508" s="117"/>
      <c r="AY508" s="117"/>
      <c r="AZ508" s="117"/>
      <c r="BA508" s="117"/>
      <c r="BB508" s="117"/>
      <c r="BC508" s="117"/>
      <c r="BD508" s="117"/>
      <c r="BE508" s="117"/>
      <c r="BF508" s="117"/>
      <c r="BG508" s="117"/>
      <c r="BH508" s="117"/>
      <c r="BI508" s="117"/>
      <c r="BJ508" s="117"/>
      <c r="BK508" s="117"/>
      <c r="BL508" s="117"/>
      <c r="BM508" s="117"/>
    </row>
    <row r="509" spans="1:65" ht="15.75" customHeight="1" x14ac:dyDescent="0.25">
      <c r="A509" s="25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33" t="s">
        <v>1432</v>
      </c>
      <c r="AE509" s="116"/>
      <c r="AF509" s="116"/>
      <c r="AG509" s="116"/>
      <c r="AH509" s="117"/>
      <c r="AI509" s="33" t="s">
        <v>531</v>
      </c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  <c r="AV509" s="117"/>
      <c r="AW509" s="117"/>
      <c r="AX509" s="117"/>
      <c r="AY509" s="117"/>
      <c r="AZ509" s="117"/>
      <c r="BA509" s="117"/>
      <c r="BB509" s="117"/>
      <c r="BC509" s="117"/>
      <c r="BD509" s="117"/>
      <c r="BE509" s="117"/>
      <c r="BF509" s="117"/>
      <c r="BG509" s="117"/>
      <c r="BH509" s="117"/>
      <c r="BI509" s="117"/>
      <c r="BJ509" s="117"/>
      <c r="BK509" s="117"/>
      <c r="BL509" s="117"/>
      <c r="BM509" s="117"/>
    </row>
    <row r="510" spans="1:65" ht="15.75" customHeight="1" x14ac:dyDescent="0.25">
      <c r="A510" s="25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33" t="s">
        <v>1433</v>
      </c>
      <c r="AE510" s="116"/>
      <c r="AF510" s="116"/>
      <c r="AG510" s="116"/>
      <c r="AH510" s="117"/>
      <c r="AI510" s="33" t="s">
        <v>408</v>
      </c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X510" s="117"/>
      <c r="AY510" s="117"/>
      <c r="AZ510" s="117"/>
      <c r="BA510" s="117"/>
      <c r="BB510" s="117"/>
      <c r="BC510" s="117"/>
      <c r="BD510" s="117"/>
      <c r="BE510" s="117"/>
      <c r="BF510" s="117"/>
      <c r="BG510" s="117"/>
      <c r="BH510" s="117"/>
      <c r="BI510" s="117"/>
      <c r="BJ510" s="117"/>
      <c r="BK510" s="117"/>
      <c r="BL510" s="117"/>
      <c r="BM510" s="117"/>
    </row>
    <row r="511" spans="1:65" ht="15.75" customHeight="1" x14ac:dyDescent="0.25">
      <c r="A511" s="25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33" t="s">
        <v>1434</v>
      </c>
      <c r="AE511" s="116"/>
      <c r="AF511" s="116"/>
      <c r="AG511" s="116"/>
      <c r="AH511" s="117"/>
      <c r="AI511" s="33" t="s">
        <v>421</v>
      </c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  <c r="AV511" s="117"/>
      <c r="AW511" s="117"/>
      <c r="AX511" s="117"/>
      <c r="AY511" s="117"/>
      <c r="AZ511" s="117"/>
      <c r="BA511" s="117"/>
      <c r="BB511" s="117"/>
      <c r="BC511" s="117"/>
      <c r="BD511" s="117"/>
      <c r="BE511" s="117"/>
      <c r="BF511" s="117"/>
      <c r="BG511" s="117"/>
      <c r="BH511" s="117"/>
      <c r="BI511" s="117"/>
      <c r="BJ511" s="117"/>
      <c r="BK511" s="117"/>
      <c r="BL511" s="117"/>
      <c r="BM511" s="117"/>
    </row>
    <row r="512" spans="1:65" ht="15.75" customHeight="1" x14ac:dyDescent="0.25">
      <c r="A512" s="25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33" t="s">
        <v>1435</v>
      </c>
      <c r="AE512" s="116"/>
      <c r="AF512" s="116"/>
      <c r="AG512" s="116"/>
      <c r="AH512" s="117"/>
      <c r="AI512" s="33" t="s">
        <v>408</v>
      </c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  <c r="AV512" s="117"/>
      <c r="AW512" s="117"/>
      <c r="AX512" s="117"/>
      <c r="AY512" s="117"/>
      <c r="AZ512" s="117"/>
      <c r="BA512" s="117"/>
      <c r="BB512" s="117"/>
      <c r="BC512" s="117"/>
      <c r="BD512" s="117"/>
      <c r="BE512" s="117"/>
      <c r="BF512" s="117"/>
      <c r="BG512" s="117"/>
      <c r="BH512" s="117"/>
      <c r="BI512" s="117"/>
      <c r="BJ512" s="117"/>
      <c r="BK512" s="117"/>
      <c r="BL512" s="117"/>
      <c r="BM512" s="117"/>
    </row>
    <row r="513" spans="1:65" ht="15.75" customHeight="1" x14ac:dyDescent="0.25">
      <c r="A513" s="25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33" t="s">
        <v>1436</v>
      </c>
      <c r="AE513" s="116"/>
      <c r="AF513" s="116"/>
      <c r="AG513" s="116"/>
      <c r="AH513" s="117"/>
      <c r="AI513" s="33" t="s">
        <v>375</v>
      </c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  <c r="AV513" s="117"/>
      <c r="AW513" s="117"/>
      <c r="AX513" s="117"/>
      <c r="AY513" s="117"/>
      <c r="AZ513" s="117"/>
      <c r="BA513" s="117"/>
      <c r="BB513" s="117"/>
      <c r="BC513" s="117"/>
      <c r="BD513" s="117"/>
      <c r="BE513" s="117"/>
      <c r="BF513" s="117"/>
      <c r="BG513" s="117"/>
      <c r="BH513" s="117"/>
      <c r="BI513" s="117"/>
      <c r="BJ513" s="117"/>
      <c r="BK513" s="117"/>
      <c r="BL513" s="117"/>
      <c r="BM513" s="117"/>
    </row>
    <row r="514" spans="1:65" ht="15.75" customHeight="1" x14ac:dyDescent="0.25">
      <c r="A514" s="25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33" t="s">
        <v>1437</v>
      </c>
      <c r="AE514" s="116"/>
      <c r="AF514" s="116"/>
      <c r="AG514" s="116"/>
      <c r="AH514" s="117"/>
      <c r="AI514" s="33" t="s">
        <v>375</v>
      </c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  <c r="AV514" s="117"/>
      <c r="AW514" s="117"/>
      <c r="AX514" s="117"/>
      <c r="AY514" s="117"/>
      <c r="AZ514" s="117"/>
      <c r="BA514" s="117"/>
      <c r="BB514" s="117"/>
      <c r="BC514" s="117"/>
      <c r="BD514" s="117"/>
      <c r="BE514" s="117"/>
      <c r="BF514" s="117"/>
      <c r="BG514" s="117"/>
      <c r="BH514" s="117"/>
      <c r="BI514" s="117"/>
      <c r="BJ514" s="117"/>
      <c r="BK514" s="117"/>
      <c r="BL514" s="117"/>
      <c r="BM514" s="117"/>
    </row>
    <row r="515" spans="1:65" ht="15.75" customHeight="1" x14ac:dyDescent="0.25">
      <c r="A515" s="25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33" t="s">
        <v>1438</v>
      </c>
      <c r="AE515" s="116"/>
      <c r="AF515" s="116"/>
      <c r="AG515" s="116"/>
      <c r="AH515" s="117"/>
      <c r="AI515" s="33" t="s">
        <v>598</v>
      </c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  <c r="AV515" s="117"/>
      <c r="AW515" s="117"/>
      <c r="AX515" s="117"/>
      <c r="AY515" s="117"/>
      <c r="AZ515" s="117"/>
      <c r="BA515" s="117"/>
      <c r="BB515" s="117"/>
      <c r="BC515" s="117"/>
      <c r="BD515" s="117"/>
      <c r="BE515" s="117"/>
      <c r="BF515" s="117"/>
      <c r="BG515" s="117"/>
      <c r="BH515" s="117"/>
      <c r="BI515" s="117"/>
      <c r="BJ515" s="117"/>
      <c r="BK515" s="117"/>
      <c r="BL515" s="117"/>
      <c r="BM515" s="117"/>
    </row>
    <row r="516" spans="1:65" ht="15.75" customHeight="1" x14ac:dyDescent="0.25">
      <c r="A516" s="25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33" t="s">
        <v>1439</v>
      </c>
      <c r="AE516" s="116"/>
      <c r="AF516" s="116"/>
      <c r="AG516" s="116"/>
      <c r="AH516" s="117"/>
      <c r="AI516" s="33" t="s">
        <v>531</v>
      </c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  <c r="AV516" s="117"/>
      <c r="AW516" s="117"/>
      <c r="AX516" s="117"/>
      <c r="AY516" s="117"/>
      <c r="AZ516" s="117"/>
      <c r="BA516" s="117"/>
      <c r="BB516" s="117"/>
      <c r="BC516" s="117"/>
      <c r="BD516" s="117"/>
      <c r="BE516" s="117"/>
      <c r="BF516" s="117"/>
      <c r="BG516" s="117"/>
      <c r="BH516" s="117"/>
      <c r="BI516" s="117"/>
      <c r="BJ516" s="117"/>
      <c r="BK516" s="117"/>
      <c r="BL516" s="117"/>
      <c r="BM516" s="117"/>
    </row>
    <row r="517" spans="1:65" ht="15.75" customHeight="1" x14ac:dyDescent="0.25">
      <c r="A517" s="25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33" t="s">
        <v>1440</v>
      </c>
      <c r="AE517" s="116"/>
      <c r="AF517" s="116"/>
      <c r="AG517" s="116"/>
      <c r="AH517" s="117"/>
      <c r="AI517" s="33" t="s">
        <v>408</v>
      </c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  <c r="AV517" s="117"/>
      <c r="AW517" s="117"/>
      <c r="AX517" s="117"/>
      <c r="AY517" s="117"/>
      <c r="AZ517" s="117"/>
      <c r="BA517" s="117"/>
      <c r="BB517" s="117"/>
      <c r="BC517" s="117"/>
      <c r="BD517" s="117"/>
      <c r="BE517" s="117"/>
      <c r="BF517" s="117"/>
      <c r="BG517" s="117"/>
      <c r="BH517" s="117"/>
      <c r="BI517" s="117"/>
      <c r="BJ517" s="117"/>
      <c r="BK517" s="117"/>
      <c r="BL517" s="117"/>
      <c r="BM517" s="117"/>
    </row>
    <row r="518" spans="1:65" ht="15.75" customHeight="1" x14ac:dyDescent="0.25">
      <c r="A518" s="25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33" t="s">
        <v>1441</v>
      </c>
      <c r="AE518" s="116"/>
      <c r="AF518" s="116"/>
      <c r="AG518" s="116"/>
      <c r="AH518" s="117"/>
      <c r="AI518" s="33" t="s">
        <v>408</v>
      </c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  <c r="AV518" s="117"/>
      <c r="AW518" s="117"/>
      <c r="AX518" s="117"/>
      <c r="AY518" s="117"/>
      <c r="AZ518" s="117"/>
      <c r="BA518" s="117"/>
      <c r="BB518" s="117"/>
      <c r="BC518" s="117"/>
      <c r="BD518" s="117"/>
      <c r="BE518" s="117"/>
      <c r="BF518" s="117"/>
      <c r="BG518" s="117"/>
      <c r="BH518" s="117"/>
      <c r="BI518" s="117"/>
      <c r="BJ518" s="117"/>
      <c r="BK518" s="117"/>
      <c r="BL518" s="117"/>
      <c r="BM518" s="117"/>
    </row>
    <row r="519" spans="1:65" ht="15.75" customHeight="1" x14ac:dyDescent="0.25">
      <c r="A519" s="25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33" t="s">
        <v>1442</v>
      </c>
      <c r="AE519" s="116"/>
      <c r="AF519" s="116"/>
      <c r="AG519" s="116"/>
      <c r="AH519" s="117"/>
      <c r="AI519" s="33" t="s">
        <v>375</v>
      </c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  <c r="AV519" s="117"/>
      <c r="AW519" s="117"/>
      <c r="AX519" s="117"/>
      <c r="AY519" s="117"/>
      <c r="AZ519" s="117"/>
      <c r="BA519" s="117"/>
      <c r="BB519" s="117"/>
      <c r="BC519" s="117"/>
      <c r="BD519" s="117"/>
      <c r="BE519" s="117"/>
      <c r="BF519" s="117"/>
      <c r="BG519" s="117"/>
      <c r="BH519" s="117"/>
      <c r="BI519" s="117"/>
      <c r="BJ519" s="117"/>
      <c r="BK519" s="117"/>
      <c r="BL519" s="117"/>
      <c r="BM519" s="117"/>
    </row>
    <row r="520" spans="1:65" ht="15.75" customHeight="1" x14ac:dyDescent="0.25">
      <c r="A520" s="25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33" t="s">
        <v>1443</v>
      </c>
      <c r="AE520" s="116"/>
      <c r="AF520" s="116"/>
      <c r="AG520" s="116"/>
      <c r="AH520" s="117"/>
      <c r="AI520" s="33" t="s">
        <v>685</v>
      </c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  <c r="AV520" s="117"/>
      <c r="AW520" s="117"/>
      <c r="AX520" s="117"/>
      <c r="AY520" s="117"/>
      <c r="AZ520" s="117"/>
      <c r="BA520" s="117"/>
      <c r="BB520" s="117"/>
      <c r="BC520" s="117"/>
      <c r="BD520" s="117"/>
      <c r="BE520" s="117"/>
      <c r="BF520" s="117"/>
      <c r="BG520" s="117"/>
      <c r="BH520" s="117"/>
      <c r="BI520" s="117"/>
      <c r="BJ520" s="117"/>
      <c r="BK520" s="117"/>
      <c r="BL520" s="117"/>
      <c r="BM520" s="117"/>
    </row>
    <row r="521" spans="1:65" ht="15.75" customHeight="1" x14ac:dyDescent="0.25">
      <c r="A521" s="25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33" t="s">
        <v>1444</v>
      </c>
      <c r="AE521" s="116"/>
      <c r="AF521" s="116"/>
      <c r="AG521" s="116"/>
      <c r="AH521" s="117"/>
      <c r="AI521" s="33" t="s">
        <v>531</v>
      </c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  <c r="AV521" s="117"/>
      <c r="AW521" s="117"/>
      <c r="AX521" s="117"/>
      <c r="AY521" s="117"/>
      <c r="AZ521" s="117"/>
      <c r="BA521" s="117"/>
      <c r="BB521" s="117"/>
      <c r="BC521" s="117"/>
      <c r="BD521" s="117"/>
      <c r="BE521" s="117"/>
      <c r="BF521" s="117"/>
      <c r="BG521" s="117"/>
      <c r="BH521" s="117"/>
      <c r="BI521" s="117"/>
      <c r="BJ521" s="117"/>
      <c r="BK521" s="117"/>
      <c r="BL521" s="117"/>
      <c r="BM521" s="117"/>
    </row>
    <row r="522" spans="1:65" ht="15.75" customHeight="1" x14ac:dyDescent="0.25">
      <c r="A522" s="25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33" t="s">
        <v>1445</v>
      </c>
      <c r="AE522" s="116"/>
      <c r="AF522" s="116"/>
      <c r="AG522" s="116"/>
      <c r="AH522" s="117"/>
      <c r="AI522" s="33" t="s">
        <v>362</v>
      </c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  <c r="AV522" s="117"/>
      <c r="AW522" s="117"/>
      <c r="AX522" s="117"/>
      <c r="AY522" s="117"/>
      <c r="AZ522" s="117"/>
      <c r="BA522" s="117"/>
      <c r="BB522" s="117"/>
      <c r="BC522" s="117"/>
      <c r="BD522" s="117"/>
      <c r="BE522" s="117"/>
      <c r="BF522" s="117"/>
      <c r="BG522" s="117"/>
      <c r="BH522" s="117"/>
      <c r="BI522" s="117"/>
      <c r="BJ522" s="117"/>
      <c r="BK522" s="117"/>
      <c r="BL522" s="117"/>
      <c r="BM522" s="117"/>
    </row>
    <row r="523" spans="1:65" ht="15.75" customHeight="1" x14ac:dyDescent="0.25">
      <c r="A523" s="25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33" t="s">
        <v>1446</v>
      </c>
      <c r="AE523" s="116"/>
      <c r="AF523" s="116"/>
      <c r="AG523" s="116"/>
      <c r="AH523" s="117"/>
      <c r="AI523" s="33" t="s">
        <v>685</v>
      </c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  <c r="AV523" s="117"/>
      <c r="AW523" s="117"/>
      <c r="AX523" s="117"/>
      <c r="AY523" s="117"/>
      <c r="AZ523" s="117"/>
      <c r="BA523" s="117"/>
      <c r="BB523" s="117"/>
      <c r="BC523" s="117"/>
      <c r="BD523" s="117"/>
      <c r="BE523" s="117"/>
      <c r="BF523" s="117"/>
      <c r="BG523" s="117"/>
      <c r="BH523" s="117"/>
      <c r="BI523" s="117"/>
      <c r="BJ523" s="117"/>
      <c r="BK523" s="117"/>
      <c r="BL523" s="117"/>
      <c r="BM523" s="117"/>
    </row>
    <row r="524" spans="1:65" ht="15.75" customHeight="1" x14ac:dyDescent="0.25">
      <c r="A524" s="25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33" t="s">
        <v>1447</v>
      </c>
      <c r="AE524" s="116"/>
      <c r="AF524" s="116"/>
      <c r="AG524" s="116"/>
      <c r="AH524" s="117"/>
      <c r="AI524" s="33" t="s">
        <v>421</v>
      </c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  <c r="AV524" s="117"/>
      <c r="AW524" s="117"/>
      <c r="AX524" s="117"/>
      <c r="AY524" s="117"/>
      <c r="AZ524" s="117"/>
      <c r="BA524" s="117"/>
      <c r="BB524" s="117"/>
      <c r="BC524" s="117"/>
      <c r="BD524" s="117"/>
      <c r="BE524" s="117"/>
      <c r="BF524" s="117"/>
      <c r="BG524" s="117"/>
      <c r="BH524" s="117"/>
      <c r="BI524" s="117"/>
      <c r="BJ524" s="117"/>
      <c r="BK524" s="117"/>
      <c r="BL524" s="117"/>
      <c r="BM524" s="117"/>
    </row>
    <row r="525" spans="1:65" ht="15.75" customHeight="1" x14ac:dyDescent="0.25">
      <c r="A525" s="25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33" t="s">
        <v>1448</v>
      </c>
      <c r="AE525" s="116"/>
      <c r="AF525" s="116"/>
      <c r="AG525" s="116"/>
      <c r="AH525" s="117"/>
      <c r="AI525" s="33" t="s">
        <v>685</v>
      </c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  <c r="AV525" s="117"/>
      <c r="AW525" s="117"/>
      <c r="AX525" s="117"/>
      <c r="AY525" s="117"/>
      <c r="AZ525" s="117"/>
      <c r="BA525" s="117"/>
      <c r="BB525" s="117"/>
      <c r="BC525" s="117"/>
      <c r="BD525" s="117"/>
      <c r="BE525" s="117"/>
      <c r="BF525" s="117"/>
      <c r="BG525" s="117"/>
      <c r="BH525" s="117"/>
      <c r="BI525" s="117"/>
      <c r="BJ525" s="117"/>
      <c r="BK525" s="117"/>
      <c r="BL525" s="117"/>
      <c r="BM525" s="117"/>
    </row>
    <row r="526" spans="1:65" ht="15.75" customHeight="1" x14ac:dyDescent="0.25">
      <c r="A526" s="25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33" t="s">
        <v>1449</v>
      </c>
      <c r="AE526" s="116"/>
      <c r="AF526" s="116"/>
      <c r="AG526" s="116"/>
      <c r="AH526" s="117"/>
      <c r="AI526" s="33" t="s">
        <v>375</v>
      </c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  <c r="AV526" s="117"/>
      <c r="AW526" s="117"/>
      <c r="AX526" s="117"/>
      <c r="AY526" s="117"/>
      <c r="AZ526" s="117"/>
      <c r="BA526" s="117"/>
      <c r="BB526" s="117"/>
      <c r="BC526" s="117"/>
      <c r="BD526" s="117"/>
      <c r="BE526" s="117"/>
      <c r="BF526" s="117"/>
      <c r="BG526" s="117"/>
      <c r="BH526" s="117"/>
      <c r="BI526" s="117"/>
      <c r="BJ526" s="117"/>
      <c r="BK526" s="117"/>
      <c r="BL526" s="117"/>
      <c r="BM526" s="117"/>
    </row>
    <row r="527" spans="1:65" ht="15.75" customHeight="1" x14ac:dyDescent="0.25">
      <c r="A527" s="25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33" t="s">
        <v>1450</v>
      </c>
      <c r="AE527" s="116"/>
      <c r="AF527" s="116"/>
      <c r="AG527" s="116"/>
      <c r="AH527" s="117"/>
      <c r="AI527" s="33" t="s">
        <v>598</v>
      </c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  <c r="AV527" s="117"/>
      <c r="AW527" s="117"/>
      <c r="AX527" s="117"/>
      <c r="AY527" s="117"/>
      <c r="AZ527" s="117"/>
      <c r="BA527" s="117"/>
      <c r="BB527" s="117"/>
      <c r="BC527" s="117"/>
      <c r="BD527" s="117"/>
      <c r="BE527" s="117"/>
      <c r="BF527" s="117"/>
      <c r="BG527" s="117"/>
      <c r="BH527" s="117"/>
      <c r="BI527" s="117"/>
      <c r="BJ527" s="117"/>
      <c r="BK527" s="117"/>
      <c r="BL527" s="117"/>
      <c r="BM527" s="117"/>
    </row>
    <row r="528" spans="1:65" ht="15.75" customHeight="1" x14ac:dyDescent="0.25">
      <c r="A528" s="25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33" t="s">
        <v>1451</v>
      </c>
      <c r="AE528" s="116"/>
      <c r="AF528" s="116"/>
      <c r="AG528" s="116"/>
      <c r="AH528" s="117"/>
      <c r="AI528" s="33" t="s">
        <v>354</v>
      </c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  <c r="AV528" s="117"/>
      <c r="AW528" s="117"/>
      <c r="AX528" s="117"/>
      <c r="AY528" s="117"/>
      <c r="AZ528" s="117"/>
      <c r="BA528" s="117"/>
      <c r="BB528" s="117"/>
      <c r="BC528" s="117"/>
      <c r="BD528" s="117"/>
      <c r="BE528" s="117"/>
      <c r="BF528" s="117"/>
      <c r="BG528" s="117"/>
      <c r="BH528" s="117"/>
      <c r="BI528" s="117"/>
      <c r="BJ528" s="117"/>
      <c r="BK528" s="117"/>
      <c r="BL528" s="117"/>
      <c r="BM528" s="117"/>
    </row>
    <row r="529" spans="1:65" ht="15.75" customHeight="1" x14ac:dyDescent="0.25">
      <c r="A529" s="25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33" t="s">
        <v>1452</v>
      </c>
      <c r="AE529" s="116"/>
      <c r="AF529" s="116"/>
      <c r="AG529" s="116"/>
      <c r="AH529" s="117"/>
      <c r="AI529" s="33" t="s">
        <v>685</v>
      </c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  <c r="AV529" s="117"/>
      <c r="AW529" s="117"/>
      <c r="AX529" s="117"/>
      <c r="AY529" s="117"/>
      <c r="AZ529" s="117"/>
      <c r="BA529" s="117"/>
      <c r="BB529" s="117"/>
      <c r="BC529" s="117"/>
      <c r="BD529" s="117"/>
      <c r="BE529" s="117"/>
      <c r="BF529" s="117"/>
      <c r="BG529" s="117"/>
      <c r="BH529" s="117"/>
      <c r="BI529" s="117"/>
      <c r="BJ529" s="117"/>
      <c r="BK529" s="117"/>
      <c r="BL529" s="117"/>
      <c r="BM529" s="117"/>
    </row>
    <row r="530" spans="1:65" ht="15.75" customHeight="1" x14ac:dyDescent="0.25">
      <c r="A530" s="25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33" t="s">
        <v>1453</v>
      </c>
      <c r="AE530" s="116"/>
      <c r="AF530" s="116"/>
      <c r="AG530" s="116"/>
      <c r="AH530" s="117"/>
      <c r="AI530" s="33" t="s">
        <v>362</v>
      </c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  <c r="AV530" s="117"/>
      <c r="AW530" s="117"/>
      <c r="AX530" s="117"/>
      <c r="AY530" s="117"/>
      <c r="AZ530" s="117"/>
      <c r="BA530" s="117"/>
      <c r="BB530" s="117"/>
      <c r="BC530" s="117"/>
      <c r="BD530" s="117"/>
      <c r="BE530" s="117"/>
      <c r="BF530" s="117"/>
      <c r="BG530" s="117"/>
      <c r="BH530" s="117"/>
      <c r="BI530" s="117"/>
      <c r="BJ530" s="117"/>
      <c r="BK530" s="117"/>
      <c r="BL530" s="117"/>
      <c r="BM530" s="117"/>
    </row>
    <row r="531" spans="1:65" ht="15.75" customHeight="1" x14ac:dyDescent="0.25">
      <c r="A531" s="25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33" t="s">
        <v>1454</v>
      </c>
      <c r="AE531" s="116"/>
      <c r="AF531" s="116"/>
      <c r="AG531" s="116"/>
      <c r="AH531" s="117"/>
      <c r="AI531" s="33" t="s">
        <v>346</v>
      </c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  <c r="AV531" s="117"/>
      <c r="AW531" s="117"/>
      <c r="AX531" s="117"/>
      <c r="AY531" s="117"/>
      <c r="AZ531" s="117"/>
      <c r="BA531" s="117"/>
      <c r="BB531" s="117"/>
      <c r="BC531" s="117"/>
      <c r="BD531" s="117"/>
      <c r="BE531" s="117"/>
      <c r="BF531" s="117"/>
      <c r="BG531" s="117"/>
      <c r="BH531" s="117"/>
      <c r="BI531" s="117"/>
      <c r="BJ531" s="117"/>
      <c r="BK531" s="117"/>
      <c r="BL531" s="117"/>
      <c r="BM531" s="117"/>
    </row>
    <row r="532" spans="1:65" ht="15.75" customHeight="1" x14ac:dyDescent="0.25">
      <c r="A532" s="25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33" t="s">
        <v>1455</v>
      </c>
      <c r="AE532" s="116"/>
      <c r="AF532" s="116"/>
      <c r="AG532" s="116"/>
      <c r="AH532" s="117"/>
      <c r="AI532" s="33" t="s">
        <v>598</v>
      </c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  <c r="AV532" s="117"/>
      <c r="AW532" s="117"/>
      <c r="AX532" s="117"/>
      <c r="AY532" s="117"/>
      <c r="AZ532" s="117"/>
      <c r="BA532" s="117"/>
      <c r="BB532" s="117"/>
      <c r="BC532" s="117"/>
      <c r="BD532" s="117"/>
      <c r="BE532" s="117"/>
      <c r="BF532" s="117"/>
      <c r="BG532" s="117"/>
      <c r="BH532" s="117"/>
      <c r="BI532" s="117"/>
      <c r="BJ532" s="117"/>
      <c r="BK532" s="117"/>
      <c r="BL532" s="117"/>
      <c r="BM532" s="117"/>
    </row>
    <row r="533" spans="1:65" ht="15.75" customHeight="1" x14ac:dyDescent="0.25">
      <c r="A533" s="25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33" t="s">
        <v>1456</v>
      </c>
      <c r="AE533" s="116"/>
      <c r="AF533" s="116"/>
      <c r="AG533" s="116"/>
      <c r="AH533" s="117"/>
      <c r="AI533" s="33" t="s">
        <v>531</v>
      </c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  <c r="AV533" s="117"/>
      <c r="AW533" s="117"/>
      <c r="AX533" s="117"/>
      <c r="AY533" s="117"/>
      <c r="AZ533" s="117"/>
      <c r="BA533" s="117"/>
      <c r="BB533" s="117"/>
      <c r="BC533" s="117"/>
      <c r="BD533" s="117"/>
      <c r="BE533" s="117"/>
      <c r="BF533" s="117"/>
      <c r="BG533" s="117"/>
      <c r="BH533" s="117"/>
      <c r="BI533" s="117"/>
      <c r="BJ533" s="117"/>
      <c r="BK533" s="117"/>
      <c r="BL533" s="117"/>
      <c r="BM533" s="117"/>
    </row>
    <row r="534" spans="1:65" ht="15.75" customHeight="1" x14ac:dyDescent="0.25">
      <c r="A534" s="25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33" t="s">
        <v>1457</v>
      </c>
      <c r="AE534" s="116"/>
      <c r="AF534" s="116"/>
      <c r="AG534" s="116"/>
      <c r="AH534" s="117"/>
      <c r="AI534" s="33" t="s">
        <v>362</v>
      </c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  <c r="AV534" s="117"/>
      <c r="AW534" s="117"/>
      <c r="AX534" s="117"/>
      <c r="AY534" s="117"/>
      <c r="AZ534" s="117"/>
      <c r="BA534" s="117"/>
      <c r="BB534" s="117"/>
      <c r="BC534" s="117"/>
      <c r="BD534" s="117"/>
      <c r="BE534" s="117"/>
      <c r="BF534" s="117"/>
      <c r="BG534" s="117"/>
      <c r="BH534" s="117"/>
      <c r="BI534" s="117"/>
      <c r="BJ534" s="117"/>
      <c r="BK534" s="117"/>
      <c r="BL534" s="117"/>
      <c r="BM534" s="117"/>
    </row>
    <row r="535" spans="1:65" ht="15.75" customHeight="1" x14ac:dyDescent="0.25">
      <c r="A535" s="25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33" t="s">
        <v>1458</v>
      </c>
      <c r="AE535" s="116"/>
      <c r="AF535" s="116"/>
      <c r="AG535" s="116"/>
      <c r="AH535" s="117"/>
      <c r="AI535" s="33" t="s">
        <v>421</v>
      </c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  <c r="AV535" s="117"/>
      <c r="AW535" s="117"/>
      <c r="AX535" s="117"/>
      <c r="AY535" s="117"/>
      <c r="AZ535" s="117"/>
      <c r="BA535" s="117"/>
      <c r="BB535" s="117"/>
      <c r="BC535" s="117"/>
      <c r="BD535" s="117"/>
      <c r="BE535" s="117"/>
      <c r="BF535" s="117"/>
      <c r="BG535" s="117"/>
      <c r="BH535" s="117"/>
      <c r="BI535" s="117"/>
      <c r="BJ535" s="117"/>
      <c r="BK535" s="117"/>
      <c r="BL535" s="117"/>
      <c r="BM535" s="117"/>
    </row>
    <row r="536" spans="1:65" ht="15.75" customHeight="1" x14ac:dyDescent="0.25">
      <c r="A536" s="25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33" t="s">
        <v>1459</v>
      </c>
      <c r="AE536" s="116"/>
      <c r="AF536" s="116"/>
      <c r="AG536" s="116"/>
      <c r="AH536" s="117"/>
      <c r="AI536" s="33" t="s">
        <v>362</v>
      </c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  <c r="AV536" s="117"/>
      <c r="AW536" s="117"/>
      <c r="AX536" s="117"/>
      <c r="AY536" s="117"/>
      <c r="AZ536" s="117"/>
      <c r="BA536" s="117"/>
      <c r="BB536" s="117"/>
      <c r="BC536" s="117"/>
      <c r="BD536" s="117"/>
      <c r="BE536" s="117"/>
      <c r="BF536" s="117"/>
      <c r="BG536" s="117"/>
      <c r="BH536" s="117"/>
      <c r="BI536" s="117"/>
      <c r="BJ536" s="117"/>
      <c r="BK536" s="117"/>
      <c r="BL536" s="117"/>
      <c r="BM536" s="117"/>
    </row>
    <row r="537" spans="1:65" ht="15.75" customHeight="1" x14ac:dyDescent="0.25">
      <c r="A537" s="25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33" t="s">
        <v>1460</v>
      </c>
      <c r="AE537" s="116"/>
      <c r="AF537" s="116"/>
      <c r="AG537" s="116"/>
      <c r="AH537" s="117"/>
      <c r="AI537" s="33" t="s">
        <v>362</v>
      </c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  <c r="AV537" s="117"/>
      <c r="AW537" s="117"/>
      <c r="AX537" s="117"/>
      <c r="AY537" s="117"/>
      <c r="AZ537" s="117"/>
      <c r="BA537" s="117"/>
      <c r="BB537" s="117"/>
      <c r="BC537" s="117"/>
      <c r="BD537" s="117"/>
      <c r="BE537" s="117"/>
      <c r="BF537" s="117"/>
      <c r="BG537" s="117"/>
      <c r="BH537" s="117"/>
      <c r="BI537" s="117"/>
      <c r="BJ537" s="117"/>
      <c r="BK537" s="117"/>
      <c r="BL537" s="117"/>
      <c r="BM537" s="117"/>
    </row>
    <row r="538" spans="1:65" ht="15.75" customHeight="1" x14ac:dyDescent="0.25">
      <c r="A538" s="25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33" t="s">
        <v>1461</v>
      </c>
      <c r="AE538" s="116"/>
      <c r="AF538" s="116"/>
      <c r="AG538" s="116"/>
      <c r="AH538" s="117"/>
      <c r="AI538" s="33" t="s">
        <v>685</v>
      </c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  <c r="AV538" s="117"/>
      <c r="AW538" s="117"/>
      <c r="AX538" s="117"/>
      <c r="AY538" s="117"/>
      <c r="AZ538" s="117"/>
      <c r="BA538" s="117"/>
      <c r="BB538" s="117"/>
      <c r="BC538" s="117"/>
      <c r="BD538" s="117"/>
      <c r="BE538" s="117"/>
      <c r="BF538" s="117"/>
      <c r="BG538" s="117"/>
      <c r="BH538" s="117"/>
      <c r="BI538" s="117"/>
      <c r="BJ538" s="117"/>
      <c r="BK538" s="117"/>
      <c r="BL538" s="117"/>
      <c r="BM538" s="117"/>
    </row>
    <row r="539" spans="1:65" ht="15.75" customHeight="1" x14ac:dyDescent="0.25">
      <c r="A539" s="25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33" t="s">
        <v>1462</v>
      </c>
      <c r="AE539" s="116"/>
      <c r="AF539" s="116"/>
      <c r="AG539" s="116"/>
      <c r="AH539" s="117"/>
      <c r="AI539" s="33" t="s">
        <v>421</v>
      </c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  <c r="AV539" s="117"/>
      <c r="AW539" s="117"/>
      <c r="AX539" s="117"/>
      <c r="AY539" s="117"/>
      <c r="AZ539" s="117"/>
      <c r="BA539" s="117"/>
      <c r="BB539" s="117"/>
      <c r="BC539" s="117"/>
      <c r="BD539" s="117"/>
      <c r="BE539" s="117"/>
      <c r="BF539" s="117"/>
      <c r="BG539" s="117"/>
      <c r="BH539" s="117"/>
      <c r="BI539" s="117"/>
      <c r="BJ539" s="117"/>
      <c r="BK539" s="117"/>
      <c r="BL539" s="117"/>
      <c r="BM539" s="117"/>
    </row>
    <row r="540" spans="1:65" ht="15.75" customHeight="1" x14ac:dyDescent="0.25">
      <c r="A540" s="25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33" t="s">
        <v>1463</v>
      </c>
      <c r="AE540" s="116"/>
      <c r="AF540" s="116"/>
      <c r="AG540" s="116"/>
      <c r="AH540" s="117"/>
      <c r="AI540" s="33" t="s">
        <v>354</v>
      </c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  <c r="AV540" s="117"/>
      <c r="AW540" s="117"/>
      <c r="AX540" s="117"/>
      <c r="AY540" s="117"/>
      <c r="AZ540" s="117"/>
      <c r="BA540" s="117"/>
      <c r="BB540" s="117"/>
      <c r="BC540" s="117"/>
      <c r="BD540" s="117"/>
      <c r="BE540" s="117"/>
      <c r="BF540" s="117"/>
      <c r="BG540" s="117"/>
      <c r="BH540" s="117"/>
      <c r="BI540" s="117"/>
      <c r="BJ540" s="117"/>
      <c r="BK540" s="117"/>
      <c r="BL540" s="117"/>
      <c r="BM540" s="117"/>
    </row>
    <row r="541" spans="1:65" ht="15.75" customHeight="1" x14ac:dyDescent="0.25">
      <c r="A541" s="25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33" t="s">
        <v>1464</v>
      </c>
      <c r="AE541" s="116"/>
      <c r="AF541" s="116"/>
      <c r="AG541" s="116"/>
      <c r="AH541" s="117"/>
      <c r="AI541" s="33" t="s">
        <v>408</v>
      </c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  <c r="AV541" s="117"/>
      <c r="AW541" s="117"/>
      <c r="AX541" s="117"/>
      <c r="AY541" s="117"/>
      <c r="AZ541" s="117"/>
      <c r="BA541" s="117"/>
      <c r="BB541" s="117"/>
      <c r="BC541" s="117"/>
      <c r="BD541" s="117"/>
      <c r="BE541" s="117"/>
      <c r="BF541" s="117"/>
      <c r="BG541" s="117"/>
      <c r="BH541" s="117"/>
      <c r="BI541" s="117"/>
      <c r="BJ541" s="117"/>
      <c r="BK541" s="117"/>
      <c r="BL541" s="117"/>
      <c r="BM541" s="117"/>
    </row>
    <row r="542" spans="1:65" ht="15.75" customHeight="1" x14ac:dyDescent="0.25">
      <c r="A542" s="25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33" t="s">
        <v>1465</v>
      </c>
      <c r="AE542" s="116"/>
      <c r="AF542" s="116"/>
      <c r="AG542" s="116"/>
      <c r="AH542" s="117"/>
      <c r="AI542" s="33" t="s">
        <v>362</v>
      </c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  <c r="AV542" s="117"/>
      <c r="AW542" s="117"/>
      <c r="AX542" s="117"/>
      <c r="AY542" s="117"/>
      <c r="AZ542" s="117"/>
      <c r="BA542" s="117"/>
      <c r="BB542" s="117"/>
      <c r="BC542" s="117"/>
      <c r="BD542" s="117"/>
      <c r="BE542" s="117"/>
      <c r="BF542" s="117"/>
      <c r="BG542" s="117"/>
      <c r="BH542" s="117"/>
      <c r="BI542" s="117"/>
      <c r="BJ542" s="117"/>
      <c r="BK542" s="117"/>
      <c r="BL542" s="117"/>
      <c r="BM542" s="117"/>
    </row>
    <row r="543" spans="1:65" ht="15.75" customHeight="1" x14ac:dyDescent="0.25">
      <c r="A543" s="25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33" t="s">
        <v>1466</v>
      </c>
      <c r="AE543" s="116"/>
      <c r="AF543" s="116"/>
      <c r="AG543" s="116"/>
      <c r="AH543" s="117"/>
      <c r="AI543" s="33" t="s">
        <v>421</v>
      </c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  <c r="AV543" s="117"/>
      <c r="AW543" s="117"/>
      <c r="AX543" s="117"/>
      <c r="AY543" s="117"/>
      <c r="AZ543" s="117"/>
      <c r="BA543" s="117"/>
      <c r="BB543" s="117"/>
      <c r="BC543" s="117"/>
      <c r="BD543" s="117"/>
      <c r="BE543" s="117"/>
      <c r="BF543" s="117"/>
      <c r="BG543" s="117"/>
      <c r="BH543" s="117"/>
      <c r="BI543" s="117"/>
      <c r="BJ543" s="117"/>
      <c r="BK543" s="117"/>
      <c r="BL543" s="117"/>
      <c r="BM543" s="117"/>
    </row>
    <row r="544" spans="1:65" ht="15.75" customHeight="1" x14ac:dyDescent="0.25">
      <c r="A544" s="25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33" t="s">
        <v>1467</v>
      </c>
      <c r="AE544" s="116"/>
      <c r="AF544" s="116"/>
      <c r="AG544" s="116"/>
      <c r="AH544" s="117"/>
      <c r="AI544" s="33" t="s">
        <v>362</v>
      </c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  <c r="AV544" s="117"/>
      <c r="AW544" s="117"/>
      <c r="AX544" s="117"/>
      <c r="AY544" s="117"/>
      <c r="AZ544" s="117"/>
      <c r="BA544" s="117"/>
      <c r="BB544" s="117"/>
      <c r="BC544" s="117"/>
      <c r="BD544" s="117"/>
      <c r="BE544" s="117"/>
      <c r="BF544" s="117"/>
      <c r="BG544" s="117"/>
      <c r="BH544" s="117"/>
      <c r="BI544" s="117"/>
      <c r="BJ544" s="117"/>
      <c r="BK544" s="117"/>
      <c r="BL544" s="117"/>
      <c r="BM544" s="117"/>
    </row>
    <row r="545" spans="1:65" ht="15.75" customHeight="1" x14ac:dyDescent="0.25">
      <c r="A545" s="25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33" t="s">
        <v>1468</v>
      </c>
      <c r="AE545" s="116"/>
      <c r="AF545" s="116"/>
      <c r="AG545" s="116"/>
      <c r="AH545" s="117"/>
      <c r="AI545" s="33" t="s">
        <v>346</v>
      </c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  <c r="AV545" s="117"/>
      <c r="AW545" s="117"/>
      <c r="AX545" s="117"/>
      <c r="AY545" s="117"/>
      <c r="AZ545" s="117"/>
      <c r="BA545" s="117"/>
      <c r="BB545" s="117"/>
      <c r="BC545" s="117"/>
      <c r="BD545" s="117"/>
      <c r="BE545" s="117"/>
      <c r="BF545" s="117"/>
      <c r="BG545" s="117"/>
      <c r="BH545" s="117"/>
      <c r="BI545" s="117"/>
      <c r="BJ545" s="117"/>
      <c r="BK545" s="117"/>
      <c r="BL545" s="117"/>
      <c r="BM545" s="117"/>
    </row>
    <row r="546" spans="1:65" ht="15.75" customHeight="1" x14ac:dyDescent="0.25">
      <c r="A546" s="25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33" t="s">
        <v>1469</v>
      </c>
      <c r="AE546" s="116"/>
      <c r="AF546" s="116"/>
      <c r="AG546" s="116"/>
      <c r="AH546" s="117"/>
      <c r="AI546" s="33" t="s">
        <v>685</v>
      </c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  <c r="AV546" s="117"/>
      <c r="AW546" s="117"/>
      <c r="AX546" s="117"/>
      <c r="AY546" s="117"/>
      <c r="AZ546" s="117"/>
      <c r="BA546" s="117"/>
      <c r="BB546" s="117"/>
      <c r="BC546" s="117"/>
      <c r="BD546" s="117"/>
      <c r="BE546" s="117"/>
      <c r="BF546" s="117"/>
      <c r="BG546" s="117"/>
      <c r="BH546" s="117"/>
      <c r="BI546" s="117"/>
      <c r="BJ546" s="117"/>
      <c r="BK546" s="117"/>
      <c r="BL546" s="117"/>
      <c r="BM546" s="117"/>
    </row>
    <row r="547" spans="1:65" ht="15.75" customHeight="1" x14ac:dyDescent="0.25">
      <c r="A547" s="25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33" t="s">
        <v>1470</v>
      </c>
      <c r="AE547" s="116"/>
      <c r="AF547" s="116"/>
      <c r="AG547" s="116"/>
      <c r="AH547" s="117"/>
      <c r="AI547" s="33" t="s">
        <v>362</v>
      </c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  <c r="AV547" s="117"/>
      <c r="AW547" s="117"/>
      <c r="AX547" s="117"/>
      <c r="AY547" s="117"/>
      <c r="AZ547" s="117"/>
      <c r="BA547" s="117"/>
      <c r="BB547" s="117"/>
      <c r="BC547" s="117"/>
      <c r="BD547" s="117"/>
      <c r="BE547" s="117"/>
      <c r="BF547" s="117"/>
      <c r="BG547" s="117"/>
      <c r="BH547" s="117"/>
      <c r="BI547" s="117"/>
      <c r="BJ547" s="117"/>
      <c r="BK547" s="117"/>
      <c r="BL547" s="117"/>
      <c r="BM547" s="117"/>
    </row>
    <row r="548" spans="1:65" ht="15.75" customHeight="1" x14ac:dyDescent="0.25">
      <c r="A548" s="25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33" t="s">
        <v>1471</v>
      </c>
      <c r="AE548" s="116"/>
      <c r="AF548" s="116"/>
      <c r="AG548" s="116"/>
      <c r="AH548" s="117"/>
      <c r="AI548" s="33" t="s">
        <v>685</v>
      </c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  <c r="AV548" s="117"/>
      <c r="AW548" s="117"/>
      <c r="AX548" s="117"/>
      <c r="AY548" s="117"/>
      <c r="AZ548" s="117"/>
      <c r="BA548" s="117"/>
      <c r="BB548" s="117"/>
      <c r="BC548" s="117"/>
      <c r="BD548" s="117"/>
      <c r="BE548" s="117"/>
      <c r="BF548" s="117"/>
      <c r="BG548" s="117"/>
      <c r="BH548" s="117"/>
      <c r="BI548" s="117"/>
      <c r="BJ548" s="117"/>
      <c r="BK548" s="117"/>
      <c r="BL548" s="117"/>
      <c r="BM548" s="117"/>
    </row>
    <row r="549" spans="1:65" ht="15.75" customHeight="1" x14ac:dyDescent="0.25">
      <c r="A549" s="25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33" t="s">
        <v>1472</v>
      </c>
      <c r="AE549" s="116"/>
      <c r="AF549" s="116"/>
      <c r="AG549" s="116"/>
      <c r="AH549" s="117"/>
      <c r="AI549" s="33" t="s">
        <v>421</v>
      </c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  <c r="AV549" s="117"/>
      <c r="AW549" s="117"/>
      <c r="AX549" s="117"/>
      <c r="AY549" s="117"/>
      <c r="AZ549" s="117"/>
      <c r="BA549" s="117"/>
      <c r="BB549" s="117"/>
      <c r="BC549" s="117"/>
      <c r="BD549" s="117"/>
      <c r="BE549" s="117"/>
      <c r="BF549" s="117"/>
      <c r="BG549" s="117"/>
      <c r="BH549" s="117"/>
      <c r="BI549" s="117"/>
      <c r="BJ549" s="117"/>
      <c r="BK549" s="117"/>
      <c r="BL549" s="117"/>
      <c r="BM549" s="117"/>
    </row>
    <row r="550" spans="1:65" ht="15.75" customHeight="1" x14ac:dyDescent="0.25">
      <c r="A550" s="25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33" t="s">
        <v>1473</v>
      </c>
      <c r="AE550" s="116"/>
      <c r="AF550" s="116"/>
      <c r="AG550" s="116"/>
      <c r="AH550" s="117"/>
      <c r="AI550" s="33" t="s">
        <v>354</v>
      </c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  <c r="AV550" s="117"/>
      <c r="AW550" s="117"/>
      <c r="AX550" s="117"/>
      <c r="AY550" s="117"/>
      <c r="AZ550" s="117"/>
      <c r="BA550" s="117"/>
      <c r="BB550" s="117"/>
      <c r="BC550" s="117"/>
      <c r="BD550" s="117"/>
      <c r="BE550" s="117"/>
      <c r="BF550" s="117"/>
      <c r="BG550" s="117"/>
      <c r="BH550" s="117"/>
      <c r="BI550" s="117"/>
      <c r="BJ550" s="117"/>
      <c r="BK550" s="117"/>
      <c r="BL550" s="117"/>
      <c r="BM550" s="117"/>
    </row>
    <row r="551" spans="1:65" ht="15.75" customHeight="1" x14ac:dyDescent="0.25">
      <c r="A551" s="25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33" t="s">
        <v>1474</v>
      </c>
      <c r="AE551" s="116"/>
      <c r="AF551" s="116"/>
      <c r="AG551" s="116"/>
      <c r="AH551" s="117"/>
      <c r="AI551" s="33" t="s">
        <v>375</v>
      </c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  <c r="AV551" s="117"/>
      <c r="AW551" s="117"/>
      <c r="AX551" s="117"/>
      <c r="AY551" s="117"/>
      <c r="AZ551" s="117"/>
      <c r="BA551" s="117"/>
      <c r="BB551" s="117"/>
      <c r="BC551" s="117"/>
      <c r="BD551" s="117"/>
      <c r="BE551" s="117"/>
      <c r="BF551" s="117"/>
      <c r="BG551" s="117"/>
      <c r="BH551" s="117"/>
      <c r="BI551" s="117"/>
      <c r="BJ551" s="117"/>
      <c r="BK551" s="117"/>
      <c r="BL551" s="117"/>
      <c r="BM551" s="117"/>
    </row>
    <row r="552" spans="1:65" ht="15.75" customHeight="1" x14ac:dyDescent="0.25">
      <c r="A552" s="25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33" t="s">
        <v>1475</v>
      </c>
      <c r="AE552" s="116"/>
      <c r="AF552" s="116"/>
      <c r="AG552" s="116"/>
      <c r="AH552" s="117"/>
      <c r="AI552" s="33" t="s">
        <v>421</v>
      </c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  <c r="AV552" s="117"/>
      <c r="AW552" s="117"/>
      <c r="AX552" s="117"/>
      <c r="AY552" s="117"/>
      <c r="AZ552" s="117"/>
      <c r="BA552" s="117"/>
      <c r="BB552" s="117"/>
      <c r="BC552" s="117"/>
      <c r="BD552" s="117"/>
      <c r="BE552" s="117"/>
      <c r="BF552" s="117"/>
      <c r="BG552" s="117"/>
      <c r="BH552" s="117"/>
      <c r="BI552" s="117"/>
      <c r="BJ552" s="117"/>
      <c r="BK552" s="117"/>
      <c r="BL552" s="117"/>
      <c r="BM552" s="117"/>
    </row>
    <row r="553" spans="1:65" ht="15.75" customHeight="1" x14ac:dyDescent="0.25">
      <c r="A553" s="25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33" t="s">
        <v>1476</v>
      </c>
      <c r="AE553" s="116"/>
      <c r="AF553" s="116"/>
      <c r="AG553" s="116"/>
      <c r="AH553" s="117"/>
      <c r="AI553" s="33" t="s">
        <v>421</v>
      </c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  <c r="AV553" s="117"/>
      <c r="AW553" s="117"/>
      <c r="AX553" s="117"/>
      <c r="AY553" s="117"/>
      <c r="AZ553" s="117"/>
      <c r="BA553" s="117"/>
      <c r="BB553" s="117"/>
      <c r="BC553" s="117"/>
      <c r="BD553" s="117"/>
      <c r="BE553" s="117"/>
      <c r="BF553" s="117"/>
      <c r="BG553" s="117"/>
      <c r="BH553" s="117"/>
      <c r="BI553" s="117"/>
      <c r="BJ553" s="117"/>
      <c r="BK553" s="117"/>
      <c r="BL553" s="117"/>
      <c r="BM553" s="117"/>
    </row>
    <row r="554" spans="1:65" ht="15.75" customHeight="1" x14ac:dyDescent="0.25">
      <c r="A554" s="25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33" t="s">
        <v>1477</v>
      </c>
      <c r="AE554" s="116"/>
      <c r="AF554" s="116"/>
      <c r="AG554" s="116"/>
      <c r="AH554" s="117"/>
      <c r="AI554" s="33" t="s">
        <v>375</v>
      </c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  <c r="AV554" s="117"/>
      <c r="AW554" s="117"/>
      <c r="AX554" s="117"/>
      <c r="AY554" s="117"/>
      <c r="AZ554" s="117"/>
      <c r="BA554" s="117"/>
      <c r="BB554" s="117"/>
      <c r="BC554" s="117"/>
      <c r="BD554" s="117"/>
      <c r="BE554" s="117"/>
      <c r="BF554" s="117"/>
      <c r="BG554" s="117"/>
      <c r="BH554" s="117"/>
      <c r="BI554" s="117"/>
      <c r="BJ554" s="117"/>
      <c r="BK554" s="117"/>
      <c r="BL554" s="117"/>
      <c r="BM554" s="117"/>
    </row>
    <row r="555" spans="1:65" ht="15.75" customHeight="1" x14ac:dyDescent="0.25">
      <c r="A555" s="25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33" t="s">
        <v>1478</v>
      </c>
      <c r="AE555" s="116"/>
      <c r="AF555" s="116"/>
      <c r="AG555" s="116"/>
      <c r="AH555" s="117"/>
      <c r="AI555" s="33" t="s">
        <v>685</v>
      </c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  <c r="AV555" s="117"/>
      <c r="AW555" s="117"/>
      <c r="AX555" s="117"/>
      <c r="AY555" s="117"/>
      <c r="AZ555" s="117"/>
      <c r="BA555" s="117"/>
      <c r="BB555" s="117"/>
      <c r="BC555" s="117"/>
      <c r="BD555" s="117"/>
      <c r="BE555" s="117"/>
      <c r="BF555" s="117"/>
      <c r="BG555" s="117"/>
      <c r="BH555" s="117"/>
      <c r="BI555" s="117"/>
      <c r="BJ555" s="117"/>
      <c r="BK555" s="117"/>
      <c r="BL555" s="117"/>
      <c r="BM555" s="117"/>
    </row>
    <row r="556" spans="1:65" ht="15.75" customHeight="1" x14ac:dyDescent="0.25">
      <c r="A556" s="25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33" t="s">
        <v>1479</v>
      </c>
      <c r="AE556" s="116"/>
      <c r="AF556" s="116"/>
      <c r="AG556" s="116"/>
      <c r="AH556" s="117"/>
      <c r="AI556" s="33" t="s">
        <v>685</v>
      </c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  <c r="AV556" s="117"/>
      <c r="AW556" s="117"/>
      <c r="AX556" s="117"/>
      <c r="AY556" s="117"/>
      <c r="AZ556" s="117"/>
      <c r="BA556" s="117"/>
      <c r="BB556" s="117"/>
      <c r="BC556" s="117"/>
      <c r="BD556" s="117"/>
      <c r="BE556" s="117"/>
      <c r="BF556" s="117"/>
      <c r="BG556" s="117"/>
      <c r="BH556" s="117"/>
      <c r="BI556" s="117"/>
      <c r="BJ556" s="117"/>
      <c r="BK556" s="117"/>
      <c r="BL556" s="117"/>
      <c r="BM556" s="117"/>
    </row>
    <row r="557" spans="1:65" ht="15.75" customHeight="1" x14ac:dyDescent="0.25">
      <c r="A557" s="25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33" t="s">
        <v>1480</v>
      </c>
      <c r="AE557" s="116"/>
      <c r="AF557" s="116"/>
      <c r="AG557" s="116"/>
      <c r="AH557" s="117"/>
      <c r="AI557" s="33" t="s">
        <v>362</v>
      </c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  <c r="AV557" s="117"/>
      <c r="AW557" s="117"/>
      <c r="AX557" s="117"/>
      <c r="AY557" s="117"/>
      <c r="AZ557" s="117"/>
      <c r="BA557" s="117"/>
      <c r="BB557" s="117"/>
      <c r="BC557" s="117"/>
      <c r="BD557" s="117"/>
      <c r="BE557" s="117"/>
      <c r="BF557" s="117"/>
      <c r="BG557" s="117"/>
      <c r="BH557" s="117"/>
      <c r="BI557" s="117"/>
      <c r="BJ557" s="117"/>
      <c r="BK557" s="117"/>
      <c r="BL557" s="117"/>
      <c r="BM557" s="117"/>
    </row>
    <row r="558" spans="1:65" ht="15.75" customHeight="1" x14ac:dyDescent="0.25">
      <c r="A558" s="25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33" t="s">
        <v>1481</v>
      </c>
      <c r="AE558" s="116"/>
      <c r="AF558" s="116"/>
      <c r="AG558" s="116"/>
      <c r="AH558" s="117"/>
      <c r="AI558" s="33" t="s">
        <v>362</v>
      </c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  <c r="AV558" s="117"/>
      <c r="AW558" s="117"/>
      <c r="AX558" s="117"/>
      <c r="AY558" s="117"/>
      <c r="AZ558" s="117"/>
      <c r="BA558" s="117"/>
      <c r="BB558" s="117"/>
      <c r="BC558" s="117"/>
      <c r="BD558" s="117"/>
      <c r="BE558" s="117"/>
      <c r="BF558" s="117"/>
      <c r="BG558" s="117"/>
      <c r="BH558" s="117"/>
      <c r="BI558" s="117"/>
      <c r="BJ558" s="117"/>
      <c r="BK558" s="117"/>
      <c r="BL558" s="117"/>
      <c r="BM558" s="117"/>
    </row>
    <row r="559" spans="1:65" ht="15.75" customHeight="1" x14ac:dyDescent="0.25">
      <c r="A559" s="25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33" t="s">
        <v>1482</v>
      </c>
      <c r="AE559" s="116"/>
      <c r="AF559" s="116"/>
      <c r="AG559" s="116"/>
      <c r="AH559" s="117"/>
      <c r="AI559" s="33" t="s">
        <v>375</v>
      </c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  <c r="AV559" s="117"/>
      <c r="AW559" s="117"/>
      <c r="AX559" s="117"/>
      <c r="AY559" s="117"/>
      <c r="AZ559" s="117"/>
      <c r="BA559" s="117"/>
      <c r="BB559" s="117"/>
      <c r="BC559" s="117"/>
      <c r="BD559" s="117"/>
      <c r="BE559" s="117"/>
      <c r="BF559" s="117"/>
      <c r="BG559" s="117"/>
      <c r="BH559" s="117"/>
      <c r="BI559" s="117"/>
      <c r="BJ559" s="117"/>
      <c r="BK559" s="117"/>
      <c r="BL559" s="117"/>
      <c r="BM559" s="117"/>
    </row>
    <row r="560" spans="1:65" ht="15.75" customHeight="1" x14ac:dyDescent="0.25">
      <c r="A560" s="25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33" t="s">
        <v>1483</v>
      </c>
      <c r="AE560" s="116"/>
      <c r="AF560" s="116"/>
      <c r="AG560" s="116"/>
      <c r="AH560" s="117"/>
      <c r="AI560" s="33" t="s">
        <v>362</v>
      </c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  <c r="AV560" s="117"/>
      <c r="AW560" s="117"/>
      <c r="AX560" s="117"/>
      <c r="AY560" s="117"/>
      <c r="AZ560" s="117"/>
      <c r="BA560" s="117"/>
      <c r="BB560" s="117"/>
      <c r="BC560" s="117"/>
      <c r="BD560" s="117"/>
      <c r="BE560" s="117"/>
      <c r="BF560" s="117"/>
      <c r="BG560" s="117"/>
      <c r="BH560" s="117"/>
      <c r="BI560" s="117"/>
      <c r="BJ560" s="117"/>
      <c r="BK560" s="117"/>
      <c r="BL560" s="117"/>
      <c r="BM560" s="117"/>
    </row>
    <row r="561" spans="1:65" ht="15.75" customHeight="1" x14ac:dyDescent="0.25">
      <c r="A561" s="25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33" t="s">
        <v>1484</v>
      </c>
      <c r="AE561" s="116"/>
      <c r="AF561" s="116"/>
      <c r="AG561" s="116"/>
      <c r="AH561" s="117"/>
      <c r="AI561" s="33" t="s">
        <v>354</v>
      </c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  <c r="AV561" s="117"/>
      <c r="AW561" s="117"/>
      <c r="AX561" s="117"/>
      <c r="AY561" s="117"/>
      <c r="AZ561" s="117"/>
      <c r="BA561" s="117"/>
      <c r="BB561" s="117"/>
      <c r="BC561" s="117"/>
      <c r="BD561" s="117"/>
      <c r="BE561" s="117"/>
      <c r="BF561" s="117"/>
      <c r="BG561" s="117"/>
      <c r="BH561" s="117"/>
      <c r="BI561" s="117"/>
      <c r="BJ561" s="117"/>
      <c r="BK561" s="117"/>
      <c r="BL561" s="117"/>
      <c r="BM561" s="117"/>
    </row>
    <row r="562" spans="1:65" ht="15.75" customHeight="1" x14ac:dyDescent="0.25">
      <c r="A562" s="25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33" t="s">
        <v>1485</v>
      </c>
      <c r="AE562" s="116"/>
      <c r="AF562" s="116"/>
      <c r="AG562" s="116"/>
      <c r="AH562" s="117"/>
      <c r="AI562" s="33" t="s">
        <v>421</v>
      </c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  <c r="AV562" s="117"/>
      <c r="AW562" s="117"/>
      <c r="AX562" s="117"/>
      <c r="AY562" s="117"/>
      <c r="AZ562" s="117"/>
      <c r="BA562" s="117"/>
      <c r="BB562" s="117"/>
      <c r="BC562" s="117"/>
      <c r="BD562" s="117"/>
      <c r="BE562" s="117"/>
      <c r="BF562" s="117"/>
      <c r="BG562" s="117"/>
      <c r="BH562" s="117"/>
      <c r="BI562" s="117"/>
      <c r="BJ562" s="117"/>
      <c r="BK562" s="117"/>
      <c r="BL562" s="117"/>
      <c r="BM562" s="117"/>
    </row>
    <row r="563" spans="1:65" ht="15.75" customHeight="1" x14ac:dyDescent="0.25">
      <c r="A563" s="25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33" t="s">
        <v>1486</v>
      </c>
      <c r="AE563" s="116"/>
      <c r="AF563" s="116"/>
      <c r="AG563" s="116"/>
      <c r="AH563" s="117"/>
      <c r="AI563" s="33" t="s">
        <v>531</v>
      </c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  <c r="AV563" s="117"/>
      <c r="AW563" s="117"/>
      <c r="AX563" s="117"/>
      <c r="AY563" s="117"/>
      <c r="AZ563" s="117"/>
      <c r="BA563" s="117"/>
      <c r="BB563" s="117"/>
      <c r="BC563" s="117"/>
      <c r="BD563" s="117"/>
      <c r="BE563" s="117"/>
      <c r="BF563" s="117"/>
      <c r="BG563" s="117"/>
      <c r="BH563" s="117"/>
      <c r="BI563" s="117"/>
      <c r="BJ563" s="117"/>
      <c r="BK563" s="117"/>
      <c r="BL563" s="117"/>
      <c r="BM563" s="117"/>
    </row>
    <row r="564" spans="1:65" ht="15.75" customHeight="1" x14ac:dyDescent="0.25">
      <c r="A564" s="25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33" t="s">
        <v>1487</v>
      </c>
      <c r="AE564" s="116"/>
      <c r="AF564" s="116"/>
      <c r="AG564" s="116"/>
      <c r="AH564" s="117"/>
      <c r="AI564" s="33" t="s">
        <v>375</v>
      </c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  <c r="AV564" s="117"/>
      <c r="AW564" s="117"/>
      <c r="AX564" s="117"/>
      <c r="AY564" s="117"/>
      <c r="AZ564" s="117"/>
      <c r="BA564" s="117"/>
      <c r="BB564" s="117"/>
      <c r="BC564" s="117"/>
      <c r="BD564" s="117"/>
      <c r="BE564" s="117"/>
      <c r="BF564" s="117"/>
      <c r="BG564" s="117"/>
      <c r="BH564" s="117"/>
      <c r="BI564" s="117"/>
      <c r="BJ564" s="117"/>
      <c r="BK564" s="117"/>
      <c r="BL564" s="117"/>
      <c r="BM564" s="117"/>
    </row>
    <row r="565" spans="1:65" ht="15.75" customHeight="1" x14ac:dyDescent="0.25">
      <c r="A565" s="25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33" t="s">
        <v>1488</v>
      </c>
      <c r="AE565" s="116"/>
      <c r="AF565" s="116"/>
      <c r="AG565" s="116"/>
      <c r="AH565" s="117"/>
      <c r="AI565" s="33" t="s">
        <v>531</v>
      </c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  <c r="AV565" s="117"/>
      <c r="AW565" s="117"/>
      <c r="AX565" s="117"/>
      <c r="AY565" s="117"/>
      <c r="AZ565" s="117"/>
      <c r="BA565" s="117"/>
      <c r="BB565" s="117"/>
      <c r="BC565" s="117"/>
      <c r="BD565" s="117"/>
      <c r="BE565" s="117"/>
      <c r="BF565" s="117"/>
      <c r="BG565" s="117"/>
      <c r="BH565" s="117"/>
      <c r="BI565" s="117"/>
      <c r="BJ565" s="117"/>
      <c r="BK565" s="117"/>
      <c r="BL565" s="117"/>
      <c r="BM565" s="117"/>
    </row>
    <row r="566" spans="1:65" ht="15.75" customHeight="1" x14ac:dyDescent="0.25">
      <c r="A566" s="25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33" t="s">
        <v>1489</v>
      </c>
      <c r="AE566" s="116"/>
      <c r="AF566" s="116"/>
      <c r="AG566" s="116"/>
      <c r="AH566" s="117"/>
      <c r="AI566" s="33" t="s">
        <v>362</v>
      </c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  <c r="AV566" s="117"/>
      <c r="AW566" s="117"/>
      <c r="AX566" s="117"/>
      <c r="AY566" s="117"/>
      <c r="AZ566" s="117"/>
      <c r="BA566" s="117"/>
      <c r="BB566" s="117"/>
      <c r="BC566" s="117"/>
      <c r="BD566" s="117"/>
      <c r="BE566" s="117"/>
      <c r="BF566" s="117"/>
      <c r="BG566" s="117"/>
      <c r="BH566" s="117"/>
      <c r="BI566" s="117"/>
      <c r="BJ566" s="117"/>
      <c r="BK566" s="117"/>
      <c r="BL566" s="117"/>
      <c r="BM566" s="117"/>
    </row>
    <row r="567" spans="1:65" ht="15.75" customHeight="1" x14ac:dyDescent="0.25">
      <c r="A567" s="25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33" t="s">
        <v>1490</v>
      </c>
      <c r="AE567" s="116"/>
      <c r="AF567" s="116"/>
      <c r="AG567" s="116"/>
      <c r="AH567" s="117"/>
      <c r="AI567" s="33" t="s">
        <v>375</v>
      </c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  <c r="AV567" s="117"/>
      <c r="AW567" s="117"/>
      <c r="AX567" s="117"/>
      <c r="AY567" s="117"/>
      <c r="AZ567" s="117"/>
      <c r="BA567" s="117"/>
      <c r="BB567" s="117"/>
      <c r="BC567" s="117"/>
      <c r="BD567" s="117"/>
      <c r="BE567" s="117"/>
      <c r="BF567" s="117"/>
      <c r="BG567" s="117"/>
      <c r="BH567" s="117"/>
      <c r="BI567" s="117"/>
      <c r="BJ567" s="117"/>
      <c r="BK567" s="117"/>
      <c r="BL567" s="117"/>
      <c r="BM567" s="117"/>
    </row>
    <row r="568" spans="1:65" ht="15.75" customHeight="1" x14ac:dyDescent="0.25">
      <c r="A568" s="25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33" t="s">
        <v>1491</v>
      </c>
      <c r="AE568" s="116"/>
      <c r="AF568" s="116"/>
      <c r="AG568" s="116"/>
      <c r="AH568" s="117"/>
      <c r="AI568" s="33" t="s">
        <v>421</v>
      </c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  <c r="AV568" s="117"/>
      <c r="AW568" s="117"/>
      <c r="AX568" s="117"/>
      <c r="AY568" s="117"/>
      <c r="AZ568" s="117"/>
      <c r="BA568" s="117"/>
      <c r="BB568" s="117"/>
      <c r="BC568" s="117"/>
      <c r="BD568" s="117"/>
      <c r="BE568" s="117"/>
      <c r="BF568" s="117"/>
      <c r="BG568" s="117"/>
      <c r="BH568" s="117"/>
      <c r="BI568" s="117"/>
      <c r="BJ568" s="117"/>
      <c r="BK568" s="117"/>
      <c r="BL568" s="117"/>
      <c r="BM568" s="117"/>
    </row>
    <row r="569" spans="1:65" ht="15.75" customHeight="1" x14ac:dyDescent="0.25">
      <c r="A569" s="25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33" t="s">
        <v>1492</v>
      </c>
      <c r="AE569" s="116"/>
      <c r="AF569" s="116"/>
      <c r="AG569" s="116"/>
      <c r="AH569" s="117"/>
      <c r="AI569" s="33" t="s">
        <v>354</v>
      </c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  <c r="AV569" s="117"/>
      <c r="AW569" s="117"/>
      <c r="AX569" s="117"/>
      <c r="AY569" s="117"/>
      <c r="AZ569" s="117"/>
      <c r="BA569" s="117"/>
      <c r="BB569" s="117"/>
      <c r="BC569" s="117"/>
      <c r="BD569" s="117"/>
      <c r="BE569" s="117"/>
      <c r="BF569" s="117"/>
      <c r="BG569" s="117"/>
      <c r="BH569" s="117"/>
      <c r="BI569" s="117"/>
      <c r="BJ569" s="117"/>
      <c r="BK569" s="117"/>
      <c r="BL569" s="117"/>
      <c r="BM569" s="117"/>
    </row>
    <row r="570" spans="1:65" ht="15.75" customHeight="1" x14ac:dyDescent="0.25">
      <c r="A570" s="25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33" t="s">
        <v>1493</v>
      </c>
      <c r="AE570" s="116"/>
      <c r="AF570" s="116"/>
      <c r="AG570" s="116"/>
      <c r="AH570" s="117"/>
      <c r="AI570" s="33" t="s">
        <v>362</v>
      </c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  <c r="AV570" s="117"/>
      <c r="AW570" s="117"/>
      <c r="AX570" s="117"/>
      <c r="AY570" s="117"/>
      <c r="AZ570" s="117"/>
      <c r="BA570" s="117"/>
      <c r="BB570" s="117"/>
      <c r="BC570" s="117"/>
      <c r="BD570" s="117"/>
      <c r="BE570" s="117"/>
      <c r="BF570" s="117"/>
      <c r="BG570" s="117"/>
      <c r="BH570" s="117"/>
      <c r="BI570" s="117"/>
      <c r="BJ570" s="117"/>
      <c r="BK570" s="117"/>
      <c r="BL570" s="117"/>
      <c r="BM570" s="117"/>
    </row>
    <row r="571" spans="1:65" ht="15.75" customHeight="1" x14ac:dyDescent="0.25">
      <c r="A571" s="25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33" t="s">
        <v>1494</v>
      </c>
      <c r="AE571" s="116"/>
      <c r="AF571" s="116"/>
      <c r="AG571" s="116"/>
      <c r="AH571" s="117"/>
      <c r="AI571" s="33" t="s">
        <v>408</v>
      </c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  <c r="AV571" s="117"/>
      <c r="AW571" s="117"/>
      <c r="AX571" s="117"/>
      <c r="AY571" s="117"/>
      <c r="AZ571" s="117"/>
      <c r="BA571" s="117"/>
      <c r="BB571" s="117"/>
      <c r="BC571" s="117"/>
      <c r="BD571" s="117"/>
      <c r="BE571" s="117"/>
      <c r="BF571" s="117"/>
      <c r="BG571" s="117"/>
      <c r="BH571" s="117"/>
      <c r="BI571" s="117"/>
      <c r="BJ571" s="117"/>
      <c r="BK571" s="117"/>
      <c r="BL571" s="117"/>
      <c r="BM571" s="117"/>
    </row>
    <row r="572" spans="1:65" ht="15.75" customHeight="1" x14ac:dyDescent="0.25">
      <c r="A572" s="25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33" t="s">
        <v>1495</v>
      </c>
      <c r="AE572" s="116"/>
      <c r="AF572" s="116"/>
      <c r="AG572" s="116"/>
      <c r="AH572" s="117"/>
      <c r="AI572" s="33" t="s">
        <v>375</v>
      </c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  <c r="AV572" s="117"/>
      <c r="AW572" s="117"/>
      <c r="AX572" s="117"/>
      <c r="AY572" s="117"/>
      <c r="AZ572" s="117"/>
      <c r="BA572" s="117"/>
      <c r="BB572" s="117"/>
      <c r="BC572" s="117"/>
      <c r="BD572" s="117"/>
      <c r="BE572" s="117"/>
      <c r="BF572" s="117"/>
      <c r="BG572" s="117"/>
      <c r="BH572" s="117"/>
      <c r="BI572" s="117"/>
      <c r="BJ572" s="117"/>
      <c r="BK572" s="117"/>
      <c r="BL572" s="117"/>
      <c r="BM572" s="117"/>
    </row>
    <row r="573" spans="1:65" ht="15.75" customHeight="1" x14ac:dyDescent="0.25">
      <c r="A573" s="25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33" t="s">
        <v>1496</v>
      </c>
      <c r="AE573" s="116"/>
      <c r="AF573" s="116"/>
      <c r="AG573" s="116"/>
      <c r="AH573" s="117"/>
      <c r="AI573" s="33" t="s">
        <v>531</v>
      </c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X573" s="117"/>
      <c r="AY573" s="117"/>
      <c r="AZ573" s="117"/>
      <c r="BA573" s="117"/>
      <c r="BB573" s="117"/>
      <c r="BC573" s="117"/>
      <c r="BD573" s="117"/>
      <c r="BE573" s="117"/>
      <c r="BF573" s="117"/>
      <c r="BG573" s="117"/>
      <c r="BH573" s="117"/>
      <c r="BI573" s="117"/>
      <c r="BJ573" s="117"/>
      <c r="BK573" s="117"/>
      <c r="BL573" s="117"/>
      <c r="BM573" s="117"/>
    </row>
    <row r="574" spans="1:65" ht="15.75" customHeight="1" x14ac:dyDescent="0.25">
      <c r="A574" s="25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33" t="s">
        <v>1497</v>
      </c>
      <c r="AE574" s="116"/>
      <c r="AF574" s="116"/>
      <c r="AG574" s="116"/>
      <c r="AH574" s="117"/>
      <c r="AI574" s="33" t="s">
        <v>375</v>
      </c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  <c r="AV574" s="117"/>
      <c r="AW574" s="117"/>
      <c r="AX574" s="117"/>
      <c r="AY574" s="117"/>
      <c r="AZ574" s="117"/>
      <c r="BA574" s="117"/>
      <c r="BB574" s="117"/>
      <c r="BC574" s="117"/>
      <c r="BD574" s="117"/>
      <c r="BE574" s="117"/>
      <c r="BF574" s="117"/>
      <c r="BG574" s="117"/>
      <c r="BH574" s="117"/>
      <c r="BI574" s="117"/>
      <c r="BJ574" s="117"/>
      <c r="BK574" s="117"/>
      <c r="BL574" s="117"/>
      <c r="BM574" s="117"/>
    </row>
    <row r="575" spans="1:65" ht="15.75" customHeight="1" x14ac:dyDescent="0.25">
      <c r="A575" s="25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33" t="s">
        <v>1498</v>
      </c>
      <c r="AE575" s="116"/>
      <c r="AF575" s="116"/>
      <c r="AG575" s="116"/>
      <c r="AH575" s="117"/>
      <c r="AI575" s="33" t="s">
        <v>362</v>
      </c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  <c r="AV575" s="117"/>
      <c r="AW575" s="117"/>
      <c r="AX575" s="117"/>
      <c r="AY575" s="117"/>
      <c r="AZ575" s="117"/>
      <c r="BA575" s="117"/>
      <c r="BB575" s="117"/>
      <c r="BC575" s="117"/>
      <c r="BD575" s="117"/>
      <c r="BE575" s="117"/>
      <c r="BF575" s="117"/>
      <c r="BG575" s="117"/>
      <c r="BH575" s="117"/>
      <c r="BI575" s="117"/>
      <c r="BJ575" s="117"/>
      <c r="BK575" s="117"/>
      <c r="BL575" s="117"/>
      <c r="BM575" s="117"/>
    </row>
    <row r="576" spans="1:65" ht="15.75" customHeight="1" x14ac:dyDescent="0.25">
      <c r="A576" s="25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33" t="s">
        <v>1499</v>
      </c>
      <c r="AE576" s="116"/>
      <c r="AF576" s="116"/>
      <c r="AG576" s="116"/>
      <c r="AH576" s="117"/>
      <c r="AI576" s="33" t="s">
        <v>685</v>
      </c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  <c r="AV576" s="117"/>
      <c r="AW576" s="117"/>
      <c r="AX576" s="117"/>
      <c r="AY576" s="117"/>
      <c r="AZ576" s="117"/>
      <c r="BA576" s="117"/>
      <c r="BB576" s="117"/>
      <c r="BC576" s="117"/>
      <c r="BD576" s="117"/>
      <c r="BE576" s="117"/>
      <c r="BF576" s="117"/>
      <c r="BG576" s="117"/>
      <c r="BH576" s="117"/>
      <c r="BI576" s="117"/>
      <c r="BJ576" s="117"/>
      <c r="BK576" s="117"/>
      <c r="BL576" s="117"/>
      <c r="BM576" s="117"/>
    </row>
    <row r="577" spans="1:65" ht="15.75" customHeight="1" x14ac:dyDescent="0.25">
      <c r="A577" s="25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33" t="s">
        <v>1500</v>
      </c>
      <c r="AE577" s="116"/>
      <c r="AF577" s="116"/>
      <c r="AG577" s="116"/>
      <c r="AH577" s="117"/>
      <c r="AI577" s="33" t="s">
        <v>362</v>
      </c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  <c r="AV577" s="117"/>
      <c r="AW577" s="117"/>
      <c r="AX577" s="117"/>
      <c r="AY577" s="117"/>
      <c r="AZ577" s="117"/>
      <c r="BA577" s="117"/>
      <c r="BB577" s="117"/>
      <c r="BC577" s="117"/>
      <c r="BD577" s="117"/>
      <c r="BE577" s="117"/>
      <c r="BF577" s="117"/>
      <c r="BG577" s="117"/>
      <c r="BH577" s="117"/>
      <c r="BI577" s="117"/>
      <c r="BJ577" s="117"/>
      <c r="BK577" s="117"/>
      <c r="BL577" s="117"/>
      <c r="BM577" s="117"/>
    </row>
    <row r="578" spans="1:65" ht="15.75" customHeight="1" x14ac:dyDescent="0.25">
      <c r="A578" s="25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33" t="s">
        <v>1501</v>
      </c>
      <c r="AE578" s="116"/>
      <c r="AF578" s="116"/>
      <c r="AG578" s="116"/>
      <c r="AH578" s="117"/>
      <c r="AI578" s="33" t="s">
        <v>685</v>
      </c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  <c r="AV578" s="117"/>
      <c r="AW578" s="117"/>
      <c r="AX578" s="117"/>
      <c r="AY578" s="117"/>
      <c r="AZ578" s="117"/>
      <c r="BA578" s="117"/>
      <c r="BB578" s="117"/>
      <c r="BC578" s="117"/>
      <c r="BD578" s="117"/>
      <c r="BE578" s="117"/>
      <c r="BF578" s="117"/>
      <c r="BG578" s="117"/>
      <c r="BH578" s="117"/>
      <c r="BI578" s="117"/>
      <c r="BJ578" s="117"/>
      <c r="BK578" s="117"/>
      <c r="BL578" s="117"/>
      <c r="BM578" s="117"/>
    </row>
    <row r="579" spans="1:65" ht="15.75" customHeight="1" x14ac:dyDescent="0.25">
      <c r="A579" s="25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33" t="s">
        <v>1502</v>
      </c>
      <c r="AE579" s="116"/>
      <c r="AF579" s="116"/>
      <c r="AG579" s="116"/>
      <c r="AH579" s="117"/>
      <c r="AI579" s="33" t="s">
        <v>531</v>
      </c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  <c r="AV579" s="117"/>
      <c r="AW579" s="117"/>
      <c r="AX579" s="117"/>
      <c r="AY579" s="117"/>
      <c r="AZ579" s="117"/>
      <c r="BA579" s="117"/>
      <c r="BB579" s="117"/>
      <c r="BC579" s="117"/>
      <c r="BD579" s="117"/>
      <c r="BE579" s="117"/>
      <c r="BF579" s="117"/>
      <c r="BG579" s="117"/>
      <c r="BH579" s="117"/>
      <c r="BI579" s="117"/>
      <c r="BJ579" s="117"/>
      <c r="BK579" s="117"/>
      <c r="BL579" s="117"/>
      <c r="BM579" s="117"/>
    </row>
    <row r="580" spans="1:65" ht="15.75" customHeight="1" x14ac:dyDescent="0.25">
      <c r="A580" s="25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33" t="s">
        <v>1503</v>
      </c>
      <c r="AE580" s="116"/>
      <c r="AF580" s="116"/>
      <c r="AG580" s="116"/>
      <c r="AH580" s="117"/>
      <c r="AI580" s="33" t="s">
        <v>346</v>
      </c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  <c r="AV580" s="117"/>
      <c r="AW580" s="117"/>
      <c r="AX580" s="117"/>
      <c r="AY580" s="117"/>
      <c r="AZ580" s="117"/>
      <c r="BA580" s="117"/>
      <c r="BB580" s="117"/>
      <c r="BC580" s="117"/>
      <c r="BD580" s="117"/>
      <c r="BE580" s="117"/>
      <c r="BF580" s="117"/>
      <c r="BG580" s="117"/>
      <c r="BH580" s="117"/>
      <c r="BI580" s="117"/>
      <c r="BJ580" s="117"/>
      <c r="BK580" s="117"/>
      <c r="BL580" s="117"/>
      <c r="BM580" s="117"/>
    </row>
    <row r="581" spans="1:65" ht="15.75" customHeight="1" x14ac:dyDescent="0.25">
      <c r="A581" s="25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33" t="s">
        <v>1504</v>
      </c>
      <c r="AE581" s="116"/>
      <c r="AF581" s="116"/>
      <c r="AG581" s="116"/>
      <c r="AH581" s="117"/>
      <c r="AI581" s="33" t="s">
        <v>354</v>
      </c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  <c r="AV581" s="117"/>
      <c r="AW581" s="117"/>
      <c r="AX581" s="117"/>
      <c r="AY581" s="117"/>
      <c r="AZ581" s="117"/>
      <c r="BA581" s="117"/>
      <c r="BB581" s="117"/>
      <c r="BC581" s="117"/>
      <c r="BD581" s="117"/>
      <c r="BE581" s="117"/>
      <c r="BF581" s="117"/>
      <c r="BG581" s="117"/>
      <c r="BH581" s="117"/>
      <c r="BI581" s="117"/>
      <c r="BJ581" s="117"/>
      <c r="BK581" s="117"/>
      <c r="BL581" s="117"/>
      <c r="BM581" s="117"/>
    </row>
    <row r="582" spans="1:65" ht="15.75" customHeight="1" x14ac:dyDescent="0.25">
      <c r="A582" s="25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33" t="s">
        <v>1505</v>
      </c>
      <c r="AE582" s="116"/>
      <c r="AF582" s="116"/>
      <c r="AG582" s="116"/>
      <c r="AH582" s="117"/>
      <c r="AI582" s="33" t="s">
        <v>408</v>
      </c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  <c r="AV582" s="117"/>
      <c r="AW582" s="117"/>
      <c r="AX582" s="117"/>
      <c r="AY582" s="117"/>
      <c r="AZ582" s="117"/>
      <c r="BA582" s="117"/>
      <c r="BB582" s="117"/>
      <c r="BC582" s="117"/>
      <c r="BD582" s="117"/>
      <c r="BE582" s="117"/>
      <c r="BF582" s="117"/>
      <c r="BG582" s="117"/>
      <c r="BH582" s="117"/>
      <c r="BI582" s="117"/>
      <c r="BJ582" s="117"/>
      <c r="BK582" s="117"/>
      <c r="BL582" s="117"/>
      <c r="BM582" s="117"/>
    </row>
    <row r="583" spans="1:65" ht="15.75" customHeight="1" x14ac:dyDescent="0.25">
      <c r="A583" s="25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33" t="s">
        <v>1506</v>
      </c>
      <c r="AE583" s="116"/>
      <c r="AF583" s="116"/>
      <c r="AG583" s="116"/>
      <c r="AH583" s="117"/>
      <c r="AI583" s="33" t="s">
        <v>375</v>
      </c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  <c r="AV583" s="117"/>
      <c r="AW583" s="117"/>
      <c r="AX583" s="117"/>
      <c r="AY583" s="117"/>
      <c r="AZ583" s="117"/>
      <c r="BA583" s="117"/>
      <c r="BB583" s="117"/>
      <c r="BC583" s="117"/>
      <c r="BD583" s="117"/>
      <c r="BE583" s="117"/>
      <c r="BF583" s="117"/>
      <c r="BG583" s="117"/>
      <c r="BH583" s="117"/>
      <c r="BI583" s="117"/>
      <c r="BJ583" s="117"/>
      <c r="BK583" s="117"/>
      <c r="BL583" s="117"/>
      <c r="BM583" s="117"/>
    </row>
    <row r="584" spans="1:65" ht="15.75" customHeight="1" x14ac:dyDescent="0.25">
      <c r="A584" s="25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33" t="s">
        <v>1507</v>
      </c>
      <c r="AE584" s="116"/>
      <c r="AF584" s="116"/>
      <c r="AG584" s="116"/>
      <c r="AH584" s="117"/>
      <c r="AI584" s="33" t="s">
        <v>362</v>
      </c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  <c r="AV584" s="117"/>
      <c r="AW584" s="117"/>
      <c r="AX584" s="117"/>
      <c r="AY584" s="117"/>
      <c r="AZ584" s="117"/>
      <c r="BA584" s="117"/>
      <c r="BB584" s="117"/>
      <c r="BC584" s="117"/>
      <c r="BD584" s="117"/>
      <c r="BE584" s="117"/>
      <c r="BF584" s="117"/>
      <c r="BG584" s="117"/>
      <c r="BH584" s="117"/>
      <c r="BI584" s="117"/>
      <c r="BJ584" s="117"/>
      <c r="BK584" s="117"/>
      <c r="BL584" s="117"/>
      <c r="BM584" s="117"/>
    </row>
    <row r="585" spans="1:65" ht="15.75" customHeight="1" x14ac:dyDescent="0.25">
      <c r="A585" s="25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33" t="s">
        <v>1508</v>
      </c>
      <c r="AE585" s="116"/>
      <c r="AF585" s="116"/>
      <c r="AG585" s="116"/>
      <c r="AH585" s="117"/>
      <c r="AI585" s="33" t="s">
        <v>375</v>
      </c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  <c r="AV585" s="117"/>
      <c r="AW585" s="117"/>
      <c r="AX585" s="117"/>
      <c r="AY585" s="117"/>
      <c r="AZ585" s="117"/>
      <c r="BA585" s="117"/>
      <c r="BB585" s="117"/>
      <c r="BC585" s="117"/>
      <c r="BD585" s="117"/>
      <c r="BE585" s="117"/>
      <c r="BF585" s="117"/>
      <c r="BG585" s="117"/>
      <c r="BH585" s="117"/>
      <c r="BI585" s="117"/>
      <c r="BJ585" s="117"/>
      <c r="BK585" s="117"/>
      <c r="BL585" s="117"/>
      <c r="BM585" s="117"/>
    </row>
    <row r="586" spans="1:65" ht="15.75" customHeight="1" x14ac:dyDescent="0.25">
      <c r="A586" s="25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33" t="s">
        <v>1509</v>
      </c>
      <c r="AE586" s="116"/>
      <c r="AF586" s="116"/>
      <c r="AG586" s="116"/>
      <c r="AH586" s="117"/>
      <c r="AI586" s="33" t="s">
        <v>408</v>
      </c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X586" s="117"/>
      <c r="AY586" s="117"/>
      <c r="AZ586" s="117"/>
      <c r="BA586" s="117"/>
      <c r="BB586" s="117"/>
      <c r="BC586" s="117"/>
      <c r="BD586" s="117"/>
      <c r="BE586" s="117"/>
      <c r="BF586" s="117"/>
      <c r="BG586" s="117"/>
      <c r="BH586" s="117"/>
      <c r="BI586" s="117"/>
      <c r="BJ586" s="117"/>
      <c r="BK586" s="117"/>
      <c r="BL586" s="117"/>
      <c r="BM586" s="117"/>
    </row>
    <row r="587" spans="1:65" ht="15.75" customHeight="1" x14ac:dyDescent="0.25">
      <c r="A587" s="25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33" t="s">
        <v>1510</v>
      </c>
      <c r="AE587" s="116"/>
      <c r="AF587" s="116"/>
      <c r="AG587" s="116"/>
      <c r="AH587" s="117"/>
      <c r="AI587" s="33" t="s">
        <v>421</v>
      </c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  <c r="BD587" s="117"/>
      <c r="BE587" s="117"/>
      <c r="BF587" s="117"/>
      <c r="BG587" s="117"/>
      <c r="BH587" s="117"/>
      <c r="BI587" s="117"/>
      <c r="BJ587" s="117"/>
      <c r="BK587" s="117"/>
      <c r="BL587" s="117"/>
      <c r="BM587" s="117"/>
    </row>
    <row r="588" spans="1:65" ht="15.75" customHeight="1" x14ac:dyDescent="0.25">
      <c r="A588" s="25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33" t="s">
        <v>1511</v>
      </c>
      <c r="AE588" s="116"/>
      <c r="AF588" s="116"/>
      <c r="AG588" s="116"/>
      <c r="AH588" s="117"/>
      <c r="AI588" s="33" t="s">
        <v>685</v>
      </c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X588" s="117"/>
      <c r="AY588" s="117"/>
      <c r="AZ588" s="117"/>
      <c r="BA588" s="117"/>
      <c r="BB588" s="117"/>
      <c r="BC588" s="117"/>
      <c r="BD588" s="117"/>
      <c r="BE588" s="117"/>
      <c r="BF588" s="117"/>
      <c r="BG588" s="117"/>
      <c r="BH588" s="117"/>
      <c r="BI588" s="117"/>
      <c r="BJ588" s="117"/>
      <c r="BK588" s="117"/>
      <c r="BL588" s="117"/>
      <c r="BM588" s="117"/>
    </row>
    <row r="589" spans="1:65" ht="15.75" customHeight="1" x14ac:dyDescent="0.25">
      <c r="A589" s="25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33" t="s">
        <v>1512</v>
      </c>
      <c r="AE589" s="116"/>
      <c r="AF589" s="116"/>
      <c r="AG589" s="116"/>
      <c r="AH589" s="117"/>
      <c r="AI589" s="33" t="s">
        <v>362</v>
      </c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  <c r="AV589" s="117"/>
      <c r="AW589" s="117"/>
      <c r="AX589" s="117"/>
      <c r="AY589" s="117"/>
      <c r="AZ589" s="117"/>
      <c r="BA589" s="117"/>
      <c r="BB589" s="117"/>
      <c r="BC589" s="117"/>
      <c r="BD589" s="117"/>
      <c r="BE589" s="117"/>
      <c r="BF589" s="117"/>
      <c r="BG589" s="117"/>
      <c r="BH589" s="117"/>
      <c r="BI589" s="117"/>
      <c r="BJ589" s="117"/>
      <c r="BK589" s="117"/>
      <c r="BL589" s="117"/>
      <c r="BM589" s="117"/>
    </row>
    <row r="590" spans="1:65" ht="15.75" customHeight="1" x14ac:dyDescent="0.25">
      <c r="A590" s="25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33" t="s">
        <v>1513</v>
      </c>
      <c r="AE590" s="116"/>
      <c r="AF590" s="116"/>
      <c r="AG590" s="116"/>
      <c r="AH590" s="117"/>
      <c r="AI590" s="33" t="s">
        <v>362</v>
      </c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  <c r="AV590" s="117"/>
      <c r="AW590" s="117"/>
      <c r="AX590" s="117"/>
      <c r="AY590" s="117"/>
      <c r="AZ590" s="117"/>
      <c r="BA590" s="117"/>
      <c r="BB590" s="117"/>
      <c r="BC590" s="117"/>
      <c r="BD590" s="117"/>
      <c r="BE590" s="117"/>
      <c r="BF590" s="117"/>
      <c r="BG590" s="117"/>
      <c r="BH590" s="117"/>
      <c r="BI590" s="117"/>
      <c r="BJ590" s="117"/>
      <c r="BK590" s="117"/>
      <c r="BL590" s="117"/>
      <c r="BM590" s="117"/>
    </row>
    <row r="591" spans="1:65" ht="15.75" customHeight="1" x14ac:dyDescent="0.25">
      <c r="A591" s="25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33" t="s">
        <v>1514</v>
      </c>
      <c r="AE591" s="116"/>
      <c r="AF591" s="116"/>
      <c r="AG591" s="116"/>
      <c r="AH591" s="117"/>
      <c r="AI591" s="33" t="s">
        <v>685</v>
      </c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  <c r="AV591" s="117"/>
      <c r="AW591" s="117"/>
      <c r="AX591" s="117"/>
      <c r="AY591" s="117"/>
      <c r="AZ591" s="117"/>
      <c r="BA591" s="117"/>
      <c r="BB591" s="117"/>
      <c r="BC591" s="117"/>
      <c r="BD591" s="117"/>
      <c r="BE591" s="117"/>
      <c r="BF591" s="117"/>
      <c r="BG591" s="117"/>
      <c r="BH591" s="117"/>
      <c r="BI591" s="117"/>
      <c r="BJ591" s="117"/>
      <c r="BK591" s="117"/>
      <c r="BL591" s="117"/>
      <c r="BM591" s="117"/>
    </row>
    <row r="592" spans="1:65" ht="15.75" customHeight="1" x14ac:dyDescent="0.25">
      <c r="A592" s="25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33" t="s">
        <v>1515</v>
      </c>
      <c r="AE592" s="116"/>
      <c r="AF592" s="116"/>
      <c r="AG592" s="116"/>
      <c r="AH592" s="117"/>
      <c r="AI592" s="33" t="s">
        <v>531</v>
      </c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  <c r="AV592" s="117"/>
      <c r="AW592" s="117"/>
      <c r="AX592" s="117"/>
      <c r="AY592" s="117"/>
      <c r="AZ592" s="117"/>
      <c r="BA592" s="117"/>
      <c r="BB592" s="117"/>
      <c r="BC592" s="117"/>
      <c r="BD592" s="117"/>
      <c r="BE592" s="117"/>
      <c r="BF592" s="117"/>
      <c r="BG592" s="117"/>
      <c r="BH592" s="117"/>
      <c r="BI592" s="117"/>
      <c r="BJ592" s="117"/>
      <c r="BK592" s="117"/>
      <c r="BL592" s="117"/>
      <c r="BM592" s="117"/>
    </row>
    <row r="593" spans="1:65" ht="15.75" customHeight="1" x14ac:dyDescent="0.25">
      <c r="A593" s="25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33" t="s">
        <v>1516</v>
      </c>
      <c r="AE593" s="116"/>
      <c r="AF593" s="116"/>
      <c r="AG593" s="116"/>
      <c r="AH593" s="117"/>
      <c r="AI593" s="33" t="s">
        <v>354</v>
      </c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  <c r="AV593" s="117"/>
      <c r="AW593" s="117"/>
      <c r="AX593" s="117"/>
      <c r="AY593" s="117"/>
      <c r="AZ593" s="117"/>
      <c r="BA593" s="117"/>
      <c r="BB593" s="117"/>
      <c r="BC593" s="117"/>
      <c r="BD593" s="117"/>
      <c r="BE593" s="117"/>
      <c r="BF593" s="117"/>
      <c r="BG593" s="117"/>
      <c r="BH593" s="117"/>
      <c r="BI593" s="117"/>
      <c r="BJ593" s="117"/>
      <c r="BK593" s="117"/>
      <c r="BL593" s="117"/>
      <c r="BM593" s="117"/>
    </row>
    <row r="594" spans="1:65" ht="15.75" customHeight="1" x14ac:dyDescent="0.25">
      <c r="A594" s="25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33" t="s">
        <v>1517</v>
      </c>
      <c r="AE594" s="116"/>
      <c r="AF594" s="116"/>
      <c r="AG594" s="116"/>
      <c r="AH594" s="117"/>
      <c r="AI594" s="33" t="s">
        <v>531</v>
      </c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  <c r="AV594" s="117"/>
      <c r="AW594" s="117"/>
      <c r="AX594" s="117"/>
      <c r="AY594" s="117"/>
      <c r="AZ594" s="117"/>
      <c r="BA594" s="117"/>
      <c r="BB594" s="117"/>
      <c r="BC594" s="117"/>
      <c r="BD594" s="117"/>
      <c r="BE594" s="117"/>
      <c r="BF594" s="117"/>
      <c r="BG594" s="117"/>
      <c r="BH594" s="117"/>
      <c r="BI594" s="117"/>
      <c r="BJ594" s="117"/>
      <c r="BK594" s="117"/>
      <c r="BL594" s="117"/>
      <c r="BM594" s="117"/>
    </row>
    <row r="595" spans="1:65" ht="15.75" customHeight="1" x14ac:dyDescent="0.25">
      <c r="A595" s="25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33" t="s">
        <v>1518</v>
      </c>
      <c r="AE595" s="116"/>
      <c r="AF595" s="116"/>
      <c r="AG595" s="116"/>
      <c r="AH595" s="117"/>
      <c r="AI595" s="33" t="s">
        <v>421</v>
      </c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  <c r="AV595" s="117"/>
      <c r="AW595" s="117"/>
      <c r="AX595" s="117"/>
      <c r="AY595" s="117"/>
      <c r="AZ595" s="117"/>
      <c r="BA595" s="117"/>
      <c r="BB595" s="117"/>
      <c r="BC595" s="117"/>
      <c r="BD595" s="117"/>
      <c r="BE595" s="117"/>
      <c r="BF595" s="117"/>
      <c r="BG595" s="117"/>
      <c r="BH595" s="117"/>
      <c r="BI595" s="117"/>
      <c r="BJ595" s="117"/>
      <c r="BK595" s="117"/>
      <c r="BL595" s="117"/>
      <c r="BM595" s="117"/>
    </row>
    <row r="596" spans="1:65" ht="15.75" customHeight="1" x14ac:dyDescent="0.25">
      <c r="A596" s="25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33" t="s">
        <v>1519</v>
      </c>
      <c r="AE596" s="116"/>
      <c r="AF596" s="116"/>
      <c r="AG596" s="116"/>
      <c r="AH596" s="117"/>
      <c r="AI596" s="33" t="s">
        <v>685</v>
      </c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  <c r="AV596" s="117"/>
      <c r="AW596" s="117"/>
      <c r="AX596" s="117"/>
      <c r="AY596" s="117"/>
      <c r="AZ596" s="117"/>
      <c r="BA596" s="117"/>
      <c r="BB596" s="117"/>
      <c r="BC596" s="117"/>
      <c r="BD596" s="117"/>
      <c r="BE596" s="117"/>
      <c r="BF596" s="117"/>
      <c r="BG596" s="117"/>
      <c r="BH596" s="117"/>
      <c r="BI596" s="117"/>
      <c r="BJ596" s="117"/>
      <c r="BK596" s="117"/>
      <c r="BL596" s="117"/>
      <c r="BM596" s="117"/>
    </row>
    <row r="597" spans="1:65" ht="15.75" customHeight="1" x14ac:dyDescent="0.25">
      <c r="A597" s="25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33" t="s">
        <v>1520</v>
      </c>
      <c r="AE597" s="116"/>
      <c r="AF597" s="116"/>
      <c r="AG597" s="116"/>
      <c r="AH597" s="117"/>
      <c r="AI597" s="33" t="s">
        <v>346</v>
      </c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  <c r="BE597" s="117"/>
      <c r="BF597" s="117"/>
      <c r="BG597" s="117"/>
      <c r="BH597" s="117"/>
      <c r="BI597" s="117"/>
      <c r="BJ597" s="117"/>
      <c r="BK597" s="117"/>
      <c r="BL597" s="117"/>
      <c r="BM597" s="117"/>
    </row>
    <row r="598" spans="1:65" ht="15.75" customHeight="1" x14ac:dyDescent="0.25">
      <c r="A598" s="25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33" t="s">
        <v>1521</v>
      </c>
      <c r="AE598" s="116"/>
      <c r="AF598" s="116"/>
      <c r="AG598" s="116"/>
      <c r="AH598" s="117"/>
      <c r="AI598" s="33" t="s">
        <v>685</v>
      </c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X598" s="117"/>
      <c r="AY598" s="117"/>
      <c r="AZ598" s="117"/>
      <c r="BA598" s="117"/>
      <c r="BB598" s="117"/>
      <c r="BC598" s="117"/>
      <c r="BD598" s="117"/>
      <c r="BE598" s="117"/>
      <c r="BF598" s="117"/>
      <c r="BG598" s="117"/>
      <c r="BH598" s="117"/>
      <c r="BI598" s="117"/>
      <c r="BJ598" s="117"/>
      <c r="BK598" s="117"/>
      <c r="BL598" s="117"/>
      <c r="BM598" s="117"/>
    </row>
    <row r="599" spans="1:65" ht="15.75" customHeight="1" x14ac:dyDescent="0.25">
      <c r="A599" s="25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33" t="s">
        <v>1522</v>
      </c>
      <c r="AE599" s="116"/>
      <c r="AF599" s="116"/>
      <c r="AG599" s="116"/>
      <c r="AH599" s="117"/>
      <c r="AI599" s="33" t="s">
        <v>421</v>
      </c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  <c r="AV599" s="117"/>
      <c r="AW599" s="117"/>
      <c r="AX599" s="117"/>
      <c r="AY599" s="117"/>
      <c r="AZ599" s="117"/>
      <c r="BA599" s="117"/>
      <c r="BB599" s="117"/>
      <c r="BC599" s="117"/>
      <c r="BD599" s="117"/>
      <c r="BE599" s="117"/>
      <c r="BF599" s="117"/>
      <c r="BG599" s="117"/>
      <c r="BH599" s="117"/>
      <c r="BI599" s="117"/>
      <c r="BJ599" s="117"/>
      <c r="BK599" s="117"/>
      <c r="BL599" s="117"/>
      <c r="BM599" s="117"/>
    </row>
    <row r="600" spans="1:65" ht="15.75" customHeight="1" x14ac:dyDescent="0.25">
      <c r="A600" s="25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33" t="s">
        <v>1523</v>
      </c>
      <c r="AE600" s="116"/>
      <c r="AF600" s="116"/>
      <c r="AG600" s="116"/>
      <c r="AH600" s="117"/>
      <c r="AI600" s="33" t="s">
        <v>346</v>
      </c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  <c r="AV600" s="117"/>
      <c r="AW600" s="117"/>
      <c r="AX600" s="117"/>
      <c r="AY600" s="117"/>
      <c r="AZ600" s="117"/>
      <c r="BA600" s="117"/>
      <c r="BB600" s="117"/>
      <c r="BC600" s="117"/>
      <c r="BD600" s="117"/>
      <c r="BE600" s="117"/>
      <c r="BF600" s="117"/>
      <c r="BG600" s="117"/>
      <c r="BH600" s="117"/>
      <c r="BI600" s="117"/>
      <c r="BJ600" s="117"/>
      <c r="BK600" s="117"/>
      <c r="BL600" s="117"/>
      <c r="BM600" s="117"/>
    </row>
    <row r="601" spans="1:65" ht="15.75" customHeight="1" x14ac:dyDescent="0.25">
      <c r="A601" s="25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33" t="s">
        <v>1524</v>
      </c>
      <c r="AE601" s="116"/>
      <c r="AF601" s="116"/>
      <c r="AG601" s="116"/>
      <c r="AH601" s="117"/>
      <c r="AI601" s="33" t="s">
        <v>408</v>
      </c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X601" s="117"/>
      <c r="AY601" s="117"/>
      <c r="AZ601" s="117"/>
      <c r="BA601" s="117"/>
      <c r="BB601" s="117"/>
      <c r="BC601" s="117"/>
      <c r="BD601" s="117"/>
      <c r="BE601" s="117"/>
      <c r="BF601" s="117"/>
      <c r="BG601" s="117"/>
      <c r="BH601" s="117"/>
      <c r="BI601" s="117"/>
      <c r="BJ601" s="117"/>
      <c r="BK601" s="117"/>
      <c r="BL601" s="117"/>
      <c r="BM601" s="117"/>
    </row>
    <row r="602" spans="1:65" ht="15.75" customHeight="1" x14ac:dyDescent="0.25">
      <c r="A602" s="25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33" t="s">
        <v>1525</v>
      </c>
      <c r="AE602" s="116"/>
      <c r="AF602" s="116"/>
      <c r="AG602" s="116"/>
      <c r="AH602" s="117"/>
      <c r="AI602" s="33" t="s">
        <v>421</v>
      </c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  <c r="AV602" s="117"/>
      <c r="AW602" s="117"/>
      <c r="AX602" s="117"/>
      <c r="AY602" s="117"/>
      <c r="AZ602" s="117"/>
      <c r="BA602" s="117"/>
      <c r="BB602" s="117"/>
      <c r="BC602" s="117"/>
      <c r="BD602" s="117"/>
      <c r="BE602" s="117"/>
      <c r="BF602" s="117"/>
      <c r="BG602" s="117"/>
      <c r="BH602" s="117"/>
      <c r="BI602" s="117"/>
      <c r="BJ602" s="117"/>
      <c r="BK602" s="117"/>
      <c r="BL602" s="117"/>
      <c r="BM602" s="117"/>
    </row>
    <row r="603" spans="1:65" ht="15.75" customHeight="1" x14ac:dyDescent="0.25">
      <c r="A603" s="25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33" t="s">
        <v>1526</v>
      </c>
      <c r="AE603" s="116"/>
      <c r="AF603" s="116"/>
      <c r="AG603" s="116"/>
      <c r="AH603" s="117"/>
      <c r="AI603" s="33" t="s">
        <v>421</v>
      </c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X603" s="117"/>
      <c r="AY603" s="117"/>
      <c r="AZ603" s="117"/>
      <c r="BA603" s="117"/>
      <c r="BB603" s="117"/>
      <c r="BC603" s="117"/>
      <c r="BD603" s="117"/>
      <c r="BE603" s="117"/>
      <c r="BF603" s="117"/>
      <c r="BG603" s="117"/>
      <c r="BH603" s="117"/>
      <c r="BI603" s="117"/>
      <c r="BJ603" s="117"/>
      <c r="BK603" s="117"/>
      <c r="BL603" s="117"/>
      <c r="BM603" s="117"/>
    </row>
    <row r="604" spans="1:65" ht="15.75" customHeight="1" x14ac:dyDescent="0.25">
      <c r="A604" s="25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33" t="s">
        <v>1527</v>
      </c>
      <c r="AE604" s="116"/>
      <c r="AF604" s="116"/>
      <c r="AG604" s="116"/>
      <c r="AH604" s="117"/>
      <c r="AI604" s="33" t="s">
        <v>685</v>
      </c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  <c r="AV604" s="117"/>
      <c r="AW604" s="117"/>
      <c r="AX604" s="117"/>
      <c r="AY604" s="117"/>
      <c r="AZ604" s="117"/>
      <c r="BA604" s="117"/>
      <c r="BB604" s="117"/>
      <c r="BC604" s="117"/>
      <c r="BD604" s="117"/>
      <c r="BE604" s="117"/>
      <c r="BF604" s="117"/>
      <c r="BG604" s="117"/>
      <c r="BH604" s="117"/>
      <c r="BI604" s="117"/>
      <c r="BJ604" s="117"/>
      <c r="BK604" s="117"/>
      <c r="BL604" s="117"/>
      <c r="BM604" s="117"/>
    </row>
    <row r="605" spans="1:65" ht="15.75" customHeight="1" x14ac:dyDescent="0.25">
      <c r="A605" s="25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33" t="s">
        <v>1528</v>
      </c>
      <c r="AE605" s="116"/>
      <c r="AF605" s="116"/>
      <c r="AG605" s="116"/>
      <c r="AH605" s="117"/>
      <c r="AI605" s="33" t="s">
        <v>685</v>
      </c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  <c r="BD605" s="117"/>
      <c r="BE605" s="117"/>
      <c r="BF605" s="117"/>
      <c r="BG605" s="117"/>
      <c r="BH605" s="117"/>
      <c r="BI605" s="117"/>
      <c r="BJ605" s="117"/>
      <c r="BK605" s="117"/>
      <c r="BL605" s="117"/>
      <c r="BM605" s="117"/>
    </row>
    <row r="606" spans="1:65" ht="15.75" customHeight="1" x14ac:dyDescent="0.25">
      <c r="A606" s="25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33" t="s">
        <v>1529</v>
      </c>
      <c r="AE606" s="116"/>
      <c r="AF606" s="116"/>
      <c r="AG606" s="116"/>
      <c r="AH606" s="117"/>
      <c r="AI606" s="33" t="s">
        <v>354</v>
      </c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  <c r="AV606" s="117"/>
      <c r="AW606" s="117"/>
      <c r="AX606" s="117"/>
      <c r="AY606" s="117"/>
      <c r="AZ606" s="117"/>
      <c r="BA606" s="117"/>
      <c r="BB606" s="117"/>
      <c r="BC606" s="117"/>
      <c r="BD606" s="117"/>
      <c r="BE606" s="117"/>
      <c r="BF606" s="117"/>
      <c r="BG606" s="117"/>
      <c r="BH606" s="117"/>
      <c r="BI606" s="117"/>
      <c r="BJ606" s="117"/>
      <c r="BK606" s="117"/>
      <c r="BL606" s="117"/>
      <c r="BM606" s="117"/>
    </row>
    <row r="607" spans="1:65" ht="15.75" customHeight="1" x14ac:dyDescent="0.25">
      <c r="A607" s="25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33" t="s">
        <v>1530</v>
      </c>
      <c r="AE607" s="116"/>
      <c r="AF607" s="116"/>
      <c r="AG607" s="116"/>
      <c r="AH607" s="117"/>
      <c r="AI607" s="33" t="s">
        <v>531</v>
      </c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  <c r="AV607" s="117"/>
      <c r="AW607" s="117"/>
      <c r="AX607" s="117"/>
      <c r="AY607" s="117"/>
      <c r="AZ607" s="117"/>
      <c r="BA607" s="117"/>
      <c r="BB607" s="117"/>
      <c r="BC607" s="117"/>
      <c r="BD607" s="117"/>
      <c r="BE607" s="117"/>
      <c r="BF607" s="117"/>
      <c r="BG607" s="117"/>
      <c r="BH607" s="117"/>
      <c r="BI607" s="117"/>
      <c r="BJ607" s="117"/>
      <c r="BK607" s="117"/>
      <c r="BL607" s="117"/>
      <c r="BM607" s="117"/>
    </row>
    <row r="608" spans="1:65" ht="15.75" customHeight="1" x14ac:dyDescent="0.25">
      <c r="A608" s="25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33" t="s">
        <v>1531</v>
      </c>
      <c r="AE608" s="116"/>
      <c r="AF608" s="116"/>
      <c r="AG608" s="116"/>
      <c r="AH608" s="117"/>
      <c r="AI608" s="33" t="s">
        <v>408</v>
      </c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X608" s="117"/>
      <c r="AY608" s="117"/>
      <c r="AZ608" s="117"/>
      <c r="BA608" s="117"/>
      <c r="BB608" s="117"/>
      <c r="BC608" s="117"/>
      <c r="BD608" s="117"/>
      <c r="BE608" s="117"/>
      <c r="BF608" s="117"/>
      <c r="BG608" s="117"/>
      <c r="BH608" s="117"/>
      <c r="BI608" s="117"/>
      <c r="BJ608" s="117"/>
      <c r="BK608" s="117"/>
      <c r="BL608" s="117"/>
      <c r="BM608" s="117"/>
    </row>
    <row r="609" spans="1:65" ht="15.75" customHeight="1" x14ac:dyDescent="0.25">
      <c r="A609" s="25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33" t="s">
        <v>1532</v>
      </c>
      <c r="AE609" s="116"/>
      <c r="AF609" s="116"/>
      <c r="AG609" s="116"/>
      <c r="AH609" s="117"/>
      <c r="AI609" s="33" t="s">
        <v>421</v>
      </c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X609" s="117"/>
      <c r="AY609" s="117"/>
      <c r="AZ609" s="117"/>
      <c r="BA609" s="117"/>
      <c r="BB609" s="117"/>
      <c r="BC609" s="117"/>
      <c r="BD609" s="117"/>
      <c r="BE609" s="117"/>
      <c r="BF609" s="117"/>
      <c r="BG609" s="117"/>
      <c r="BH609" s="117"/>
      <c r="BI609" s="117"/>
      <c r="BJ609" s="117"/>
      <c r="BK609" s="117"/>
      <c r="BL609" s="117"/>
      <c r="BM609" s="117"/>
    </row>
    <row r="610" spans="1:65" ht="15.75" customHeight="1" x14ac:dyDescent="0.25">
      <c r="A610" s="25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33" t="s">
        <v>1533</v>
      </c>
      <c r="AE610" s="116"/>
      <c r="AF610" s="116"/>
      <c r="AG610" s="116"/>
      <c r="AH610" s="117"/>
      <c r="AI610" s="33" t="s">
        <v>362</v>
      </c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  <c r="AW610" s="117"/>
      <c r="AX610" s="117"/>
      <c r="AY610" s="117"/>
      <c r="AZ610" s="117"/>
      <c r="BA610" s="117"/>
      <c r="BB610" s="117"/>
      <c r="BC610" s="117"/>
      <c r="BD610" s="117"/>
      <c r="BE610" s="117"/>
      <c r="BF610" s="117"/>
      <c r="BG610" s="117"/>
      <c r="BH610" s="117"/>
      <c r="BI610" s="117"/>
      <c r="BJ610" s="117"/>
      <c r="BK610" s="117"/>
      <c r="BL610" s="117"/>
      <c r="BM610" s="117"/>
    </row>
    <row r="611" spans="1:65" ht="15.75" customHeight="1" x14ac:dyDescent="0.25">
      <c r="A611" s="25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33" t="s">
        <v>1534</v>
      </c>
      <c r="AE611" s="116"/>
      <c r="AF611" s="116"/>
      <c r="AG611" s="116"/>
      <c r="AH611" s="117"/>
      <c r="AI611" s="33" t="s">
        <v>375</v>
      </c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  <c r="AV611" s="117"/>
      <c r="AW611" s="117"/>
      <c r="AX611" s="117"/>
      <c r="AY611" s="117"/>
      <c r="AZ611" s="117"/>
      <c r="BA611" s="117"/>
      <c r="BB611" s="117"/>
      <c r="BC611" s="117"/>
      <c r="BD611" s="117"/>
      <c r="BE611" s="117"/>
      <c r="BF611" s="117"/>
      <c r="BG611" s="117"/>
      <c r="BH611" s="117"/>
      <c r="BI611" s="117"/>
      <c r="BJ611" s="117"/>
      <c r="BK611" s="117"/>
      <c r="BL611" s="117"/>
      <c r="BM611" s="117"/>
    </row>
    <row r="612" spans="1:65" ht="15.75" customHeight="1" x14ac:dyDescent="0.25">
      <c r="A612" s="25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33" t="s">
        <v>1535</v>
      </c>
      <c r="AE612" s="116"/>
      <c r="AF612" s="116"/>
      <c r="AG612" s="116"/>
      <c r="AH612" s="117"/>
      <c r="AI612" s="33" t="s">
        <v>421</v>
      </c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  <c r="AV612" s="117"/>
      <c r="AW612" s="117"/>
      <c r="AX612" s="117"/>
      <c r="AY612" s="117"/>
      <c r="AZ612" s="117"/>
      <c r="BA612" s="117"/>
      <c r="BB612" s="117"/>
      <c r="BC612" s="117"/>
      <c r="BD612" s="117"/>
      <c r="BE612" s="117"/>
      <c r="BF612" s="117"/>
      <c r="BG612" s="117"/>
      <c r="BH612" s="117"/>
      <c r="BI612" s="117"/>
      <c r="BJ612" s="117"/>
      <c r="BK612" s="117"/>
      <c r="BL612" s="117"/>
      <c r="BM612" s="117"/>
    </row>
    <row r="613" spans="1:65" ht="15.75" customHeight="1" x14ac:dyDescent="0.25">
      <c r="A613" s="25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33" t="s">
        <v>1536</v>
      </c>
      <c r="AE613" s="116"/>
      <c r="AF613" s="116"/>
      <c r="AG613" s="116"/>
      <c r="AH613" s="117"/>
      <c r="AI613" s="33" t="s">
        <v>375</v>
      </c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  <c r="AV613" s="117"/>
      <c r="AW613" s="117"/>
      <c r="AX613" s="117"/>
      <c r="AY613" s="117"/>
      <c r="AZ613" s="117"/>
      <c r="BA613" s="117"/>
      <c r="BB613" s="117"/>
      <c r="BC613" s="117"/>
      <c r="BD613" s="117"/>
      <c r="BE613" s="117"/>
      <c r="BF613" s="117"/>
      <c r="BG613" s="117"/>
      <c r="BH613" s="117"/>
      <c r="BI613" s="117"/>
      <c r="BJ613" s="117"/>
      <c r="BK613" s="117"/>
      <c r="BL613" s="117"/>
      <c r="BM613" s="117"/>
    </row>
    <row r="614" spans="1:65" ht="15.75" customHeight="1" x14ac:dyDescent="0.25">
      <c r="A614" s="25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33" t="s">
        <v>1537</v>
      </c>
      <c r="AE614" s="116"/>
      <c r="AF614" s="116"/>
      <c r="AG614" s="116"/>
      <c r="AH614" s="117"/>
      <c r="AI614" s="33" t="s">
        <v>375</v>
      </c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117"/>
      <c r="AW614" s="117"/>
      <c r="AX614" s="117"/>
      <c r="AY614" s="117"/>
      <c r="AZ614" s="117"/>
      <c r="BA614" s="117"/>
      <c r="BB614" s="117"/>
      <c r="BC614" s="117"/>
      <c r="BD614" s="117"/>
      <c r="BE614" s="117"/>
      <c r="BF614" s="117"/>
      <c r="BG614" s="117"/>
      <c r="BH614" s="117"/>
      <c r="BI614" s="117"/>
      <c r="BJ614" s="117"/>
      <c r="BK614" s="117"/>
      <c r="BL614" s="117"/>
      <c r="BM614" s="117"/>
    </row>
    <row r="615" spans="1:65" ht="15.75" customHeight="1" x14ac:dyDescent="0.25">
      <c r="A615" s="25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33" t="s">
        <v>1538</v>
      </c>
      <c r="AE615" s="116"/>
      <c r="AF615" s="116"/>
      <c r="AG615" s="116"/>
      <c r="AH615" s="117"/>
      <c r="AI615" s="33" t="s">
        <v>375</v>
      </c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  <c r="AV615" s="117"/>
      <c r="AW615" s="117"/>
      <c r="AX615" s="117"/>
      <c r="AY615" s="117"/>
      <c r="AZ615" s="117"/>
      <c r="BA615" s="117"/>
      <c r="BB615" s="117"/>
      <c r="BC615" s="117"/>
      <c r="BD615" s="117"/>
      <c r="BE615" s="117"/>
      <c r="BF615" s="117"/>
      <c r="BG615" s="117"/>
      <c r="BH615" s="117"/>
      <c r="BI615" s="117"/>
      <c r="BJ615" s="117"/>
      <c r="BK615" s="117"/>
      <c r="BL615" s="117"/>
      <c r="BM615" s="117"/>
    </row>
    <row r="616" spans="1:65" ht="15.75" customHeight="1" x14ac:dyDescent="0.25">
      <c r="A616" s="25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33" t="s">
        <v>1539</v>
      </c>
      <c r="AE616" s="116"/>
      <c r="AF616" s="116"/>
      <c r="AG616" s="116"/>
      <c r="AH616" s="117"/>
      <c r="AI616" s="33" t="s">
        <v>598</v>
      </c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  <c r="AV616" s="117"/>
      <c r="AW616" s="117"/>
      <c r="AX616" s="117"/>
      <c r="AY616" s="117"/>
      <c r="AZ616" s="117"/>
      <c r="BA616" s="117"/>
      <c r="BB616" s="117"/>
      <c r="BC616" s="117"/>
      <c r="BD616" s="117"/>
      <c r="BE616" s="117"/>
      <c r="BF616" s="117"/>
      <c r="BG616" s="117"/>
      <c r="BH616" s="117"/>
      <c r="BI616" s="117"/>
      <c r="BJ616" s="117"/>
      <c r="BK616" s="117"/>
      <c r="BL616" s="117"/>
      <c r="BM616" s="117"/>
    </row>
    <row r="617" spans="1:65" ht="15.75" customHeight="1" x14ac:dyDescent="0.25">
      <c r="A617" s="25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33" t="s">
        <v>1540</v>
      </c>
      <c r="AE617" s="116"/>
      <c r="AF617" s="116"/>
      <c r="AG617" s="116"/>
      <c r="AH617" s="117"/>
      <c r="AI617" s="33" t="s">
        <v>421</v>
      </c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7"/>
      <c r="BD617" s="117"/>
      <c r="BE617" s="117"/>
      <c r="BF617" s="117"/>
      <c r="BG617" s="117"/>
      <c r="BH617" s="117"/>
      <c r="BI617" s="117"/>
      <c r="BJ617" s="117"/>
      <c r="BK617" s="117"/>
      <c r="BL617" s="117"/>
      <c r="BM617" s="117"/>
    </row>
    <row r="618" spans="1:65" ht="15.75" customHeight="1" x14ac:dyDescent="0.25">
      <c r="A618" s="25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33" t="s">
        <v>1541</v>
      </c>
      <c r="AE618" s="116"/>
      <c r="AF618" s="116"/>
      <c r="AG618" s="116"/>
      <c r="AH618" s="117"/>
      <c r="AI618" s="33" t="s">
        <v>421</v>
      </c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  <c r="AV618" s="117"/>
      <c r="AW618" s="117"/>
      <c r="AX618" s="117"/>
      <c r="AY618" s="117"/>
      <c r="AZ618" s="117"/>
      <c r="BA618" s="117"/>
      <c r="BB618" s="117"/>
      <c r="BC618" s="117"/>
      <c r="BD618" s="117"/>
      <c r="BE618" s="117"/>
      <c r="BF618" s="117"/>
      <c r="BG618" s="117"/>
      <c r="BH618" s="117"/>
      <c r="BI618" s="117"/>
      <c r="BJ618" s="117"/>
      <c r="BK618" s="117"/>
      <c r="BL618" s="117"/>
      <c r="BM618" s="117"/>
    </row>
    <row r="619" spans="1:65" ht="15.75" customHeight="1" x14ac:dyDescent="0.25">
      <c r="A619" s="25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33" t="s">
        <v>1542</v>
      </c>
      <c r="AE619" s="116"/>
      <c r="AF619" s="116"/>
      <c r="AG619" s="116"/>
      <c r="AH619" s="117"/>
      <c r="AI619" s="33" t="s">
        <v>421</v>
      </c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  <c r="AV619" s="117"/>
      <c r="AW619" s="117"/>
      <c r="AX619" s="117"/>
      <c r="AY619" s="117"/>
      <c r="AZ619" s="117"/>
      <c r="BA619" s="117"/>
      <c r="BB619" s="117"/>
      <c r="BC619" s="117"/>
      <c r="BD619" s="117"/>
      <c r="BE619" s="117"/>
      <c r="BF619" s="117"/>
      <c r="BG619" s="117"/>
      <c r="BH619" s="117"/>
      <c r="BI619" s="117"/>
      <c r="BJ619" s="117"/>
      <c r="BK619" s="117"/>
      <c r="BL619" s="117"/>
      <c r="BM619" s="117"/>
    </row>
    <row r="620" spans="1:65" ht="15.75" customHeight="1" x14ac:dyDescent="0.25">
      <c r="A620" s="25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33" t="s">
        <v>1543</v>
      </c>
      <c r="AE620" s="116"/>
      <c r="AF620" s="116"/>
      <c r="AG620" s="116"/>
      <c r="AH620" s="117"/>
      <c r="AI620" s="33" t="s">
        <v>685</v>
      </c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X620" s="117"/>
      <c r="AY620" s="117"/>
      <c r="AZ620" s="117"/>
      <c r="BA620" s="117"/>
      <c r="BB620" s="117"/>
      <c r="BC620" s="117"/>
      <c r="BD620" s="117"/>
      <c r="BE620" s="117"/>
      <c r="BF620" s="117"/>
      <c r="BG620" s="117"/>
      <c r="BH620" s="117"/>
      <c r="BI620" s="117"/>
      <c r="BJ620" s="117"/>
      <c r="BK620" s="117"/>
      <c r="BL620" s="117"/>
      <c r="BM620" s="117"/>
    </row>
    <row r="621" spans="1:65" ht="15.75" customHeight="1" x14ac:dyDescent="0.25">
      <c r="A621" s="25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33" t="s">
        <v>1544</v>
      </c>
      <c r="AE621" s="116"/>
      <c r="AF621" s="116"/>
      <c r="AG621" s="116"/>
      <c r="AH621" s="117"/>
      <c r="AI621" s="33" t="s">
        <v>375</v>
      </c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X621" s="117"/>
      <c r="AY621" s="117"/>
      <c r="AZ621" s="117"/>
      <c r="BA621" s="117"/>
      <c r="BB621" s="117"/>
      <c r="BC621" s="117"/>
      <c r="BD621" s="117"/>
      <c r="BE621" s="117"/>
      <c r="BF621" s="117"/>
      <c r="BG621" s="117"/>
      <c r="BH621" s="117"/>
      <c r="BI621" s="117"/>
      <c r="BJ621" s="117"/>
      <c r="BK621" s="117"/>
      <c r="BL621" s="117"/>
      <c r="BM621" s="117"/>
    </row>
    <row r="622" spans="1:65" ht="15.75" customHeight="1" x14ac:dyDescent="0.25">
      <c r="A622" s="25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33" t="s">
        <v>1545</v>
      </c>
      <c r="AE622" s="116"/>
      <c r="AF622" s="116"/>
      <c r="AG622" s="116"/>
      <c r="AH622" s="117"/>
      <c r="AI622" s="33" t="s">
        <v>375</v>
      </c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  <c r="AV622" s="117"/>
      <c r="AW622" s="117"/>
      <c r="AX622" s="117"/>
      <c r="AY622" s="117"/>
      <c r="AZ622" s="117"/>
      <c r="BA622" s="117"/>
      <c r="BB622" s="117"/>
      <c r="BC622" s="117"/>
      <c r="BD622" s="117"/>
      <c r="BE622" s="117"/>
      <c r="BF622" s="117"/>
      <c r="BG622" s="117"/>
      <c r="BH622" s="117"/>
      <c r="BI622" s="117"/>
      <c r="BJ622" s="117"/>
      <c r="BK622" s="117"/>
      <c r="BL622" s="117"/>
      <c r="BM622" s="117"/>
    </row>
    <row r="623" spans="1:65" ht="15.75" customHeight="1" x14ac:dyDescent="0.25">
      <c r="A623" s="25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33" t="s">
        <v>1546</v>
      </c>
      <c r="AE623" s="116"/>
      <c r="AF623" s="116"/>
      <c r="AG623" s="116"/>
      <c r="AH623" s="117"/>
      <c r="AI623" s="33" t="s">
        <v>531</v>
      </c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  <c r="AV623" s="117"/>
      <c r="AW623" s="117"/>
      <c r="AX623" s="117"/>
      <c r="AY623" s="117"/>
      <c r="AZ623" s="117"/>
      <c r="BA623" s="117"/>
      <c r="BB623" s="117"/>
      <c r="BC623" s="117"/>
      <c r="BD623" s="117"/>
      <c r="BE623" s="117"/>
      <c r="BF623" s="117"/>
      <c r="BG623" s="117"/>
      <c r="BH623" s="117"/>
      <c r="BI623" s="117"/>
      <c r="BJ623" s="117"/>
      <c r="BK623" s="117"/>
      <c r="BL623" s="117"/>
      <c r="BM623" s="117"/>
    </row>
    <row r="624" spans="1:65" ht="15.75" customHeight="1" x14ac:dyDescent="0.25">
      <c r="A624" s="25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33" t="s">
        <v>1547</v>
      </c>
      <c r="AE624" s="116"/>
      <c r="AF624" s="116"/>
      <c r="AG624" s="116"/>
      <c r="AH624" s="117"/>
      <c r="AI624" s="33" t="s">
        <v>375</v>
      </c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  <c r="AV624" s="117"/>
      <c r="AW624" s="117"/>
      <c r="AX624" s="117"/>
      <c r="AY624" s="117"/>
      <c r="AZ624" s="117"/>
      <c r="BA624" s="117"/>
      <c r="BB624" s="117"/>
      <c r="BC624" s="117"/>
      <c r="BD624" s="117"/>
      <c r="BE624" s="117"/>
      <c r="BF624" s="117"/>
      <c r="BG624" s="117"/>
      <c r="BH624" s="117"/>
      <c r="BI624" s="117"/>
      <c r="BJ624" s="117"/>
      <c r="BK624" s="117"/>
      <c r="BL624" s="117"/>
      <c r="BM624" s="117"/>
    </row>
    <row r="625" spans="1:65" ht="15.75" customHeight="1" x14ac:dyDescent="0.25">
      <c r="A625" s="25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33" t="s">
        <v>1548</v>
      </c>
      <c r="AE625" s="116"/>
      <c r="AF625" s="116"/>
      <c r="AG625" s="116"/>
      <c r="AH625" s="117"/>
      <c r="AI625" s="33" t="s">
        <v>346</v>
      </c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  <c r="AV625" s="117"/>
      <c r="AW625" s="117"/>
      <c r="AX625" s="117"/>
      <c r="AY625" s="117"/>
      <c r="AZ625" s="117"/>
      <c r="BA625" s="117"/>
      <c r="BB625" s="117"/>
      <c r="BC625" s="117"/>
      <c r="BD625" s="117"/>
      <c r="BE625" s="117"/>
      <c r="BF625" s="117"/>
      <c r="BG625" s="117"/>
      <c r="BH625" s="117"/>
      <c r="BI625" s="117"/>
      <c r="BJ625" s="117"/>
      <c r="BK625" s="117"/>
      <c r="BL625" s="117"/>
      <c r="BM625" s="117"/>
    </row>
    <row r="626" spans="1:65" ht="15.75" customHeight="1" x14ac:dyDescent="0.25">
      <c r="A626" s="25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33" t="s">
        <v>1549</v>
      </c>
      <c r="AE626" s="116"/>
      <c r="AF626" s="116"/>
      <c r="AG626" s="116"/>
      <c r="AH626" s="117"/>
      <c r="AI626" s="33" t="s">
        <v>685</v>
      </c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  <c r="AV626" s="117"/>
      <c r="AW626" s="117"/>
      <c r="AX626" s="117"/>
      <c r="AY626" s="117"/>
      <c r="AZ626" s="117"/>
      <c r="BA626" s="117"/>
      <c r="BB626" s="117"/>
      <c r="BC626" s="117"/>
      <c r="BD626" s="117"/>
      <c r="BE626" s="117"/>
      <c r="BF626" s="117"/>
      <c r="BG626" s="117"/>
      <c r="BH626" s="117"/>
      <c r="BI626" s="117"/>
      <c r="BJ626" s="117"/>
      <c r="BK626" s="117"/>
      <c r="BL626" s="117"/>
      <c r="BM626" s="117"/>
    </row>
    <row r="627" spans="1:65" ht="15.75" customHeight="1" x14ac:dyDescent="0.25">
      <c r="A627" s="25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33" t="s">
        <v>1550</v>
      </c>
      <c r="AE627" s="116"/>
      <c r="AF627" s="116"/>
      <c r="AG627" s="116"/>
      <c r="AH627" s="117"/>
      <c r="AI627" s="33" t="s">
        <v>421</v>
      </c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  <c r="AV627" s="117"/>
      <c r="AW627" s="117"/>
      <c r="AX627" s="117"/>
      <c r="AY627" s="117"/>
      <c r="AZ627" s="117"/>
      <c r="BA627" s="117"/>
      <c r="BB627" s="117"/>
      <c r="BC627" s="117"/>
      <c r="BD627" s="117"/>
      <c r="BE627" s="117"/>
      <c r="BF627" s="117"/>
      <c r="BG627" s="117"/>
      <c r="BH627" s="117"/>
      <c r="BI627" s="117"/>
      <c r="BJ627" s="117"/>
      <c r="BK627" s="117"/>
      <c r="BL627" s="117"/>
      <c r="BM627" s="117"/>
    </row>
    <row r="628" spans="1:65" ht="15.75" customHeight="1" x14ac:dyDescent="0.25">
      <c r="A628" s="25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33" t="s">
        <v>1551</v>
      </c>
      <c r="AE628" s="116"/>
      <c r="AF628" s="116"/>
      <c r="AG628" s="116"/>
      <c r="AH628" s="117"/>
      <c r="AI628" s="33" t="s">
        <v>354</v>
      </c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X628" s="117"/>
      <c r="AY628" s="117"/>
      <c r="AZ628" s="117"/>
      <c r="BA628" s="117"/>
      <c r="BB628" s="117"/>
      <c r="BC628" s="117"/>
      <c r="BD628" s="117"/>
      <c r="BE628" s="117"/>
      <c r="BF628" s="117"/>
      <c r="BG628" s="117"/>
      <c r="BH628" s="117"/>
      <c r="BI628" s="117"/>
      <c r="BJ628" s="117"/>
      <c r="BK628" s="117"/>
      <c r="BL628" s="117"/>
      <c r="BM628" s="117"/>
    </row>
    <row r="629" spans="1:65" ht="15.75" customHeight="1" x14ac:dyDescent="0.25">
      <c r="A629" s="25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33" t="s">
        <v>1552</v>
      </c>
      <c r="AE629" s="116"/>
      <c r="AF629" s="116"/>
      <c r="AG629" s="116"/>
      <c r="AH629" s="117"/>
      <c r="AI629" s="33" t="s">
        <v>531</v>
      </c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  <c r="AV629" s="117"/>
      <c r="AW629" s="117"/>
      <c r="AX629" s="117"/>
      <c r="AY629" s="117"/>
      <c r="AZ629" s="117"/>
      <c r="BA629" s="117"/>
      <c r="BB629" s="117"/>
      <c r="BC629" s="117"/>
      <c r="BD629" s="117"/>
      <c r="BE629" s="117"/>
      <c r="BF629" s="117"/>
      <c r="BG629" s="117"/>
      <c r="BH629" s="117"/>
      <c r="BI629" s="117"/>
      <c r="BJ629" s="117"/>
      <c r="BK629" s="117"/>
      <c r="BL629" s="117"/>
      <c r="BM629" s="117"/>
    </row>
    <row r="630" spans="1:65" ht="15.75" customHeight="1" x14ac:dyDescent="0.25">
      <c r="A630" s="25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33" t="s">
        <v>1553</v>
      </c>
      <c r="AE630" s="116"/>
      <c r="AF630" s="116"/>
      <c r="AG630" s="116"/>
      <c r="AH630" s="117"/>
      <c r="AI630" s="33" t="s">
        <v>375</v>
      </c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  <c r="AV630" s="117"/>
      <c r="AW630" s="117"/>
      <c r="AX630" s="117"/>
      <c r="AY630" s="117"/>
      <c r="AZ630" s="117"/>
      <c r="BA630" s="117"/>
      <c r="BB630" s="117"/>
      <c r="BC630" s="117"/>
      <c r="BD630" s="117"/>
      <c r="BE630" s="117"/>
      <c r="BF630" s="117"/>
      <c r="BG630" s="117"/>
      <c r="BH630" s="117"/>
      <c r="BI630" s="117"/>
      <c r="BJ630" s="117"/>
      <c r="BK630" s="117"/>
      <c r="BL630" s="117"/>
      <c r="BM630" s="117"/>
    </row>
    <row r="631" spans="1:65" ht="15.75" customHeight="1" x14ac:dyDescent="0.25">
      <c r="A631" s="25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33" t="s">
        <v>1554</v>
      </c>
      <c r="AE631" s="116"/>
      <c r="AF631" s="116"/>
      <c r="AG631" s="116"/>
      <c r="AH631" s="117"/>
      <c r="AI631" s="33" t="s">
        <v>375</v>
      </c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  <c r="AV631" s="117"/>
      <c r="AW631" s="117"/>
      <c r="AX631" s="117"/>
      <c r="AY631" s="117"/>
      <c r="AZ631" s="117"/>
      <c r="BA631" s="117"/>
      <c r="BB631" s="117"/>
      <c r="BC631" s="117"/>
      <c r="BD631" s="117"/>
      <c r="BE631" s="117"/>
      <c r="BF631" s="117"/>
      <c r="BG631" s="117"/>
      <c r="BH631" s="117"/>
      <c r="BI631" s="117"/>
      <c r="BJ631" s="117"/>
      <c r="BK631" s="117"/>
      <c r="BL631" s="117"/>
      <c r="BM631" s="117"/>
    </row>
    <row r="632" spans="1:65" ht="15.75" customHeight="1" x14ac:dyDescent="0.25">
      <c r="A632" s="25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33" t="s">
        <v>1555</v>
      </c>
      <c r="AE632" s="116"/>
      <c r="AF632" s="116"/>
      <c r="AG632" s="116"/>
      <c r="AH632" s="117"/>
      <c r="AI632" s="33" t="s">
        <v>685</v>
      </c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  <c r="AV632" s="117"/>
      <c r="AW632" s="117"/>
      <c r="AX632" s="117"/>
      <c r="AY632" s="117"/>
      <c r="AZ632" s="117"/>
      <c r="BA632" s="117"/>
      <c r="BB632" s="117"/>
      <c r="BC632" s="117"/>
      <c r="BD632" s="117"/>
      <c r="BE632" s="117"/>
      <c r="BF632" s="117"/>
      <c r="BG632" s="117"/>
      <c r="BH632" s="117"/>
      <c r="BI632" s="117"/>
      <c r="BJ632" s="117"/>
      <c r="BK632" s="117"/>
      <c r="BL632" s="117"/>
      <c r="BM632" s="117"/>
    </row>
    <row r="633" spans="1:65" ht="15.75" customHeight="1" x14ac:dyDescent="0.25">
      <c r="A633" s="25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33" t="s">
        <v>1556</v>
      </c>
      <c r="AE633" s="116"/>
      <c r="AF633" s="116"/>
      <c r="AG633" s="116"/>
      <c r="AH633" s="117"/>
      <c r="AI633" s="33" t="s">
        <v>362</v>
      </c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  <c r="AV633" s="117"/>
      <c r="AW633" s="117"/>
      <c r="AX633" s="117"/>
      <c r="AY633" s="117"/>
      <c r="AZ633" s="117"/>
      <c r="BA633" s="117"/>
      <c r="BB633" s="117"/>
      <c r="BC633" s="117"/>
      <c r="BD633" s="117"/>
      <c r="BE633" s="117"/>
      <c r="BF633" s="117"/>
      <c r="BG633" s="117"/>
      <c r="BH633" s="117"/>
      <c r="BI633" s="117"/>
      <c r="BJ633" s="117"/>
      <c r="BK633" s="117"/>
      <c r="BL633" s="117"/>
      <c r="BM633" s="117"/>
    </row>
    <row r="634" spans="1:65" ht="15.75" customHeight="1" x14ac:dyDescent="0.25">
      <c r="A634" s="25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33" t="s">
        <v>1557</v>
      </c>
      <c r="AE634" s="116"/>
      <c r="AF634" s="116"/>
      <c r="AG634" s="116"/>
      <c r="AH634" s="117"/>
      <c r="AI634" s="33" t="s">
        <v>685</v>
      </c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  <c r="AV634" s="117"/>
      <c r="AW634" s="117"/>
      <c r="AX634" s="117"/>
      <c r="AY634" s="117"/>
      <c r="AZ634" s="117"/>
      <c r="BA634" s="117"/>
      <c r="BB634" s="117"/>
      <c r="BC634" s="117"/>
      <c r="BD634" s="117"/>
      <c r="BE634" s="117"/>
      <c r="BF634" s="117"/>
      <c r="BG634" s="117"/>
      <c r="BH634" s="117"/>
      <c r="BI634" s="117"/>
      <c r="BJ634" s="117"/>
      <c r="BK634" s="117"/>
      <c r="BL634" s="117"/>
      <c r="BM634" s="117"/>
    </row>
    <row r="635" spans="1:65" ht="15.75" customHeight="1" x14ac:dyDescent="0.25">
      <c r="A635" s="25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33" t="s">
        <v>1558</v>
      </c>
      <c r="AE635" s="116"/>
      <c r="AF635" s="116"/>
      <c r="AG635" s="116"/>
      <c r="AH635" s="117"/>
      <c r="AI635" s="33" t="s">
        <v>421</v>
      </c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  <c r="AV635" s="117"/>
      <c r="AW635" s="117"/>
      <c r="AX635" s="117"/>
      <c r="AY635" s="117"/>
      <c r="AZ635" s="117"/>
      <c r="BA635" s="117"/>
      <c r="BB635" s="117"/>
      <c r="BC635" s="117"/>
      <c r="BD635" s="117"/>
      <c r="BE635" s="117"/>
      <c r="BF635" s="117"/>
      <c r="BG635" s="117"/>
      <c r="BH635" s="117"/>
      <c r="BI635" s="117"/>
      <c r="BJ635" s="117"/>
      <c r="BK635" s="117"/>
      <c r="BL635" s="117"/>
      <c r="BM635" s="117"/>
    </row>
    <row r="636" spans="1:65" ht="15.75" customHeight="1" x14ac:dyDescent="0.25">
      <c r="A636" s="25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33" t="s">
        <v>1559</v>
      </c>
      <c r="AE636" s="116"/>
      <c r="AF636" s="116"/>
      <c r="AG636" s="116"/>
      <c r="AH636" s="117"/>
      <c r="AI636" s="33" t="s">
        <v>354</v>
      </c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  <c r="AV636" s="117"/>
      <c r="AW636" s="117"/>
      <c r="AX636" s="117"/>
      <c r="AY636" s="117"/>
      <c r="AZ636" s="117"/>
      <c r="BA636" s="117"/>
      <c r="BB636" s="117"/>
      <c r="BC636" s="117"/>
      <c r="BD636" s="117"/>
      <c r="BE636" s="117"/>
      <c r="BF636" s="117"/>
      <c r="BG636" s="117"/>
      <c r="BH636" s="117"/>
      <c r="BI636" s="117"/>
      <c r="BJ636" s="117"/>
      <c r="BK636" s="117"/>
      <c r="BL636" s="117"/>
      <c r="BM636" s="117"/>
    </row>
    <row r="637" spans="1:65" ht="15.75" customHeight="1" x14ac:dyDescent="0.25">
      <c r="A637" s="25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33" t="s">
        <v>1560</v>
      </c>
      <c r="AE637" s="116"/>
      <c r="AF637" s="116"/>
      <c r="AG637" s="116"/>
      <c r="AH637" s="117"/>
      <c r="AI637" s="33" t="s">
        <v>362</v>
      </c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  <c r="AV637" s="117"/>
      <c r="AW637" s="117"/>
      <c r="AX637" s="117"/>
      <c r="AY637" s="117"/>
      <c r="AZ637" s="117"/>
      <c r="BA637" s="117"/>
      <c r="BB637" s="117"/>
      <c r="BC637" s="117"/>
      <c r="BD637" s="117"/>
      <c r="BE637" s="117"/>
      <c r="BF637" s="117"/>
      <c r="BG637" s="117"/>
      <c r="BH637" s="117"/>
      <c r="BI637" s="117"/>
      <c r="BJ637" s="117"/>
      <c r="BK637" s="117"/>
      <c r="BL637" s="117"/>
      <c r="BM637" s="117"/>
    </row>
    <row r="638" spans="1:65" ht="15.75" customHeight="1" x14ac:dyDescent="0.25">
      <c r="A638" s="25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33" t="s">
        <v>1561</v>
      </c>
      <c r="AE638" s="116"/>
      <c r="AF638" s="116"/>
      <c r="AG638" s="116"/>
      <c r="AH638" s="117"/>
      <c r="AI638" s="33" t="s">
        <v>354</v>
      </c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  <c r="AV638" s="117"/>
      <c r="AW638" s="117"/>
      <c r="AX638" s="117"/>
      <c r="AY638" s="117"/>
      <c r="AZ638" s="117"/>
      <c r="BA638" s="117"/>
      <c r="BB638" s="117"/>
      <c r="BC638" s="117"/>
      <c r="BD638" s="117"/>
      <c r="BE638" s="117"/>
      <c r="BF638" s="117"/>
      <c r="BG638" s="117"/>
      <c r="BH638" s="117"/>
      <c r="BI638" s="117"/>
      <c r="BJ638" s="117"/>
      <c r="BK638" s="117"/>
      <c r="BL638" s="117"/>
      <c r="BM638" s="117"/>
    </row>
    <row r="639" spans="1:65" ht="15.75" customHeight="1" x14ac:dyDescent="0.25">
      <c r="A639" s="25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33" t="s">
        <v>1562</v>
      </c>
      <c r="AE639" s="116"/>
      <c r="AF639" s="116"/>
      <c r="AG639" s="116"/>
      <c r="AH639" s="117"/>
      <c r="AI639" s="33" t="s">
        <v>362</v>
      </c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  <c r="AV639" s="117"/>
      <c r="AW639" s="117"/>
      <c r="AX639" s="117"/>
      <c r="AY639" s="117"/>
      <c r="AZ639" s="117"/>
      <c r="BA639" s="117"/>
      <c r="BB639" s="117"/>
      <c r="BC639" s="117"/>
      <c r="BD639" s="117"/>
      <c r="BE639" s="117"/>
      <c r="BF639" s="117"/>
      <c r="BG639" s="117"/>
      <c r="BH639" s="117"/>
      <c r="BI639" s="117"/>
      <c r="BJ639" s="117"/>
      <c r="BK639" s="117"/>
      <c r="BL639" s="117"/>
      <c r="BM639" s="117"/>
    </row>
    <row r="640" spans="1:65" ht="15.75" customHeight="1" x14ac:dyDescent="0.25">
      <c r="A640" s="25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33" t="s">
        <v>1563</v>
      </c>
      <c r="AE640" s="116"/>
      <c r="AF640" s="116"/>
      <c r="AG640" s="116"/>
      <c r="AH640" s="117"/>
      <c r="AI640" s="33" t="s">
        <v>362</v>
      </c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  <c r="AV640" s="117"/>
      <c r="AW640" s="117"/>
      <c r="AX640" s="117"/>
      <c r="AY640" s="117"/>
      <c r="AZ640" s="117"/>
      <c r="BA640" s="117"/>
      <c r="BB640" s="117"/>
      <c r="BC640" s="117"/>
      <c r="BD640" s="117"/>
      <c r="BE640" s="117"/>
      <c r="BF640" s="117"/>
      <c r="BG640" s="117"/>
      <c r="BH640" s="117"/>
      <c r="BI640" s="117"/>
      <c r="BJ640" s="117"/>
      <c r="BK640" s="117"/>
      <c r="BL640" s="117"/>
      <c r="BM640" s="117"/>
    </row>
    <row r="641" spans="1:65" ht="15.75" customHeight="1" x14ac:dyDescent="0.25">
      <c r="A641" s="25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33" t="s">
        <v>1564</v>
      </c>
      <c r="AE641" s="116"/>
      <c r="AF641" s="116"/>
      <c r="AG641" s="116"/>
      <c r="AH641" s="117"/>
      <c r="AI641" s="33" t="s">
        <v>531</v>
      </c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  <c r="AV641" s="117"/>
      <c r="AW641" s="117"/>
      <c r="AX641" s="117"/>
      <c r="AY641" s="117"/>
      <c r="AZ641" s="117"/>
      <c r="BA641" s="117"/>
      <c r="BB641" s="117"/>
      <c r="BC641" s="117"/>
      <c r="BD641" s="117"/>
      <c r="BE641" s="117"/>
      <c r="BF641" s="117"/>
      <c r="BG641" s="117"/>
      <c r="BH641" s="117"/>
      <c r="BI641" s="117"/>
      <c r="BJ641" s="117"/>
      <c r="BK641" s="117"/>
      <c r="BL641" s="117"/>
      <c r="BM641" s="117"/>
    </row>
    <row r="642" spans="1:65" ht="15.75" customHeight="1" x14ac:dyDescent="0.25">
      <c r="A642" s="25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33" t="s">
        <v>1565</v>
      </c>
      <c r="AE642" s="116"/>
      <c r="AF642" s="116"/>
      <c r="AG642" s="116"/>
      <c r="AH642" s="117"/>
      <c r="AI642" s="33" t="s">
        <v>421</v>
      </c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  <c r="AV642" s="117"/>
      <c r="AW642" s="117"/>
      <c r="AX642" s="117"/>
      <c r="AY642" s="117"/>
      <c r="AZ642" s="117"/>
      <c r="BA642" s="117"/>
      <c r="BB642" s="117"/>
      <c r="BC642" s="117"/>
      <c r="BD642" s="117"/>
      <c r="BE642" s="117"/>
      <c r="BF642" s="117"/>
      <c r="BG642" s="117"/>
      <c r="BH642" s="117"/>
      <c r="BI642" s="117"/>
      <c r="BJ642" s="117"/>
      <c r="BK642" s="117"/>
      <c r="BL642" s="117"/>
      <c r="BM642" s="117"/>
    </row>
    <row r="643" spans="1:65" ht="15.75" customHeight="1" x14ac:dyDescent="0.25">
      <c r="A643" s="25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33" t="s">
        <v>1566</v>
      </c>
      <c r="AE643" s="116"/>
      <c r="AF643" s="116"/>
      <c r="AG643" s="116"/>
      <c r="AH643" s="117"/>
      <c r="AI643" s="33" t="s">
        <v>531</v>
      </c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  <c r="AV643" s="117"/>
      <c r="AW643" s="117"/>
      <c r="AX643" s="117"/>
      <c r="AY643" s="117"/>
      <c r="AZ643" s="117"/>
      <c r="BA643" s="117"/>
      <c r="BB643" s="117"/>
      <c r="BC643" s="117"/>
      <c r="BD643" s="117"/>
      <c r="BE643" s="117"/>
      <c r="BF643" s="117"/>
      <c r="BG643" s="117"/>
      <c r="BH643" s="117"/>
      <c r="BI643" s="117"/>
      <c r="BJ643" s="117"/>
      <c r="BK643" s="117"/>
      <c r="BL643" s="117"/>
      <c r="BM643" s="117"/>
    </row>
    <row r="644" spans="1:65" ht="15.75" customHeight="1" x14ac:dyDescent="0.25">
      <c r="A644" s="25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33" t="s">
        <v>1567</v>
      </c>
      <c r="AE644" s="116"/>
      <c r="AF644" s="116"/>
      <c r="AG644" s="116"/>
      <c r="AH644" s="117"/>
      <c r="AI644" s="33" t="s">
        <v>375</v>
      </c>
      <c r="AJ644" s="117"/>
      <c r="AK644" s="117"/>
      <c r="AL644" s="117"/>
      <c r="AM644" s="117"/>
      <c r="AN644" s="117"/>
      <c r="AO644" s="117"/>
      <c r="AP644" s="117"/>
      <c r="AQ644" s="117"/>
      <c r="AR644" s="117"/>
      <c r="AS644" s="117"/>
      <c r="AT644" s="117"/>
      <c r="AU644" s="117"/>
      <c r="AV644" s="117"/>
      <c r="AW644" s="117"/>
      <c r="AX644" s="117"/>
      <c r="AY644" s="117"/>
      <c r="AZ644" s="117"/>
      <c r="BA644" s="117"/>
      <c r="BB644" s="117"/>
      <c r="BC644" s="117"/>
      <c r="BD644" s="117"/>
      <c r="BE644" s="117"/>
      <c r="BF644" s="117"/>
      <c r="BG644" s="117"/>
      <c r="BH644" s="117"/>
      <c r="BI644" s="117"/>
      <c r="BJ644" s="117"/>
      <c r="BK644" s="117"/>
      <c r="BL644" s="117"/>
      <c r="BM644" s="117"/>
    </row>
    <row r="645" spans="1:65" ht="15.75" customHeight="1" x14ac:dyDescent="0.25">
      <c r="A645" s="25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33" t="s">
        <v>1568</v>
      </c>
      <c r="AE645" s="116"/>
      <c r="AF645" s="116"/>
      <c r="AG645" s="116"/>
      <c r="AH645" s="117"/>
      <c r="AI645" s="33" t="s">
        <v>685</v>
      </c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  <c r="AV645" s="117"/>
      <c r="AW645" s="117"/>
      <c r="AX645" s="117"/>
      <c r="AY645" s="117"/>
      <c r="AZ645" s="117"/>
      <c r="BA645" s="117"/>
      <c r="BB645" s="117"/>
      <c r="BC645" s="117"/>
      <c r="BD645" s="117"/>
      <c r="BE645" s="117"/>
      <c r="BF645" s="117"/>
      <c r="BG645" s="117"/>
      <c r="BH645" s="117"/>
      <c r="BI645" s="117"/>
      <c r="BJ645" s="117"/>
      <c r="BK645" s="117"/>
      <c r="BL645" s="117"/>
      <c r="BM645" s="117"/>
    </row>
    <row r="646" spans="1:65" ht="15.75" customHeight="1" x14ac:dyDescent="0.25">
      <c r="A646" s="25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33" t="s">
        <v>1569</v>
      </c>
      <c r="AE646" s="116"/>
      <c r="AF646" s="116"/>
      <c r="AG646" s="116"/>
      <c r="AH646" s="117"/>
      <c r="AI646" s="33" t="s">
        <v>408</v>
      </c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  <c r="AV646" s="117"/>
      <c r="AW646" s="117"/>
      <c r="AX646" s="117"/>
      <c r="AY646" s="117"/>
      <c r="AZ646" s="117"/>
      <c r="BA646" s="117"/>
      <c r="BB646" s="117"/>
      <c r="BC646" s="117"/>
      <c r="BD646" s="117"/>
      <c r="BE646" s="117"/>
      <c r="BF646" s="117"/>
      <c r="BG646" s="117"/>
      <c r="BH646" s="117"/>
      <c r="BI646" s="117"/>
      <c r="BJ646" s="117"/>
      <c r="BK646" s="117"/>
      <c r="BL646" s="117"/>
      <c r="BM646" s="117"/>
    </row>
    <row r="647" spans="1:65" ht="15.75" customHeight="1" x14ac:dyDescent="0.25">
      <c r="A647" s="25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33" t="s">
        <v>1570</v>
      </c>
      <c r="AE647" s="116"/>
      <c r="AF647" s="116"/>
      <c r="AG647" s="116"/>
      <c r="AH647" s="117"/>
      <c r="AI647" s="33" t="s">
        <v>685</v>
      </c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  <c r="AV647" s="117"/>
      <c r="AW647" s="117"/>
      <c r="AX647" s="117"/>
      <c r="AY647" s="117"/>
      <c r="AZ647" s="117"/>
      <c r="BA647" s="117"/>
      <c r="BB647" s="117"/>
      <c r="BC647" s="117"/>
      <c r="BD647" s="117"/>
      <c r="BE647" s="117"/>
      <c r="BF647" s="117"/>
      <c r="BG647" s="117"/>
      <c r="BH647" s="117"/>
      <c r="BI647" s="117"/>
      <c r="BJ647" s="117"/>
      <c r="BK647" s="117"/>
      <c r="BL647" s="117"/>
      <c r="BM647" s="117"/>
    </row>
    <row r="648" spans="1:65" ht="15.75" customHeight="1" x14ac:dyDescent="0.25">
      <c r="A648" s="25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33" t="s">
        <v>1571</v>
      </c>
      <c r="AE648" s="116"/>
      <c r="AF648" s="116"/>
      <c r="AG648" s="116"/>
      <c r="AH648" s="117"/>
      <c r="AI648" s="33" t="s">
        <v>354</v>
      </c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  <c r="AV648" s="117"/>
      <c r="AW648" s="117"/>
      <c r="AX648" s="117"/>
      <c r="AY648" s="117"/>
      <c r="AZ648" s="117"/>
      <c r="BA648" s="117"/>
      <c r="BB648" s="117"/>
      <c r="BC648" s="117"/>
      <c r="BD648" s="117"/>
      <c r="BE648" s="117"/>
      <c r="BF648" s="117"/>
      <c r="BG648" s="117"/>
      <c r="BH648" s="117"/>
      <c r="BI648" s="117"/>
      <c r="BJ648" s="117"/>
      <c r="BK648" s="117"/>
      <c r="BL648" s="117"/>
      <c r="BM648" s="117"/>
    </row>
    <row r="649" spans="1:65" ht="15.75" customHeight="1" x14ac:dyDescent="0.25">
      <c r="A649" s="25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33" t="s">
        <v>1572</v>
      </c>
      <c r="AE649" s="116"/>
      <c r="AF649" s="116"/>
      <c r="AG649" s="116"/>
      <c r="AH649" s="117"/>
      <c r="AI649" s="33" t="s">
        <v>354</v>
      </c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  <c r="AV649" s="117"/>
      <c r="AW649" s="117"/>
      <c r="AX649" s="117"/>
      <c r="AY649" s="117"/>
      <c r="AZ649" s="117"/>
      <c r="BA649" s="117"/>
      <c r="BB649" s="117"/>
      <c r="BC649" s="117"/>
      <c r="BD649" s="117"/>
      <c r="BE649" s="117"/>
      <c r="BF649" s="117"/>
      <c r="BG649" s="117"/>
      <c r="BH649" s="117"/>
      <c r="BI649" s="117"/>
      <c r="BJ649" s="117"/>
      <c r="BK649" s="117"/>
      <c r="BL649" s="117"/>
      <c r="BM649" s="117"/>
    </row>
    <row r="650" spans="1:65" ht="15.75" customHeight="1" x14ac:dyDescent="0.25">
      <c r="A650" s="25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33" t="s">
        <v>1573</v>
      </c>
      <c r="AE650" s="116"/>
      <c r="AF650" s="116"/>
      <c r="AG650" s="116"/>
      <c r="AH650" s="117"/>
      <c r="AI650" s="33" t="s">
        <v>362</v>
      </c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  <c r="AV650" s="117"/>
      <c r="AW650" s="117"/>
      <c r="AX650" s="117"/>
      <c r="AY650" s="117"/>
      <c r="AZ650" s="117"/>
      <c r="BA650" s="117"/>
      <c r="BB650" s="117"/>
      <c r="BC650" s="117"/>
      <c r="BD650" s="117"/>
      <c r="BE650" s="117"/>
      <c r="BF650" s="117"/>
      <c r="BG650" s="117"/>
      <c r="BH650" s="117"/>
      <c r="BI650" s="117"/>
      <c r="BJ650" s="117"/>
      <c r="BK650" s="117"/>
      <c r="BL650" s="117"/>
      <c r="BM650" s="117"/>
    </row>
    <row r="651" spans="1:65" ht="15.75" customHeight="1" x14ac:dyDescent="0.25">
      <c r="A651" s="25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33" t="s">
        <v>1574</v>
      </c>
      <c r="AE651" s="116"/>
      <c r="AF651" s="116"/>
      <c r="AG651" s="116"/>
      <c r="AH651" s="117"/>
      <c r="AI651" s="33" t="s">
        <v>362</v>
      </c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  <c r="AV651" s="117"/>
      <c r="AW651" s="117"/>
      <c r="AX651" s="117"/>
      <c r="AY651" s="117"/>
      <c r="AZ651" s="117"/>
      <c r="BA651" s="117"/>
      <c r="BB651" s="117"/>
      <c r="BC651" s="117"/>
      <c r="BD651" s="117"/>
      <c r="BE651" s="117"/>
      <c r="BF651" s="117"/>
      <c r="BG651" s="117"/>
      <c r="BH651" s="117"/>
      <c r="BI651" s="117"/>
      <c r="BJ651" s="117"/>
      <c r="BK651" s="117"/>
      <c r="BL651" s="117"/>
      <c r="BM651" s="117"/>
    </row>
    <row r="652" spans="1:65" ht="15.75" customHeight="1" x14ac:dyDescent="0.25">
      <c r="A652" s="25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33" t="s">
        <v>1575</v>
      </c>
      <c r="AE652" s="116"/>
      <c r="AF652" s="116"/>
      <c r="AG652" s="116"/>
      <c r="AH652" s="117"/>
      <c r="AI652" s="33" t="s">
        <v>408</v>
      </c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  <c r="AV652" s="117"/>
      <c r="AW652" s="117"/>
      <c r="AX652" s="117"/>
      <c r="AY652" s="117"/>
      <c r="AZ652" s="117"/>
      <c r="BA652" s="117"/>
      <c r="BB652" s="117"/>
      <c r="BC652" s="117"/>
      <c r="BD652" s="117"/>
      <c r="BE652" s="117"/>
      <c r="BF652" s="117"/>
      <c r="BG652" s="117"/>
      <c r="BH652" s="117"/>
      <c r="BI652" s="117"/>
      <c r="BJ652" s="117"/>
      <c r="BK652" s="117"/>
      <c r="BL652" s="117"/>
      <c r="BM652" s="117"/>
    </row>
    <row r="653" spans="1:65" ht="15.75" customHeight="1" x14ac:dyDescent="0.25">
      <c r="A653" s="25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33" t="s">
        <v>1576</v>
      </c>
      <c r="AE653" s="116"/>
      <c r="AF653" s="116"/>
      <c r="AG653" s="116"/>
      <c r="AH653" s="117"/>
      <c r="AI653" s="33" t="s">
        <v>531</v>
      </c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  <c r="AV653" s="117"/>
      <c r="AW653" s="117"/>
      <c r="AX653" s="117"/>
      <c r="AY653" s="117"/>
      <c r="AZ653" s="117"/>
      <c r="BA653" s="117"/>
      <c r="BB653" s="117"/>
      <c r="BC653" s="117"/>
      <c r="BD653" s="117"/>
      <c r="BE653" s="117"/>
      <c r="BF653" s="117"/>
      <c r="BG653" s="117"/>
      <c r="BH653" s="117"/>
      <c r="BI653" s="117"/>
      <c r="BJ653" s="117"/>
      <c r="BK653" s="117"/>
      <c r="BL653" s="117"/>
      <c r="BM653" s="117"/>
    </row>
    <row r="654" spans="1:65" ht="15.75" customHeight="1" x14ac:dyDescent="0.25">
      <c r="A654" s="25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33" t="s">
        <v>1577</v>
      </c>
      <c r="AE654" s="116"/>
      <c r="AF654" s="116"/>
      <c r="AG654" s="116"/>
      <c r="AH654" s="117"/>
      <c r="AI654" s="33" t="s">
        <v>354</v>
      </c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  <c r="AV654" s="117"/>
      <c r="AW654" s="117"/>
      <c r="AX654" s="117"/>
      <c r="AY654" s="117"/>
      <c r="AZ654" s="117"/>
      <c r="BA654" s="117"/>
      <c r="BB654" s="117"/>
      <c r="BC654" s="117"/>
      <c r="BD654" s="117"/>
      <c r="BE654" s="117"/>
      <c r="BF654" s="117"/>
      <c r="BG654" s="117"/>
      <c r="BH654" s="117"/>
      <c r="BI654" s="117"/>
      <c r="BJ654" s="117"/>
      <c r="BK654" s="117"/>
      <c r="BL654" s="117"/>
      <c r="BM654" s="117"/>
    </row>
    <row r="655" spans="1:65" ht="15.75" customHeight="1" x14ac:dyDescent="0.25">
      <c r="A655" s="25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33" t="s">
        <v>1578</v>
      </c>
      <c r="AE655" s="116"/>
      <c r="AF655" s="116"/>
      <c r="AG655" s="116"/>
      <c r="AH655" s="117"/>
      <c r="AI655" s="33" t="s">
        <v>598</v>
      </c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X655" s="117"/>
      <c r="AY655" s="117"/>
      <c r="AZ655" s="117"/>
      <c r="BA655" s="117"/>
      <c r="BB655" s="117"/>
      <c r="BC655" s="117"/>
      <c r="BD655" s="117"/>
      <c r="BE655" s="117"/>
      <c r="BF655" s="117"/>
      <c r="BG655" s="117"/>
      <c r="BH655" s="117"/>
      <c r="BI655" s="117"/>
      <c r="BJ655" s="117"/>
      <c r="BK655" s="117"/>
      <c r="BL655" s="117"/>
      <c r="BM655" s="117"/>
    </row>
    <row r="656" spans="1:65" ht="15.75" customHeight="1" x14ac:dyDescent="0.25">
      <c r="A656" s="25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33" t="s">
        <v>1579</v>
      </c>
      <c r="AE656" s="116"/>
      <c r="AF656" s="116"/>
      <c r="AG656" s="116"/>
      <c r="AH656" s="117"/>
      <c r="AI656" s="33" t="s">
        <v>421</v>
      </c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X656" s="117"/>
      <c r="AY656" s="117"/>
      <c r="AZ656" s="117"/>
      <c r="BA656" s="117"/>
      <c r="BB656" s="117"/>
      <c r="BC656" s="117"/>
      <c r="BD656" s="117"/>
      <c r="BE656" s="117"/>
      <c r="BF656" s="117"/>
      <c r="BG656" s="117"/>
      <c r="BH656" s="117"/>
      <c r="BI656" s="117"/>
      <c r="BJ656" s="117"/>
      <c r="BK656" s="117"/>
      <c r="BL656" s="117"/>
      <c r="BM656" s="117"/>
    </row>
    <row r="657" spans="1:65" ht="15.75" customHeight="1" x14ac:dyDescent="0.25">
      <c r="A657" s="25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33" t="s">
        <v>1580</v>
      </c>
      <c r="AE657" s="116"/>
      <c r="AF657" s="116"/>
      <c r="AG657" s="116"/>
      <c r="AH657" s="117"/>
      <c r="AI657" s="33" t="s">
        <v>421</v>
      </c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  <c r="AV657" s="117"/>
      <c r="AW657" s="117"/>
      <c r="AX657" s="117"/>
      <c r="AY657" s="117"/>
      <c r="AZ657" s="117"/>
      <c r="BA657" s="117"/>
      <c r="BB657" s="117"/>
      <c r="BC657" s="117"/>
      <c r="BD657" s="117"/>
      <c r="BE657" s="117"/>
      <c r="BF657" s="117"/>
      <c r="BG657" s="117"/>
      <c r="BH657" s="117"/>
      <c r="BI657" s="117"/>
      <c r="BJ657" s="117"/>
      <c r="BK657" s="117"/>
      <c r="BL657" s="117"/>
      <c r="BM657" s="117"/>
    </row>
    <row r="658" spans="1:65" ht="15.75" customHeight="1" x14ac:dyDescent="0.25">
      <c r="A658" s="25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33" t="s">
        <v>1581</v>
      </c>
      <c r="AE658" s="116"/>
      <c r="AF658" s="116"/>
      <c r="AG658" s="116"/>
      <c r="AH658" s="117"/>
      <c r="AI658" s="33" t="s">
        <v>531</v>
      </c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  <c r="BD658" s="117"/>
      <c r="BE658" s="117"/>
      <c r="BF658" s="117"/>
      <c r="BG658" s="117"/>
      <c r="BH658" s="117"/>
      <c r="BI658" s="117"/>
      <c r="BJ658" s="117"/>
      <c r="BK658" s="117"/>
      <c r="BL658" s="117"/>
      <c r="BM658" s="117"/>
    </row>
    <row r="659" spans="1:65" ht="15.75" customHeight="1" x14ac:dyDescent="0.25">
      <c r="A659" s="25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33" t="s">
        <v>1582</v>
      </c>
      <c r="AE659" s="116"/>
      <c r="AF659" s="116"/>
      <c r="AG659" s="116"/>
      <c r="AH659" s="117"/>
      <c r="AI659" s="33" t="s">
        <v>421</v>
      </c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X659" s="117"/>
      <c r="AY659" s="117"/>
      <c r="AZ659" s="117"/>
      <c r="BA659" s="117"/>
      <c r="BB659" s="117"/>
      <c r="BC659" s="117"/>
      <c r="BD659" s="117"/>
      <c r="BE659" s="117"/>
      <c r="BF659" s="117"/>
      <c r="BG659" s="117"/>
      <c r="BH659" s="117"/>
      <c r="BI659" s="117"/>
      <c r="BJ659" s="117"/>
      <c r="BK659" s="117"/>
      <c r="BL659" s="117"/>
      <c r="BM659" s="117"/>
    </row>
    <row r="660" spans="1:65" ht="15.75" customHeight="1" x14ac:dyDescent="0.25">
      <c r="A660" s="25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33" t="s">
        <v>1583</v>
      </c>
      <c r="AE660" s="116"/>
      <c r="AF660" s="116"/>
      <c r="AG660" s="116"/>
      <c r="AH660" s="117"/>
      <c r="AI660" s="33" t="s">
        <v>354</v>
      </c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X660" s="117"/>
      <c r="AY660" s="117"/>
      <c r="AZ660" s="117"/>
      <c r="BA660" s="117"/>
      <c r="BB660" s="117"/>
      <c r="BC660" s="117"/>
      <c r="BD660" s="117"/>
      <c r="BE660" s="117"/>
      <c r="BF660" s="117"/>
      <c r="BG660" s="117"/>
      <c r="BH660" s="117"/>
      <c r="BI660" s="117"/>
      <c r="BJ660" s="117"/>
      <c r="BK660" s="117"/>
      <c r="BL660" s="117"/>
      <c r="BM660" s="117"/>
    </row>
    <row r="661" spans="1:65" ht="15.75" customHeight="1" x14ac:dyDescent="0.25">
      <c r="A661" s="25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33" t="s">
        <v>1584</v>
      </c>
      <c r="AE661" s="116"/>
      <c r="AF661" s="116"/>
      <c r="AG661" s="116"/>
      <c r="AH661" s="117"/>
      <c r="AI661" s="33" t="s">
        <v>362</v>
      </c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H661" s="117"/>
      <c r="BI661" s="117"/>
      <c r="BJ661" s="117"/>
      <c r="BK661" s="117"/>
      <c r="BL661" s="117"/>
      <c r="BM661" s="117"/>
    </row>
    <row r="662" spans="1:65" ht="15.75" customHeight="1" x14ac:dyDescent="0.25">
      <c r="A662" s="25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33" t="s">
        <v>1585</v>
      </c>
      <c r="AE662" s="116"/>
      <c r="AF662" s="116"/>
      <c r="AG662" s="116"/>
      <c r="AH662" s="117"/>
      <c r="AI662" s="33" t="s">
        <v>375</v>
      </c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H662" s="117"/>
      <c r="BI662" s="117"/>
      <c r="BJ662" s="117"/>
      <c r="BK662" s="117"/>
      <c r="BL662" s="117"/>
      <c r="BM662" s="117"/>
    </row>
    <row r="663" spans="1:65" ht="15.75" customHeight="1" x14ac:dyDescent="0.25">
      <c r="A663" s="25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33" t="s">
        <v>1586</v>
      </c>
      <c r="AE663" s="116"/>
      <c r="AF663" s="116"/>
      <c r="AG663" s="116"/>
      <c r="AH663" s="117"/>
      <c r="AI663" s="33" t="s">
        <v>421</v>
      </c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  <c r="BD663" s="117"/>
      <c r="BE663" s="117"/>
      <c r="BF663" s="117"/>
      <c r="BG663" s="117"/>
      <c r="BH663" s="117"/>
      <c r="BI663" s="117"/>
      <c r="BJ663" s="117"/>
      <c r="BK663" s="117"/>
      <c r="BL663" s="117"/>
      <c r="BM663" s="117"/>
    </row>
    <row r="664" spans="1:65" ht="15.75" customHeight="1" x14ac:dyDescent="0.25">
      <c r="A664" s="25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33" t="s">
        <v>1587</v>
      </c>
      <c r="AE664" s="116"/>
      <c r="AF664" s="116"/>
      <c r="AG664" s="116"/>
      <c r="AH664" s="117"/>
      <c r="AI664" s="33" t="s">
        <v>685</v>
      </c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  <c r="AV664" s="117"/>
      <c r="AW664" s="117"/>
      <c r="AX664" s="117"/>
      <c r="AY664" s="117"/>
      <c r="AZ664" s="117"/>
      <c r="BA664" s="117"/>
      <c r="BB664" s="117"/>
      <c r="BC664" s="117"/>
      <c r="BD664" s="117"/>
      <c r="BE664" s="117"/>
      <c r="BF664" s="117"/>
      <c r="BG664" s="117"/>
      <c r="BH664" s="117"/>
      <c r="BI664" s="117"/>
      <c r="BJ664" s="117"/>
      <c r="BK664" s="117"/>
      <c r="BL664" s="117"/>
      <c r="BM664" s="117"/>
    </row>
    <row r="665" spans="1:65" ht="15.75" customHeight="1" x14ac:dyDescent="0.25">
      <c r="A665" s="25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33" t="s">
        <v>1588</v>
      </c>
      <c r="AE665" s="116"/>
      <c r="AF665" s="116"/>
      <c r="AG665" s="116"/>
      <c r="AH665" s="117"/>
      <c r="AI665" s="33" t="s">
        <v>346</v>
      </c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X665" s="117"/>
      <c r="AY665" s="117"/>
      <c r="AZ665" s="117"/>
      <c r="BA665" s="117"/>
      <c r="BB665" s="117"/>
      <c r="BC665" s="117"/>
      <c r="BD665" s="117"/>
      <c r="BE665" s="117"/>
      <c r="BF665" s="117"/>
      <c r="BG665" s="117"/>
      <c r="BH665" s="117"/>
      <c r="BI665" s="117"/>
      <c r="BJ665" s="117"/>
      <c r="BK665" s="117"/>
      <c r="BL665" s="117"/>
      <c r="BM665" s="117"/>
    </row>
    <row r="666" spans="1:65" ht="15.75" customHeight="1" x14ac:dyDescent="0.25">
      <c r="A666" s="25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33" t="s">
        <v>1589</v>
      </c>
      <c r="AE666" s="116"/>
      <c r="AF666" s="116"/>
      <c r="AG666" s="116"/>
      <c r="AH666" s="117"/>
      <c r="AI666" s="33" t="s">
        <v>346</v>
      </c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X666" s="117"/>
      <c r="AY666" s="117"/>
      <c r="AZ666" s="117"/>
      <c r="BA666" s="117"/>
      <c r="BB666" s="117"/>
      <c r="BC666" s="117"/>
      <c r="BD666" s="117"/>
      <c r="BE666" s="117"/>
      <c r="BF666" s="117"/>
      <c r="BG666" s="117"/>
      <c r="BH666" s="117"/>
      <c r="BI666" s="117"/>
      <c r="BJ666" s="117"/>
      <c r="BK666" s="117"/>
      <c r="BL666" s="117"/>
      <c r="BM666" s="117"/>
    </row>
    <row r="667" spans="1:65" ht="15.75" customHeight="1" x14ac:dyDescent="0.25">
      <c r="A667" s="25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33" t="s">
        <v>1590</v>
      </c>
      <c r="AE667" s="116"/>
      <c r="AF667" s="116"/>
      <c r="AG667" s="116"/>
      <c r="AH667" s="117"/>
      <c r="AI667" s="33" t="s">
        <v>362</v>
      </c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X667" s="117"/>
      <c r="AY667" s="117"/>
      <c r="AZ667" s="117"/>
      <c r="BA667" s="117"/>
      <c r="BB667" s="117"/>
      <c r="BC667" s="117"/>
      <c r="BD667" s="117"/>
      <c r="BE667" s="117"/>
      <c r="BF667" s="117"/>
      <c r="BG667" s="117"/>
      <c r="BH667" s="117"/>
      <c r="BI667" s="117"/>
      <c r="BJ667" s="117"/>
      <c r="BK667" s="117"/>
      <c r="BL667" s="117"/>
      <c r="BM667" s="117"/>
    </row>
    <row r="668" spans="1:65" ht="15.75" customHeight="1" x14ac:dyDescent="0.25">
      <c r="A668" s="25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33" t="s">
        <v>1591</v>
      </c>
      <c r="AE668" s="116"/>
      <c r="AF668" s="116"/>
      <c r="AG668" s="116"/>
      <c r="AH668" s="117"/>
      <c r="AI668" s="33" t="s">
        <v>362</v>
      </c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X668" s="117"/>
      <c r="AY668" s="117"/>
      <c r="AZ668" s="117"/>
      <c r="BA668" s="117"/>
      <c r="BB668" s="117"/>
      <c r="BC668" s="117"/>
      <c r="BD668" s="117"/>
      <c r="BE668" s="117"/>
      <c r="BF668" s="117"/>
      <c r="BG668" s="117"/>
      <c r="BH668" s="117"/>
      <c r="BI668" s="117"/>
      <c r="BJ668" s="117"/>
      <c r="BK668" s="117"/>
      <c r="BL668" s="117"/>
      <c r="BM668" s="117"/>
    </row>
    <row r="669" spans="1:65" ht="15.75" customHeight="1" x14ac:dyDescent="0.25">
      <c r="A669" s="25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33" t="s">
        <v>1592</v>
      </c>
      <c r="AE669" s="116"/>
      <c r="AF669" s="116"/>
      <c r="AG669" s="116"/>
      <c r="AH669" s="117"/>
      <c r="AI669" s="33" t="s">
        <v>375</v>
      </c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  <c r="AV669" s="117"/>
      <c r="AW669" s="117"/>
      <c r="AX669" s="117"/>
      <c r="AY669" s="117"/>
      <c r="AZ669" s="117"/>
      <c r="BA669" s="117"/>
      <c r="BB669" s="117"/>
      <c r="BC669" s="117"/>
      <c r="BD669" s="117"/>
      <c r="BE669" s="117"/>
      <c r="BF669" s="117"/>
      <c r="BG669" s="117"/>
      <c r="BH669" s="117"/>
      <c r="BI669" s="117"/>
      <c r="BJ669" s="117"/>
      <c r="BK669" s="117"/>
      <c r="BL669" s="117"/>
      <c r="BM669" s="117"/>
    </row>
    <row r="670" spans="1:65" ht="15.75" customHeight="1" x14ac:dyDescent="0.25">
      <c r="A670" s="25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33" t="s">
        <v>1593</v>
      </c>
      <c r="AE670" s="116"/>
      <c r="AF670" s="116"/>
      <c r="AG670" s="116"/>
      <c r="AH670" s="117"/>
      <c r="AI670" s="33" t="s">
        <v>375</v>
      </c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  <c r="AV670" s="117"/>
      <c r="AW670" s="117"/>
      <c r="AX670" s="117"/>
      <c r="AY670" s="117"/>
      <c r="AZ670" s="117"/>
      <c r="BA670" s="117"/>
      <c r="BB670" s="117"/>
      <c r="BC670" s="117"/>
      <c r="BD670" s="117"/>
      <c r="BE670" s="117"/>
      <c r="BF670" s="117"/>
      <c r="BG670" s="117"/>
      <c r="BH670" s="117"/>
      <c r="BI670" s="117"/>
      <c r="BJ670" s="117"/>
      <c r="BK670" s="117"/>
      <c r="BL670" s="117"/>
      <c r="BM670" s="117"/>
    </row>
    <row r="671" spans="1:65" ht="15.75" customHeight="1" x14ac:dyDescent="0.25">
      <c r="A671" s="25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33" t="s">
        <v>1594</v>
      </c>
      <c r="AE671" s="116"/>
      <c r="AF671" s="116"/>
      <c r="AG671" s="116"/>
      <c r="AH671" s="117"/>
      <c r="AI671" s="33" t="s">
        <v>375</v>
      </c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X671" s="117"/>
      <c r="AY671" s="117"/>
      <c r="AZ671" s="117"/>
      <c r="BA671" s="117"/>
      <c r="BB671" s="117"/>
      <c r="BC671" s="117"/>
      <c r="BD671" s="117"/>
      <c r="BE671" s="117"/>
      <c r="BF671" s="117"/>
      <c r="BG671" s="117"/>
      <c r="BH671" s="117"/>
      <c r="BI671" s="117"/>
      <c r="BJ671" s="117"/>
      <c r="BK671" s="117"/>
      <c r="BL671" s="117"/>
      <c r="BM671" s="117"/>
    </row>
    <row r="672" spans="1:65" ht="15.75" customHeight="1" x14ac:dyDescent="0.25">
      <c r="A672" s="25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33" t="s">
        <v>1595</v>
      </c>
      <c r="AE672" s="116"/>
      <c r="AF672" s="116"/>
      <c r="AG672" s="116"/>
      <c r="AH672" s="117"/>
      <c r="AI672" s="33" t="s">
        <v>408</v>
      </c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X672" s="117"/>
      <c r="AY672" s="117"/>
      <c r="AZ672" s="117"/>
      <c r="BA672" s="117"/>
      <c r="BB672" s="117"/>
      <c r="BC672" s="117"/>
      <c r="BD672" s="117"/>
      <c r="BE672" s="117"/>
      <c r="BF672" s="117"/>
      <c r="BG672" s="117"/>
      <c r="BH672" s="117"/>
      <c r="BI672" s="117"/>
      <c r="BJ672" s="117"/>
      <c r="BK672" s="117"/>
      <c r="BL672" s="117"/>
      <c r="BM672" s="117"/>
    </row>
    <row r="673" spans="1:65" ht="15.75" customHeight="1" x14ac:dyDescent="0.25">
      <c r="A673" s="25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33" t="s">
        <v>1596</v>
      </c>
      <c r="AE673" s="116"/>
      <c r="AF673" s="116"/>
      <c r="AG673" s="116"/>
      <c r="AH673" s="117"/>
      <c r="AI673" s="33" t="s">
        <v>362</v>
      </c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X673" s="117"/>
      <c r="AY673" s="117"/>
      <c r="AZ673" s="117"/>
      <c r="BA673" s="117"/>
      <c r="BB673" s="117"/>
      <c r="BC673" s="117"/>
      <c r="BD673" s="117"/>
      <c r="BE673" s="117"/>
      <c r="BF673" s="117"/>
      <c r="BG673" s="117"/>
      <c r="BH673" s="117"/>
      <c r="BI673" s="117"/>
      <c r="BJ673" s="117"/>
      <c r="BK673" s="117"/>
      <c r="BL673" s="117"/>
      <c r="BM673" s="117"/>
    </row>
    <row r="674" spans="1:65" ht="15.75" customHeight="1" x14ac:dyDescent="0.25">
      <c r="A674" s="25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33" t="s">
        <v>1597</v>
      </c>
      <c r="AE674" s="116"/>
      <c r="AF674" s="116"/>
      <c r="AG674" s="116"/>
      <c r="AH674" s="117"/>
      <c r="AI674" s="33" t="s">
        <v>362</v>
      </c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117"/>
      <c r="AZ674" s="117"/>
      <c r="BA674" s="117"/>
      <c r="BB674" s="117"/>
      <c r="BC674" s="117"/>
      <c r="BD674" s="117"/>
      <c r="BE674" s="117"/>
      <c r="BF674" s="117"/>
      <c r="BG674" s="117"/>
      <c r="BH674" s="117"/>
      <c r="BI674" s="117"/>
      <c r="BJ674" s="117"/>
      <c r="BK674" s="117"/>
      <c r="BL674" s="117"/>
      <c r="BM674" s="117"/>
    </row>
    <row r="675" spans="1:65" ht="15.75" customHeight="1" x14ac:dyDescent="0.25">
      <c r="A675" s="25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33" t="s">
        <v>1598</v>
      </c>
      <c r="AE675" s="116"/>
      <c r="AF675" s="116"/>
      <c r="AG675" s="116"/>
      <c r="AH675" s="117"/>
      <c r="AI675" s="33" t="s">
        <v>354</v>
      </c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  <c r="AV675" s="117"/>
      <c r="AW675" s="117"/>
      <c r="AX675" s="117"/>
      <c r="AY675" s="117"/>
      <c r="AZ675" s="117"/>
      <c r="BA675" s="117"/>
      <c r="BB675" s="117"/>
      <c r="BC675" s="117"/>
      <c r="BD675" s="117"/>
      <c r="BE675" s="117"/>
      <c r="BF675" s="117"/>
      <c r="BG675" s="117"/>
      <c r="BH675" s="117"/>
      <c r="BI675" s="117"/>
      <c r="BJ675" s="117"/>
      <c r="BK675" s="117"/>
      <c r="BL675" s="117"/>
      <c r="BM675" s="117"/>
    </row>
    <row r="676" spans="1:65" ht="15.75" customHeight="1" x14ac:dyDescent="0.25">
      <c r="A676" s="25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33" t="s">
        <v>1599</v>
      </c>
      <c r="AE676" s="116"/>
      <c r="AF676" s="116"/>
      <c r="AG676" s="116"/>
      <c r="AH676" s="117"/>
      <c r="AI676" s="33" t="s">
        <v>362</v>
      </c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  <c r="AV676" s="117"/>
      <c r="AW676" s="117"/>
      <c r="AX676" s="117"/>
      <c r="AY676" s="117"/>
      <c r="AZ676" s="117"/>
      <c r="BA676" s="117"/>
      <c r="BB676" s="117"/>
      <c r="BC676" s="117"/>
      <c r="BD676" s="117"/>
      <c r="BE676" s="117"/>
      <c r="BF676" s="117"/>
      <c r="BG676" s="117"/>
      <c r="BH676" s="117"/>
      <c r="BI676" s="117"/>
      <c r="BJ676" s="117"/>
      <c r="BK676" s="117"/>
      <c r="BL676" s="117"/>
      <c r="BM676" s="117"/>
    </row>
    <row r="677" spans="1:65" ht="15.75" customHeight="1" x14ac:dyDescent="0.25">
      <c r="A677" s="25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33" t="s">
        <v>1600</v>
      </c>
      <c r="AE677" s="116"/>
      <c r="AF677" s="116"/>
      <c r="AG677" s="116"/>
      <c r="AH677" s="117"/>
      <c r="AI677" s="33" t="s">
        <v>421</v>
      </c>
      <c r="AJ677" s="117"/>
      <c r="AK677" s="117"/>
      <c r="AL677" s="117"/>
      <c r="AM677" s="117"/>
      <c r="AN677" s="117"/>
      <c r="AO677" s="117"/>
      <c r="AP677" s="117"/>
      <c r="AQ677" s="117"/>
      <c r="AR677" s="117"/>
      <c r="AS677" s="117"/>
      <c r="AT677" s="117"/>
      <c r="AU677" s="117"/>
      <c r="AV677" s="117"/>
      <c r="AW677" s="117"/>
      <c r="AX677" s="117"/>
      <c r="AY677" s="117"/>
      <c r="AZ677" s="117"/>
      <c r="BA677" s="117"/>
      <c r="BB677" s="117"/>
      <c r="BC677" s="117"/>
      <c r="BD677" s="117"/>
      <c r="BE677" s="117"/>
      <c r="BF677" s="117"/>
      <c r="BG677" s="117"/>
      <c r="BH677" s="117"/>
      <c r="BI677" s="117"/>
      <c r="BJ677" s="117"/>
      <c r="BK677" s="117"/>
      <c r="BL677" s="117"/>
      <c r="BM677" s="117"/>
    </row>
    <row r="678" spans="1:65" ht="15.75" customHeight="1" x14ac:dyDescent="0.25">
      <c r="A678" s="25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33" t="s">
        <v>1601</v>
      </c>
      <c r="AE678" s="116"/>
      <c r="AF678" s="116"/>
      <c r="AG678" s="116"/>
      <c r="AH678" s="117"/>
      <c r="AI678" s="33" t="s">
        <v>685</v>
      </c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  <c r="AV678" s="117"/>
      <c r="AW678" s="117"/>
      <c r="AX678" s="117"/>
      <c r="AY678" s="117"/>
      <c r="AZ678" s="117"/>
      <c r="BA678" s="117"/>
      <c r="BB678" s="117"/>
      <c r="BC678" s="117"/>
      <c r="BD678" s="117"/>
      <c r="BE678" s="117"/>
      <c r="BF678" s="117"/>
      <c r="BG678" s="117"/>
      <c r="BH678" s="117"/>
      <c r="BI678" s="117"/>
      <c r="BJ678" s="117"/>
      <c r="BK678" s="117"/>
      <c r="BL678" s="117"/>
      <c r="BM678" s="117"/>
    </row>
    <row r="679" spans="1:65" ht="15.75" customHeight="1" x14ac:dyDescent="0.25">
      <c r="A679" s="25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33" t="s">
        <v>1602</v>
      </c>
      <c r="AE679" s="116"/>
      <c r="AF679" s="116"/>
      <c r="AG679" s="116"/>
      <c r="AH679" s="117"/>
      <c r="AI679" s="33" t="s">
        <v>346</v>
      </c>
      <c r="AJ679" s="117"/>
      <c r="AK679" s="117"/>
      <c r="AL679" s="117"/>
      <c r="AM679" s="117"/>
      <c r="AN679" s="117"/>
      <c r="AO679" s="117"/>
      <c r="AP679" s="117"/>
      <c r="AQ679" s="117"/>
      <c r="AR679" s="117"/>
      <c r="AS679" s="117"/>
      <c r="AT679" s="117"/>
      <c r="AU679" s="117"/>
      <c r="AV679" s="117"/>
      <c r="AW679" s="117"/>
      <c r="AX679" s="117"/>
      <c r="AY679" s="117"/>
      <c r="AZ679" s="117"/>
      <c r="BA679" s="117"/>
      <c r="BB679" s="117"/>
      <c r="BC679" s="117"/>
      <c r="BD679" s="117"/>
      <c r="BE679" s="117"/>
      <c r="BF679" s="117"/>
      <c r="BG679" s="117"/>
      <c r="BH679" s="117"/>
      <c r="BI679" s="117"/>
      <c r="BJ679" s="117"/>
      <c r="BK679" s="117"/>
      <c r="BL679" s="117"/>
      <c r="BM679" s="117"/>
    </row>
    <row r="680" spans="1:65" ht="15.75" customHeight="1" x14ac:dyDescent="0.25">
      <c r="A680" s="25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33" t="s">
        <v>1603</v>
      </c>
      <c r="AE680" s="116"/>
      <c r="AF680" s="116"/>
      <c r="AG680" s="116"/>
      <c r="AH680" s="117"/>
      <c r="AI680" s="33" t="s">
        <v>531</v>
      </c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  <c r="AV680" s="117"/>
      <c r="AW680" s="117"/>
      <c r="AX680" s="117"/>
      <c r="AY680" s="117"/>
      <c r="AZ680" s="117"/>
      <c r="BA680" s="117"/>
      <c r="BB680" s="117"/>
      <c r="BC680" s="117"/>
      <c r="BD680" s="117"/>
      <c r="BE680" s="117"/>
      <c r="BF680" s="117"/>
      <c r="BG680" s="117"/>
      <c r="BH680" s="117"/>
      <c r="BI680" s="117"/>
      <c r="BJ680" s="117"/>
      <c r="BK680" s="117"/>
      <c r="BL680" s="117"/>
      <c r="BM680" s="117"/>
    </row>
    <row r="681" spans="1:65" ht="15.75" customHeight="1" x14ac:dyDescent="0.25">
      <c r="A681" s="25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33" t="s">
        <v>1604</v>
      </c>
      <c r="AE681" s="116"/>
      <c r="AF681" s="116"/>
      <c r="AG681" s="116"/>
      <c r="AH681" s="117"/>
      <c r="AI681" s="33" t="s">
        <v>362</v>
      </c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  <c r="AV681" s="117"/>
      <c r="AW681" s="117"/>
      <c r="AX681" s="117"/>
      <c r="AY681" s="117"/>
      <c r="AZ681" s="117"/>
      <c r="BA681" s="117"/>
      <c r="BB681" s="117"/>
      <c r="BC681" s="117"/>
      <c r="BD681" s="117"/>
      <c r="BE681" s="117"/>
      <c r="BF681" s="117"/>
      <c r="BG681" s="117"/>
      <c r="BH681" s="117"/>
      <c r="BI681" s="117"/>
      <c r="BJ681" s="117"/>
      <c r="BK681" s="117"/>
      <c r="BL681" s="117"/>
      <c r="BM681" s="117"/>
    </row>
    <row r="682" spans="1:65" ht="15.75" customHeight="1" x14ac:dyDescent="0.25">
      <c r="A682" s="25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33" t="s">
        <v>1605</v>
      </c>
      <c r="AE682" s="116"/>
      <c r="AF682" s="116"/>
      <c r="AG682" s="116"/>
      <c r="AH682" s="117"/>
      <c r="AI682" s="33" t="s">
        <v>362</v>
      </c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  <c r="AV682" s="117"/>
      <c r="AW682" s="117"/>
      <c r="AX682" s="117"/>
      <c r="AY682" s="117"/>
      <c r="AZ682" s="117"/>
      <c r="BA682" s="117"/>
      <c r="BB682" s="117"/>
      <c r="BC682" s="117"/>
      <c r="BD682" s="117"/>
      <c r="BE682" s="117"/>
      <c r="BF682" s="117"/>
      <c r="BG682" s="117"/>
      <c r="BH682" s="117"/>
      <c r="BI682" s="117"/>
      <c r="BJ682" s="117"/>
      <c r="BK682" s="117"/>
      <c r="BL682" s="117"/>
      <c r="BM682" s="117"/>
    </row>
    <row r="683" spans="1:65" ht="15.75" customHeight="1" x14ac:dyDescent="0.25">
      <c r="A683" s="25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33" t="s">
        <v>1606</v>
      </c>
      <c r="AE683" s="116"/>
      <c r="AF683" s="116"/>
      <c r="AG683" s="116"/>
      <c r="AH683" s="117"/>
      <c r="AI683" s="33" t="s">
        <v>354</v>
      </c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  <c r="AV683" s="117"/>
      <c r="AW683" s="117"/>
      <c r="AX683" s="117"/>
      <c r="AY683" s="117"/>
      <c r="AZ683" s="117"/>
      <c r="BA683" s="117"/>
      <c r="BB683" s="117"/>
      <c r="BC683" s="117"/>
      <c r="BD683" s="117"/>
      <c r="BE683" s="117"/>
      <c r="BF683" s="117"/>
      <c r="BG683" s="117"/>
      <c r="BH683" s="117"/>
      <c r="BI683" s="117"/>
      <c r="BJ683" s="117"/>
      <c r="BK683" s="117"/>
      <c r="BL683" s="117"/>
      <c r="BM683" s="117"/>
    </row>
    <row r="684" spans="1:65" ht="15.75" customHeight="1" x14ac:dyDescent="0.25">
      <c r="A684" s="25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33" t="s">
        <v>1607</v>
      </c>
      <c r="AE684" s="116"/>
      <c r="AF684" s="116"/>
      <c r="AG684" s="116"/>
      <c r="AH684" s="117"/>
      <c r="AI684" s="33" t="s">
        <v>354</v>
      </c>
      <c r="AJ684" s="117"/>
      <c r="AK684" s="117"/>
      <c r="AL684" s="117"/>
      <c r="AM684" s="117"/>
      <c r="AN684" s="117"/>
      <c r="AO684" s="117"/>
      <c r="AP684" s="117"/>
      <c r="AQ684" s="117"/>
      <c r="AR684" s="117"/>
      <c r="AS684" s="117"/>
      <c r="AT684" s="117"/>
      <c r="AU684" s="117"/>
      <c r="AV684" s="117"/>
      <c r="AW684" s="117"/>
      <c r="AX684" s="117"/>
      <c r="AY684" s="117"/>
      <c r="AZ684" s="117"/>
      <c r="BA684" s="117"/>
      <c r="BB684" s="117"/>
      <c r="BC684" s="117"/>
      <c r="BD684" s="117"/>
      <c r="BE684" s="117"/>
      <c r="BF684" s="117"/>
      <c r="BG684" s="117"/>
      <c r="BH684" s="117"/>
      <c r="BI684" s="117"/>
      <c r="BJ684" s="117"/>
      <c r="BK684" s="117"/>
      <c r="BL684" s="117"/>
      <c r="BM684" s="117"/>
    </row>
    <row r="685" spans="1:65" ht="15.75" customHeight="1" x14ac:dyDescent="0.25">
      <c r="A685" s="25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33" t="s">
        <v>1608</v>
      </c>
      <c r="AE685" s="116"/>
      <c r="AF685" s="116"/>
      <c r="AG685" s="116"/>
      <c r="AH685" s="117"/>
      <c r="AI685" s="33" t="s">
        <v>346</v>
      </c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  <c r="AV685" s="117"/>
      <c r="AW685" s="117"/>
      <c r="AX685" s="117"/>
      <c r="AY685" s="117"/>
      <c r="AZ685" s="117"/>
      <c r="BA685" s="117"/>
      <c r="BB685" s="117"/>
      <c r="BC685" s="117"/>
      <c r="BD685" s="117"/>
      <c r="BE685" s="117"/>
      <c r="BF685" s="117"/>
      <c r="BG685" s="117"/>
      <c r="BH685" s="117"/>
      <c r="BI685" s="117"/>
      <c r="BJ685" s="117"/>
      <c r="BK685" s="117"/>
      <c r="BL685" s="117"/>
      <c r="BM685" s="117"/>
    </row>
    <row r="686" spans="1:65" ht="15.75" customHeight="1" x14ac:dyDescent="0.25">
      <c r="A686" s="25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33" t="s">
        <v>1609</v>
      </c>
      <c r="AE686" s="116"/>
      <c r="AF686" s="116"/>
      <c r="AG686" s="116"/>
      <c r="AH686" s="117"/>
      <c r="AI686" s="33" t="s">
        <v>421</v>
      </c>
      <c r="AJ686" s="117"/>
      <c r="AK686" s="117"/>
      <c r="AL686" s="117"/>
      <c r="AM686" s="117"/>
      <c r="AN686" s="117"/>
      <c r="AO686" s="117"/>
      <c r="AP686" s="117"/>
      <c r="AQ686" s="117"/>
      <c r="AR686" s="117"/>
      <c r="AS686" s="117"/>
      <c r="AT686" s="117"/>
      <c r="AU686" s="117"/>
      <c r="AV686" s="117"/>
      <c r="AW686" s="117"/>
      <c r="AX686" s="117"/>
      <c r="AY686" s="117"/>
      <c r="AZ686" s="117"/>
      <c r="BA686" s="117"/>
      <c r="BB686" s="117"/>
      <c r="BC686" s="117"/>
      <c r="BD686" s="117"/>
      <c r="BE686" s="117"/>
      <c r="BF686" s="117"/>
      <c r="BG686" s="117"/>
      <c r="BH686" s="117"/>
      <c r="BI686" s="117"/>
      <c r="BJ686" s="117"/>
      <c r="BK686" s="117"/>
      <c r="BL686" s="117"/>
      <c r="BM686" s="117"/>
    </row>
    <row r="687" spans="1:65" ht="15.75" customHeight="1" x14ac:dyDescent="0.25">
      <c r="A687" s="25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33" t="s">
        <v>1610</v>
      </c>
      <c r="AE687" s="116"/>
      <c r="AF687" s="116"/>
      <c r="AG687" s="116"/>
      <c r="AH687" s="117"/>
      <c r="AI687" s="33" t="s">
        <v>375</v>
      </c>
      <c r="AJ687" s="117"/>
      <c r="AK687" s="117"/>
      <c r="AL687" s="117"/>
      <c r="AM687" s="117"/>
      <c r="AN687" s="117"/>
      <c r="AO687" s="117"/>
      <c r="AP687" s="117"/>
      <c r="AQ687" s="117"/>
      <c r="AR687" s="117"/>
      <c r="AS687" s="117"/>
      <c r="AT687" s="117"/>
      <c r="AU687" s="117"/>
      <c r="AV687" s="117"/>
      <c r="AW687" s="117"/>
      <c r="AX687" s="117"/>
      <c r="AY687" s="117"/>
      <c r="AZ687" s="117"/>
      <c r="BA687" s="117"/>
      <c r="BB687" s="117"/>
      <c r="BC687" s="117"/>
      <c r="BD687" s="117"/>
      <c r="BE687" s="117"/>
      <c r="BF687" s="117"/>
      <c r="BG687" s="117"/>
      <c r="BH687" s="117"/>
      <c r="BI687" s="117"/>
      <c r="BJ687" s="117"/>
      <c r="BK687" s="117"/>
      <c r="BL687" s="117"/>
      <c r="BM687" s="117"/>
    </row>
    <row r="688" spans="1:65" ht="15.75" customHeight="1" x14ac:dyDescent="0.25">
      <c r="A688" s="25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33" t="s">
        <v>1611</v>
      </c>
      <c r="AE688" s="116"/>
      <c r="AF688" s="116"/>
      <c r="AG688" s="116"/>
      <c r="AH688" s="117"/>
      <c r="AI688" s="33" t="s">
        <v>375</v>
      </c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  <c r="AV688" s="117"/>
      <c r="AW688" s="117"/>
      <c r="AX688" s="117"/>
      <c r="AY688" s="117"/>
      <c r="AZ688" s="117"/>
      <c r="BA688" s="117"/>
      <c r="BB688" s="117"/>
      <c r="BC688" s="117"/>
      <c r="BD688" s="117"/>
      <c r="BE688" s="117"/>
      <c r="BF688" s="117"/>
      <c r="BG688" s="117"/>
      <c r="BH688" s="117"/>
      <c r="BI688" s="117"/>
      <c r="BJ688" s="117"/>
      <c r="BK688" s="117"/>
      <c r="BL688" s="117"/>
      <c r="BM688" s="117"/>
    </row>
    <row r="689" spans="1:65" ht="15.75" customHeight="1" x14ac:dyDescent="0.25">
      <c r="A689" s="25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33" t="s">
        <v>1612</v>
      </c>
      <c r="AE689" s="116"/>
      <c r="AF689" s="116"/>
      <c r="AG689" s="116"/>
      <c r="AH689" s="117"/>
      <c r="AI689" s="33" t="s">
        <v>362</v>
      </c>
      <c r="AJ689" s="117"/>
      <c r="AK689" s="117"/>
      <c r="AL689" s="117"/>
      <c r="AM689" s="117"/>
      <c r="AN689" s="117"/>
      <c r="AO689" s="117"/>
      <c r="AP689" s="117"/>
      <c r="AQ689" s="117"/>
      <c r="AR689" s="117"/>
      <c r="AS689" s="117"/>
      <c r="AT689" s="117"/>
      <c r="AU689" s="117"/>
      <c r="AV689" s="117"/>
      <c r="AW689" s="117"/>
      <c r="AX689" s="117"/>
      <c r="AY689" s="117"/>
      <c r="AZ689" s="117"/>
      <c r="BA689" s="117"/>
      <c r="BB689" s="117"/>
      <c r="BC689" s="117"/>
      <c r="BD689" s="117"/>
      <c r="BE689" s="117"/>
      <c r="BF689" s="117"/>
      <c r="BG689" s="117"/>
      <c r="BH689" s="117"/>
      <c r="BI689" s="117"/>
      <c r="BJ689" s="117"/>
      <c r="BK689" s="117"/>
      <c r="BL689" s="117"/>
      <c r="BM689" s="117"/>
    </row>
    <row r="690" spans="1:65" ht="15.75" customHeight="1" x14ac:dyDescent="0.25">
      <c r="A690" s="25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33" t="s">
        <v>1613</v>
      </c>
      <c r="AE690" s="116"/>
      <c r="AF690" s="116"/>
      <c r="AG690" s="116"/>
      <c r="AH690" s="117"/>
      <c r="AI690" s="33" t="s">
        <v>375</v>
      </c>
      <c r="AJ690" s="117"/>
      <c r="AK690" s="117"/>
      <c r="AL690" s="117"/>
      <c r="AM690" s="117"/>
      <c r="AN690" s="117"/>
      <c r="AO690" s="117"/>
      <c r="AP690" s="117"/>
      <c r="AQ690" s="117"/>
      <c r="AR690" s="117"/>
      <c r="AS690" s="117"/>
      <c r="AT690" s="117"/>
      <c r="AU690" s="117"/>
      <c r="AV690" s="117"/>
      <c r="AW690" s="117"/>
      <c r="AX690" s="117"/>
      <c r="AY690" s="117"/>
      <c r="AZ690" s="117"/>
      <c r="BA690" s="117"/>
      <c r="BB690" s="117"/>
      <c r="BC690" s="117"/>
      <c r="BD690" s="117"/>
      <c r="BE690" s="117"/>
      <c r="BF690" s="117"/>
      <c r="BG690" s="117"/>
      <c r="BH690" s="117"/>
      <c r="BI690" s="117"/>
      <c r="BJ690" s="117"/>
      <c r="BK690" s="117"/>
      <c r="BL690" s="117"/>
      <c r="BM690" s="117"/>
    </row>
    <row r="691" spans="1:65" ht="15.75" customHeight="1" x14ac:dyDescent="0.25">
      <c r="A691" s="25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33" t="s">
        <v>1614</v>
      </c>
      <c r="AE691" s="116"/>
      <c r="AF691" s="116"/>
      <c r="AG691" s="116"/>
      <c r="AH691" s="117"/>
      <c r="AI691" s="33" t="s">
        <v>362</v>
      </c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  <c r="AV691" s="117"/>
      <c r="AW691" s="117"/>
      <c r="AX691" s="117"/>
      <c r="AY691" s="117"/>
      <c r="AZ691" s="117"/>
      <c r="BA691" s="117"/>
      <c r="BB691" s="117"/>
      <c r="BC691" s="117"/>
      <c r="BD691" s="117"/>
      <c r="BE691" s="117"/>
      <c r="BF691" s="117"/>
      <c r="BG691" s="117"/>
      <c r="BH691" s="117"/>
      <c r="BI691" s="117"/>
      <c r="BJ691" s="117"/>
      <c r="BK691" s="117"/>
      <c r="BL691" s="117"/>
      <c r="BM691" s="117"/>
    </row>
    <row r="692" spans="1:65" ht="15.75" customHeight="1" x14ac:dyDescent="0.25">
      <c r="A692" s="25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33" t="s">
        <v>1615</v>
      </c>
      <c r="AE692" s="116"/>
      <c r="AF692" s="116"/>
      <c r="AG692" s="116"/>
      <c r="AH692" s="117"/>
      <c r="AI692" s="33" t="s">
        <v>421</v>
      </c>
      <c r="AJ692" s="117"/>
      <c r="AK692" s="117"/>
      <c r="AL692" s="117"/>
      <c r="AM692" s="117"/>
      <c r="AN692" s="117"/>
      <c r="AO692" s="117"/>
      <c r="AP692" s="117"/>
      <c r="AQ692" s="117"/>
      <c r="AR692" s="117"/>
      <c r="AS692" s="117"/>
      <c r="AT692" s="117"/>
      <c r="AU692" s="117"/>
      <c r="AV692" s="117"/>
      <c r="AW692" s="117"/>
      <c r="AX692" s="117"/>
      <c r="AY692" s="117"/>
      <c r="AZ692" s="117"/>
      <c r="BA692" s="117"/>
      <c r="BB692" s="117"/>
      <c r="BC692" s="117"/>
      <c r="BD692" s="117"/>
      <c r="BE692" s="117"/>
      <c r="BF692" s="117"/>
      <c r="BG692" s="117"/>
      <c r="BH692" s="117"/>
      <c r="BI692" s="117"/>
      <c r="BJ692" s="117"/>
      <c r="BK692" s="117"/>
      <c r="BL692" s="117"/>
      <c r="BM692" s="117"/>
    </row>
    <row r="693" spans="1:65" ht="15.75" customHeight="1" x14ac:dyDescent="0.25">
      <c r="A693" s="25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33" t="s">
        <v>1616</v>
      </c>
      <c r="AE693" s="116"/>
      <c r="AF693" s="116"/>
      <c r="AG693" s="116"/>
      <c r="AH693" s="117"/>
      <c r="AI693" s="33" t="s">
        <v>531</v>
      </c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  <c r="AV693" s="117"/>
      <c r="AW693" s="117"/>
      <c r="AX693" s="117"/>
      <c r="AY693" s="117"/>
      <c r="AZ693" s="117"/>
      <c r="BA693" s="117"/>
      <c r="BB693" s="117"/>
      <c r="BC693" s="117"/>
      <c r="BD693" s="117"/>
      <c r="BE693" s="117"/>
      <c r="BF693" s="117"/>
      <c r="BG693" s="117"/>
      <c r="BH693" s="117"/>
      <c r="BI693" s="117"/>
      <c r="BJ693" s="117"/>
      <c r="BK693" s="117"/>
      <c r="BL693" s="117"/>
      <c r="BM693" s="117"/>
    </row>
    <row r="694" spans="1:65" ht="15.75" customHeight="1" x14ac:dyDescent="0.25">
      <c r="A694" s="25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33" t="s">
        <v>1617</v>
      </c>
      <c r="AE694" s="116"/>
      <c r="AF694" s="116"/>
      <c r="AG694" s="116"/>
      <c r="AH694" s="117"/>
      <c r="AI694" s="33" t="s">
        <v>354</v>
      </c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  <c r="AV694" s="117"/>
      <c r="AW694" s="117"/>
      <c r="AX694" s="117"/>
      <c r="AY694" s="117"/>
      <c r="AZ694" s="117"/>
      <c r="BA694" s="117"/>
      <c r="BB694" s="117"/>
      <c r="BC694" s="117"/>
      <c r="BD694" s="117"/>
      <c r="BE694" s="117"/>
      <c r="BF694" s="117"/>
      <c r="BG694" s="117"/>
      <c r="BH694" s="117"/>
      <c r="BI694" s="117"/>
      <c r="BJ694" s="117"/>
      <c r="BK694" s="117"/>
      <c r="BL694" s="117"/>
      <c r="BM694" s="117"/>
    </row>
    <row r="695" spans="1:65" ht="15.75" customHeight="1" x14ac:dyDescent="0.25">
      <c r="A695" s="25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33" t="s">
        <v>1618</v>
      </c>
      <c r="AE695" s="116"/>
      <c r="AF695" s="116"/>
      <c r="AG695" s="116"/>
      <c r="AH695" s="117"/>
      <c r="AI695" s="33" t="s">
        <v>375</v>
      </c>
      <c r="AJ695" s="117"/>
      <c r="AK695" s="117"/>
      <c r="AL695" s="117"/>
      <c r="AM695" s="117"/>
      <c r="AN695" s="117"/>
      <c r="AO695" s="117"/>
      <c r="AP695" s="117"/>
      <c r="AQ695" s="117"/>
      <c r="AR695" s="117"/>
      <c r="AS695" s="117"/>
      <c r="AT695" s="117"/>
      <c r="AU695" s="117"/>
      <c r="AV695" s="117"/>
      <c r="AW695" s="117"/>
      <c r="AX695" s="117"/>
      <c r="AY695" s="117"/>
      <c r="AZ695" s="117"/>
      <c r="BA695" s="117"/>
      <c r="BB695" s="117"/>
      <c r="BC695" s="117"/>
      <c r="BD695" s="117"/>
      <c r="BE695" s="117"/>
      <c r="BF695" s="117"/>
      <c r="BG695" s="117"/>
      <c r="BH695" s="117"/>
      <c r="BI695" s="117"/>
      <c r="BJ695" s="117"/>
      <c r="BK695" s="117"/>
      <c r="BL695" s="117"/>
      <c r="BM695" s="117"/>
    </row>
    <row r="696" spans="1:65" ht="15.75" customHeight="1" x14ac:dyDescent="0.25">
      <c r="A696" s="25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33" t="s">
        <v>1619</v>
      </c>
      <c r="AE696" s="116"/>
      <c r="AF696" s="116"/>
      <c r="AG696" s="116"/>
      <c r="AH696" s="117"/>
      <c r="AI696" s="33" t="s">
        <v>685</v>
      </c>
      <c r="AJ696" s="117"/>
      <c r="AK696" s="117"/>
      <c r="AL696" s="117"/>
      <c r="AM696" s="117"/>
      <c r="AN696" s="117"/>
      <c r="AO696" s="117"/>
      <c r="AP696" s="117"/>
      <c r="AQ696" s="117"/>
      <c r="AR696" s="117"/>
      <c r="AS696" s="117"/>
      <c r="AT696" s="117"/>
      <c r="AU696" s="117"/>
      <c r="AV696" s="117"/>
      <c r="AW696" s="117"/>
      <c r="AX696" s="117"/>
      <c r="AY696" s="117"/>
      <c r="AZ696" s="117"/>
      <c r="BA696" s="117"/>
      <c r="BB696" s="117"/>
      <c r="BC696" s="117"/>
      <c r="BD696" s="117"/>
      <c r="BE696" s="117"/>
      <c r="BF696" s="117"/>
      <c r="BG696" s="117"/>
      <c r="BH696" s="117"/>
      <c r="BI696" s="117"/>
      <c r="BJ696" s="117"/>
      <c r="BK696" s="117"/>
      <c r="BL696" s="117"/>
      <c r="BM696" s="117"/>
    </row>
    <row r="697" spans="1:65" ht="15.75" customHeight="1" x14ac:dyDescent="0.25">
      <c r="A697" s="25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33" t="s">
        <v>1620</v>
      </c>
      <c r="AE697" s="116"/>
      <c r="AF697" s="116"/>
      <c r="AG697" s="116"/>
      <c r="AH697" s="117"/>
      <c r="AI697" s="33" t="s">
        <v>354</v>
      </c>
      <c r="AJ697" s="117"/>
      <c r="AK697" s="117"/>
      <c r="AL697" s="117"/>
      <c r="AM697" s="117"/>
      <c r="AN697" s="117"/>
      <c r="AO697" s="117"/>
      <c r="AP697" s="117"/>
      <c r="AQ697" s="117"/>
      <c r="AR697" s="117"/>
      <c r="AS697" s="117"/>
      <c r="AT697" s="117"/>
      <c r="AU697" s="117"/>
      <c r="AV697" s="117"/>
      <c r="AW697" s="117"/>
      <c r="AX697" s="117"/>
      <c r="AY697" s="117"/>
      <c r="AZ697" s="117"/>
      <c r="BA697" s="117"/>
      <c r="BB697" s="117"/>
      <c r="BC697" s="117"/>
      <c r="BD697" s="117"/>
      <c r="BE697" s="117"/>
      <c r="BF697" s="117"/>
      <c r="BG697" s="117"/>
      <c r="BH697" s="117"/>
      <c r="BI697" s="117"/>
      <c r="BJ697" s="117"/>
      <c r="BK697" s="117"/>
      <c r="BL697" s="117"/>
      <c r="BM697" s="117"/>
    </row>
    <row r="698" spans="1:65" ht="15.75" customHeight="1" x14ac:dyDescent="0.25">
      <c r="A698" s="25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33" t="s">
        <v>1621</v>
      </c>
      <c r="AE698" s="116"/>
      <c r="AF698" s="116"/>
      <c r="AG698" s="116"/>
      <c r="AH698" s="117"/>
      <c r="AI698" s="33" t="s">
        <v>346</v>
      </c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  <c r="AV698" s="117"/>
      <c r="AW698" s="117"/>
      <c r="AX698" s="117"/>
      <c r="AY698" s="117"/>
      <c r="AZ698" s="117"/>
      <c r="BA698" s="117"/>
      <c r="BB698" s="117"/>
      <c r="BC698" s="117"/>
      <c r="BD698" s="117"/>
      <c r="BE698" s="117"/>
      <c r="BF698" s="117"/>
      <c r="BG698" s="117"/>
      <c r="BH698" s="117"/>
      <c r="BI698" s="117"/>
      <c r="BJ698" s="117"/>
      <c r="BK698" s="117"/>
      <c r="BL698" s="117"/>
      <c r="BM698" s="117"/>
    </row>
    <row r="699" spans="1:65" ht="15.75" customHeight="1" x14ac:dyDescent="0.25">
      <c r="A699" s="25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33" t="s">
        <v>1622</v>
      </c>
      <c r="AE699" s="116"/>
      <c r="AF699" s="116"/>
      <c r="AG699" s="116"/>
      <c r="AH699" s="117"/>
      <c r="AI699" s="33" t="s">
        <v>362</v>
      </c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  <c r="AV699" s="117"/>
      <c r="AW699" s="117"/>
      <c r="AX699" s="117"/>
      <c r="AY699" s="117"/>
      <c r="AZ699" s="117"/>
      <c r="BA699" s="117"/>
      <c r="BB699" s="117"/>
      <c r="BC699" s="117"/>
      <c r="BD699" s="117"/>
      <c r="BE699" s="117"/>
      <c r="BF699" s="117"/>
      <c r="BG699" s="117"/>
      <c r="BH699" s="117"/>
      <c r="BI699" s="117"/>
      <c r="BJ699" s="117"/>
      <c r="BK699" s="117"/>
      <c r="BL699" s="117"/>
      <c r="BM699" s="117"/>
    </row>
    <row r="700" spans="1:65" ht="15.75" customHeight="1" x14ac:dyDescent="0.25">
      <c r="A700" s="25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33" t="s">
        <v>1623</v>
      </c>
      <c r="AE700" s="116"/>
      <c r="AF700" s="116"/>
      <c r="AG700" s="116"/>
      <c r="AH700" s="117"/>
      <c r="AI700" s="33" t="s">
        <v>421</v>
      </c>
      <c r="AJ700" s="117"/>
      <c r="AK700" s="117"/>
      <c r="AL700" s="117"/>
      <c r="AM700" s="117"/>
      <c r="AN700" s="117"/>
      <c r="AO700" s="117"/>
      <c r="AP700" s="117"/>
      <c r="AQ700" s="117"/>
      <c r="AR700" s="117"/>
      <c r="AS700" s="117"/>
      <c r="AT700" s="117"/>
      <c r="AU700" s="117"/>
      <c r="AV700" s="117"/>
      <c r="AW700" s="117"/>
      <c r="AX700" s="117"/>
      <c r="AY700" s="117"/>
      <c r="AZ700" s="117"/>
      <c r="BA700" s="117"/>
      <c r="BB700" s="117"/>
      <c r="BC700" s="117"/>
      <c r="BD700" s="117"/>
      <c r="BE700" s="117"/>
      <c r="BF700" s="117"/>
      <c r="BG700" s="117"/>
      <c r="BH700" s="117"/>
      <c r="BI700" s="117"/>
      <c r="BJ700" s="117"/>
      <c r="BK700" s="117"/>
      <c r="BL700" s="117"/>
      <c r="BM700" s="117"/>
    </row>
    <row r="701" spans="1:65" ht="15.75" customHeight="1" x14ac:dyDescent="0.25">
      <c r="A701" s="25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33" t="s">
        <v>1624</v>
      </c>
      <c r="AE701" s="116"/>
      <c r="AF701" s="116"/>
      <c r="AG701" s="116"/>
      <c r="AH701" s="117"/>
      <c r="AI701" s="33" t="s">
        <v>421</v>
      </c>
      <c r="AJ701" s="117"/>
      <c r="AK701" s="117"/>
      <c r="AL701" s="117"/>
      <c r="AM701" s="117"/>
      <c r="AN701" s="117"/>
      <c r="AO701" s="117"/>
      <c r="AP701" s="117"/>
      <c r="AQ701" s="117"/>
      <c r="AR701" s="117"/>
      <c r="AS701" s="117"/>
      <c r="AT701" s="117"/>
      <c r="AU701" s="117"/>
      <c r="AV701" s="117"/>
      <c r="AW701" s="117"/>
      <c r="AX701" s="117"/>
      <c r="AY701" s="117"/>
      <c r="AZ701" s="117"/>
      <c r="BA701" s="117"/>
      <c r="BB701" s="117"/>
      <c r="BC701" s="117"/>
      <c r="BD701" s="117"/>
      <c r="BE701" s="117"/>
      <c r="BF701" s="117"/>
      <c r="BG701" s="117"/>
      <c r="BH701" s="117"/>
      <c r="BI701" s="117"/>
      <c r="BJ701" s="117"/>
      <c r="BK701" s="117"/>
      <c r="BL701" s="117"/>
      <c r="BM701" s="117"/>
    </row>
    <row r="702" spans="1:65" ht="15.75" customHeight="1" x14ac:dyDescent="0.25">
      <c r="A702" s="25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33" t="s">
        <v>1625</v>
      </c>
      <c r="AE702" s="116"/>
      <c r="AF702" s="116"/>
      <c r="AG702" s="116"/>
      <c r="AH702" s="117"/>
      <c r="AI702" s="33" t="s">
        <v>362</v>
      </c>
      <c r="AJ702" s="117"/>
      <c r="AK702" s="117"/>
      <c r="AL702" s="117"/>
      <c r="AM702" s="117"/>
      <c r="AN702" s="117"/>
      <c r="AO702" s="117"/>
      <c r="AP702" s="117"/>
      <c r="AQ702" s="117"/>
      <c r="AR702" s="117"/>
      <c r="AS702" s="117"/>
      <c r="AT702" s="117"/>
      <c r="AU702" s="117"/>
      <c r="AV702" s="117"/>
      <c r="AW702" s="117"/>
      <c r="AX702" s="117"/>
      <c r="AY702" s="117"/>
      <c r="AZ702" s="117"/>
      <c r="BA702" s="117"/>
      <c r="BB702" s="117"/>
      <c r="BC702" s="117"/>
      <c r="BD702" s="117"/>
      <c r="BE702" s="117"/>
      <c r="BF702" s="117"/>
      <c r="BG702" s="117"/>
      <c r="BH702" s="117"/>
      <c r="BI702" s="117"/>
      <c r="BJ702" s="117"/>
      <c r="BK702" s="117"/>
      <c r="BL702" s="117"/>
      <c r="BM702" s="117"/>
    </row>
    <row r="703" spans="1:65" ht="15.75" customHeight="1" x14ac:dyDescent="0.25">
      <c r="A703" s="25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33" t="s">
        <v>1626</v>
      </c>
      <c r="AE703" s="116"/>
      <c r="AF703" s="116"/>
      <c r="AG703" s="116"/>
      <c r="AH703" s="117"/>
      <c r="AI703" s="33" t="s">
        <v>685</v>
      </c>
      <c r="AJ703" s="117"/>
      <c r="AK703" s="117"/>
      <c r="AL703" s="117"/>
      <c r="AM703" s="117"/>
      <c r="AN703" s="117"/>
      <c r="AO703" s="117"/>
      <c r="AP703" s="117"/>
      <c r="AQ703" s="117"/>
      <c r="AR703" s="117"/>
      <c r="AS703" s="117"/>
      <c r="AT703" s="117"/>
      <c r="AU703" s="117"/>
      <c r="AV703" s="117"/>
      <c r="AW703" s="117"/>
      <c r="AX703" s="117"/>
      <c r="AY703" s="117"/>
      <c r="AZ703" s="117"/>
      <c r="BA703" s="117"/>
      <c r="BB703" s="117"/>
      <c r="BC703" s="117"/>
      <c r="BD703" s="117"/>
      <c r="BE703" s="117"/>
      <c r="BF703" s="117"/>
      <c r="BG703" s="117"/>
      <c r="BH703" s="117"/>
      <c r="BI703" s="117"/>
      <c r="BJ703" s="117"/>
      <c r="BK703" s="117"/>
      <c r="BL703" s="117"/>
      <c r="BM703" s="117"/>
    </row>
    <row r="704" spans="1:65" ht="15.75" customHeight="1" x14ac:dyDescent="0.25">
      <c r="A704" s="25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33" t="s">
        <v>1627</v>
      </c>
      <c r="AE704" s="116"/>
      <c r="AF704" s="116"/>
      <c r="AG704" s="116"/>
      <c r="AH704" s="117"/>
      <c r="AI704" s="33" t="s">
        <v>362</v>
      </c>
      <c r="AJ704" s="117"/>
      <c r="AK704" s="117"/>
      <c r="AL704" s="117"/>
      <c r="AM704" s="117"/>
      <c r="AN704" s="117"/>
      <c r="AO704" s="117"/>
      <c r="AP704" s="117"/>
      <c r="AQ704" s="117"/>
      <c r="AR704" s="117"/>
      <c r="AS704" s="117"/>
      <c r="AT704" s="117"/>
      <c r="AU704" s="117"/>
      <c r="AV704" s="117"/>
      <c r="AW704" s="117"/>
      <c r="AX704" s="117"/>
      <c r="AY704" s="117"/>
      <c r="AZ704" s="117"/>
      <c r="BA704" s="117"/>
      <c r="BB704" s="117"/>
      <c r="BC704" s="117"/>
      <c r="BD704" s="117"/>
      <c r="BE704" s="117"/>
      <c r="BF704" s="117"/>
      <c r="BG704" s="117"/>
      <c r="BH704" s="117"/>
      <c r="BI704" s="117"/>
      <c r="BJ704" s="117"/>
      <c r="BK704" s="117"/>
      <c r="BL704" s="117"/>
      <c r="BM704" s="117"/>
    </row>
    <row r="705" spans="1:65" ht="15.75" customHeight="1" x14ac:dyDescent="0.25">
      <c r="A705" s="25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33" t="s">
        <v>1628</v>
      </c>
      <c r="AE705" s="116"/>
      <c r="AF705" s="116"/>
      <c r="AG705" s="116"/>
      <c r="AH705" s="117"/>
      <c r="AI705" s="33" t="s">
        <v>354</v>
      </c>
      <c r="AJ705" s="117"/>
      <c r="AK705" s="117"/>
      <c r="AL705" s="117"/>
      <c r="AM705" s="117"/>
      <c r="AN705" s="117"/>
      <c r="AO705" s="117"/>
      <c r="AP705" s="117"/>
      <c r="AQ705" s="117"/>
      <c r="AR705" s="117"/>
      <c r="AS705" s="117"/>
      <c r="AT705" s="117"/>
      <c r="AU705" s="117"/>
      <c r="AV705" s="117"/>
      <c r="AW705" s="117"/>
      <c r="AX705" s="117"/>
      <c r="AY705" s="117"/>
      <c r="AZ705" s="117"/>
      <c r="BA705" s="117"/>
      <c r="BB705" s="117"/>
      <c r="BC705" s="117"/>
      <c r="BD705" s="117"/>
      <c r="BE705" s="117"/>
      <c r="BF705" s="117"/>
      <c r="BG705" s="117"/>
      <c r="BH705" s="117"/>
      <c r="BI705" s="117"/>
      <c r="BJ705" s="117"/>
      <c r="BK705" s="117"/>
      <c r="BL705" s="117"/>
      <c r="BM705" s="117"/>
    </row>
    <row r="706" spans="1:65" ht="15.75" customHeight="1" x14ac:dyDescent="0.25">
      <c r="A706" s="25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33" t="s">
        <v>1629</v>
      </c>
      <c r="AE706" s="116"/>
      <c r="AF706" s="116"/>
      <c r="AG706" s="116"/>
      <c r="AH706" s="117"/>
      <c r="AI706" s="33" t="s">
        <v>354</v>
      </c>
      <c r="AJ706" s="117"/>
      <c r="AK706" s="117"/>
      <c r="AL706" s="117"/>
      <c r="AM706" s="117"/>
      <c r="AN706" s="117"/>
      <c r="AO706" s="117"/>
      <c r="AP706" s="117"/>
      <c r="AQ706" s="117"/>
      <c r="AR706" s="117"/>
      <c r="AS706" s="117"/>
      <c r="AT706" s="117"/>
      <c r="AU706" s="117"/>
      <c r="AV706" s="117"/>
      <c r="AW706" s="117"/>
      <c r="AX706" s="117"/>
      <c r="AY706" s="117"/>
      <c r="AZ706" s="117"/>
      <c r="BA706" s="117"/>
      <c r="BB706" s="117"/>
      <c r="BC706" s="117"/>
      <c r="BD706" s="117"/>
      <c r="BE706" s="117"/>
      <c r="BF706" s="117"/>
      <c r="BG706" s="117"/>
      <c r="BH706" s="117"/>
      <c r="BI706" s="117"/>
      <c r="BJ706" s="117"/>
      <c r="BK706" s="117"/>
      <c r="BL706" s="117"/>
      <c r="BM706" s="117"/>
    </row>
    <row r="707" spans="1:65" ht="15.75" customHeight="1" x14ac:dyDescent="0.25">
      <c r="A707" s="25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33" t="s">
        <v>1630</v>
      </c>
      <c r="AE707" s="116"/>
      <c r="AF707" s="116"/>
      <c r="AG707" s="116"/>
      <c r="AH707" s="117"/>
      <c r="AI707" s="33" t="s">
        <v>346</v>
      </c>
      <c r="AJ707" s="117"/>
      <c r="AK707" s="117"/>
      <c r="AL707" s="117"/>
      <c r="AM707" s="117"/>
      <c r="AN707" s="117"/>
      <c r="AO707" s="117"/>
      <c r="AP707" s="117"/>
      <c r="AQ707" s="117"/>
      <c r="AR707" s="117"/>
      <c r="AS707" s="117"/>
      <c r="AT707" s="117"/>
      <c r="AU707" s="117"/>
      <c r="AV707" s="117"/>
      <c r="AW707" s="117"/>
      <c r="AX707" s="117"/>
      <c r="AY707" s="117"/>
      <c r="AZ707" s="117"/>
      <c r="BA707" s="117"/>
      <c r="BB707" s="117"/>
      <c r="BC707" s="117"/>
      <c r="BD707" s="117"/>
      <c r="BE707" s="117"/>
      <c r="BF707" s="117"/>
      <c r="BG707" s="117"/>
      <c r="BH707" s="117"/>
      <c r="BI707" s="117"/>
      <c r="BJ707" s="117"/>
      <c r="BK707" s="117"/>
      <c r="BL707" s="117"/>
      <c r="BM707" s="117"/>
    </row>
    <row r="708" spans="1:65" ht="15.75" customHeight="1" x14ac:dyDescent="0.25">
      <c r="A708" s="25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33" t="s">
        <v>1631</v>
      </c>
      <c r="AE708" s="116"/>
      <c r="AF708" s="116"/>
      <c r="AG708" s="116"/>
      <c r="AH708" s="117"/>
      <c r="AI708" s="33" t="s">
        <v>421</v>
      </c>
      <c r="AJ708" s="117"/>
      <c r="AK708" s="117"/>
      <c r="AL708" s="117"/>
      <c r="AM708" s="117"/>
      <c r="AN708" s="117"/>
      <c r="AO708" s="117"/>
      <c r="AP708" s="117"/>
      <c r="AQ708" s="117"/>
      <c r="AR708" s="117"/>
      <c r="AS708" s="117"/>
      <c r="AT708" s="117"/>
      <c r="AU708" s="117"/>
      <c r="AV708" s="117"/>
      <c r="AW708" s="117"/>
      <c r="AX708" s="117"/>
      <c r="AY708" s="117"/>
      <c r="AZ708" s="117"/>
      <c r="BA708" s="117"/>
      <c r="BB708" s="117"/>
      <c r="BC708" s="117"/>
      <c r="BD708" s="117"/>
      <c r="BE708" s="117"/>
      <c r="BF708" s="117"/>
      <c r="BG708" s="117"/>
      <c r="BH708" s="117"/>
      <c r="BI708" s="117"/>
      <c r="BJ708" s="117"/>
      <c r="BK708" s="117"/>
      <c r="BL708" s="117"/>
      <c r="BM708" s="117"/>
    </row>
    <row r="709" spans="1:65" ht="15.75" customHeight="1" x14ac:dyDescent="0.25">
      <c r="A709" s="25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33" t="s">
        <v>1632</v>
      </c>
      <c r="AE709" s="116"/>
      <c r="AF709" s="116"/>
      <c r="AG709" s="116"/>
      <c r="AH709" s="117"/>
      <c r="AI709" s="33" t="s">
        <v>421</v>
      </c>
      <c r="AJ709" s="117"/>
      <c r="AK709" s="117"/>
      <c r="AL709" s="117"/>
      <c r="AM709" s="117"/>
      <c r="AN709" s="117"/>
      <c r="AO709" s="117"/>
      <c r="AP709" s="117"/>
      <c r="AQ709" s="117"/>
      <c r="AR709" s="117"/>
      <c r="AS709" s="117"/>
      <c r="AT709" s="117"/>
      <c r="AU709" s="117"/>
      <c r="AV709" s="117"/>
      <c r="AW709" s="117"/>
      <c r="AX709" s="117"/>
      <c r="AY709" s="117"/>
      <c r="AZ709" s="117"/>
      <c r="BA709" s="117"/>
      <c r="BB709" s="117"/>
      <c r="BC709" s="117"/>
      <c r="BD709" s="117"/>
      <c r="BE709" s="117"/>
      <c r="BF709" s="117"/>
      <c r="BG709" s="117"/>
      <c r="BH709" s="117"/>
      <c r="BI709" s="117"/>
      <c r="BJ709" s="117"/>
      <c r="BK709" s="117"/>
      <c r="BL709" s="117"/>
      <c r="BM709" s="117"/>
    </row>
    <row r="710" spans="1:65" ht="15.75" customHeight="1" x14ac:dyDescent="0.25">
      <c r="A710" s="25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33" t="s">
        <v>1633</v>
      </c>
      <c r="AE710" s="116"/>
      <c r="AF710" s="116"/>
      <c r="AG710" s="116"/>
      <c r="AH710" s="117"/>
      <c r="AI710" s="33" t="s">
        <v>375</v>
      </c>
      <c r="AJ710" s="117"/>
      <c r="AK710" s="117"/>
      <c r="AL710" s="117"/>
      <c r="AM710" s="117"/>
      <c r="AN710" s="117"/>
      <c r="AO710" s="117"/>
      <c r="AP710" s="117"/>
      <c r="AQ710" s="117"/>
      <c r="AR710" s="117"/>
      <c r="AS710" s="117"/>
      <c r="AT710" s="117"/>
      <c r="AU710" s="117"/>
      <c r="AV710" s="117"/>
      <c r="AW710" s="117"/>
      <c r="AX710" s="117"/>
      <c r="AY710" s="117"/>
      <c r="AZ710" s="117"/>
      <c r="BA710" s="117"/>
      <c r="BB710" s="117"/>
      <c r="BC710" s="117"/>
      <c r="BD710" s="117"/>
      <c r="BE710" s="117"/>
      <c r="BF710" s="117"/>
      <c r="BG710" s="117"/>
      <c r="BH710" s="117"/>
      <c r="BI710" s="117"/>
      <c r="BJ710" s="117"/>
      <c r="BK710" s="117"/>
      <c r="BL710" s="117"/>
      <c r="BM710" s="117"/>
    </row>
    <row r="711" spans="1:65" ht="15.75" customHeight="1" x14ac:dyDescent="0.25">
      <c r="A711" s="25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33" t="s">
        <v>1634</v>
      </c>
      <c r="AE711" s="116"/>
      <c r="AF711" s="116"/>
      <c r="AG711" s="116"/>
      <c r="AH711" s="117"/>
      <c r="AI711" s="33" t="s">
        <v>354</v>
      </c>
      <c r="AJ711" s="117"/>
      <c r="AK711" s="117"/>
      <c r="AL711" s="117"/>
      <c r="AM711" s="117"/>
      <c r="AN711" s="117"/>
      <c r="AO711" s="117"/>
      <c r="AP711" s="117"/>
      <c r="AQ711" s="117"/>
      <c r="AR711" s="117"/>
      <c r="AS711" s="117"/>
      <c r="AT711" s="117"/>
      <c r="AU711" s="117"/>
      <c r="AV711" s="117"/>
      <c r="AW711" s="117"/>
      <c r="AX711" s="117"/>
      <c r="AY711" s="117"/>
      <c r="AZ711" s="117"/>
      <c r="BA711" s="117"/>
      <c r="BB711" s="117"/>
      <c r="BC711" s="117"/>
      <c r="BD711" s="117"/>
      <c r="BE711" s="117"/>
      <c r="BF711" s="117"/>
      <c r="BG711" s="117"/>
      <c r="BH711" s="117"/>
      <c r="BI711" s="117"/>
      <c r="BJ711" s="117"/>
      <c r="BK711" s="117"/>
      <c r="BL711" s="117"/>
      <c r="BM711" s="117"/>
    </row>
    <row r="712" spans="1:65" ht="15.75" customHeight="1" x14ac:dyDescent="0.25">
      <c r="A712" s="25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33" t="s">
        <v>1635</v>
      </c>
      <c r="AE712" s="116"/>
      <c r="AF712" s="116"/>
      <c r="AG712" s="116"/>
      <c r="AH712" s="117"/>
      <c r="AI712" s="33" t="s">
        <v>362</v>
      </c>
      <c r="AJ712" s="117"/>
      <c r="AK712" s="117"/>
      <c r="AL712" s="117"/>
      <c r="AM712" s="117"/>
      <c r="AN712" s="117"/>
      <c r="AO712" s="117"/>
      <c r="AP712" s="117"/>
      <c r="AQ712" s="117"/>
      <c r="AR712" s="117"/>
      <c r="AS712" s="117"/>
      <c r="AT712" s="117"/>
      <c r="AU712" s="117"/>
      <c r="AV712" s="117"/>
      <c r="AW712" s="117"/>
      <c r="AX712" s="117"/>
      <c r="AY712" s="117"/>
      <c r="AZ712" s="117"/>
      <c r="BA712" s="117"/>
      <c r="BB712" s="117"/>
      <c r="BC712" s="117"/>
      <c r="BD712" s="117"/>
      <c r="BE712" s="117"/>
      <c r="BF712" s="117"/>
      <c r="BG712" s="117"/>
      <c r="BH712" s="117"/>
      <c r="BI712" s="117"/>
      <c r="BJ712" s="117"/>
      <c r="BK712" s="117"/>
      <c r="BL712" s="117"/>
      <c r="BM712" s="117"/>
    </row>
    <row r="713" spans="1:65" ht="15.75" customHeight="1" x14ac:dyDescent="0.25">
      <c r="A713" s="25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33" t="s">
        <v>1636</v>
      </c>
      <c r="AE713" s="116"/>
      <c r="AF713" s="116"/>
      <c r="AG713" s="116"/>
      <c r="AH713" s="117"/>
      <c r="AI713" s="33" t="s">
        <v>685</v>
      </c>
      <c r="AJ713" s="117"/>
      <c r="AK713" s="117"/>
      <c r="AL713" s="117"/>
      <c r="AM713" s="117"/>
      <c r="AN713" s="117"/>
      <c r="AO713" s="117"/>
      <c r="AP713" s="117"/>
      <c r="AQ713" s="117"/>
      <c r="AR713" s="117"/>
      <c r="AS713" s="117"/>
      <c r="AT713" s="117"/>
      <c r="AU713" s="117"/>
      <c r="AV713" s="117"/>
      <c r="AW713" s="117"/>
      <c r="AX713" s="117"/>
      <c r="AY713" s="117"/>
      <c r="AZ713" s="117"/>
      <c r="BA713" s="117"/>
      <c r="BB713" s="117"/>
      <c r="BC713" s="117"/>
      <c r="BD713" s="117"/>
      <c r="BE713" s="117"/>
      <c r="BF713" s="117"/>
      <c r="BG713" s="117"/>
      <c r="BH713" s="117"/>
      <c r="BI713" s="117"/>
      <c r="BJ713" s="117"/>
      <c r="BK713" s="117"/>
      <c r="BL713" s="117"/>
      <c r="BM713" s="117"/>
    </row>
    <row r="714" spans="1:65" ht="15.75" customHeight="1" x14ac:dyDescent="0.25">
      <c r="A714" s="25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33" t="s">
        <v>1637</v>
      </c>
      <c r="AE714" s="116"/>
      <c r="AF714" s="116"/>
      <c r="AG714" s="116"/>
      <c r="AH714" s="117"/>
      <c r="AI714" s="33" t="s">
        <v>408</v>
      </c>
      <c r="AJ714" s="117"/>
      <c r="AK714" s="117"/>
      <c r="AL714" s="117"/>
      <c r="AM714" s="117"/>
      <c r="AN714" s="117"/>
      <c r="AO714" s="117"/>
      <c r="AP714" s="117"/>
      <c r="AQ714" s="117"/>
      <c r="AR714" s="117"/>
      <c r="AS714" s="117"/>
      <c r="AT714" s="117"/>
      <c r="AU714" s="117"/>
      <c r="AV714" s="117"/>
      <c r="AW714" s="117"/>
      <c r="AX714" s="117"/>
      <c r="AY714" s="117"/>
      <c r="AZ714" s="117"/>
      <c r="BA714" s="117"/>
      <c r="BB714" s="117"/>
      <c r="BC714" s="117"/>
      <c r="BD714" s="117"/>
      <c r="BE714" s="117"/>
      <c r="BF714" s="117"/>
      <c r="BG714" s="117"/>
      <c r="BH714" s="117"/>
      <c r="BI714" s="117"/>
      <c r="BJ714" s="117"/>
      <c r="BK714" s="117"/>
      <c r="BL714" s="117"/>
      <c r="BM714" s="117"/>
    </row>
    <row r="715" spans="1:65" ht="15.75" customHeight="1" x14ac:dyDescent="0.25">
      <c r="A715" s="25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33" t="s">
        <v>1638</v>
      </c>
      <c r="AE715" s="116"/>
      <c r="AF715" s="116"/>
      <c r="AG715" s="116"/>
      <c r="AH715" s="117"/>
      <c r="AI715" s="33" t="s">
        <v>685</v>
      </c>
      <c r="AJ715" s="117"/>
      <c r="AK715" s="117"/>
      <c r="AL715" s="117"/>
      <c r="AM715" s="117"/>
      <c r="AN715" s="117"/>
      <c r="AO715" s="117"/>
      <c r="AP715" s="117"/>
      <c r="AQ715" s="117"/>
      <c r="AR715" s="117"/>
      <c r="AS715" s="117"/>
      <c r="AT715" s="117"/>
      <c r="AU715" s="117"/>
      <c r="AV715" s="117"/>
      <c r="AW715" s="117"/>
      <c r="AX715" s="117"/>
      <c r="AY715" s="117"/>
      <c r="AZ715" s="117"/>
      <c r="BA715" s="117"/>
      <c r="BB715" s="117"/>
      <c r="BC715" s="117"/>
      <c r="BD715" s="117"/>
      <c r="BE715" s="117"/>
      <c r="BF715" s="117"/>
      <c r="BG715" s="117"/>
      <c r="BH715" s="117"/>
      <c r="BI715" s="117"/>
      <c r="BJ715" s="117"/>
      <c r="BK715" s="117"/>
      <c r="BL715" s="117"/>
      <c r="BM715" s="117"/>
    </row>
    <row r="716" spans="1:65" ht="15.75" customHeight="1" x14ac:dyDescent="0.25">
      <c r="A716" s="25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33" t="s">
        <v>1639</v>
      </c>
      <c r="AE716" s="116"/>
      <c r="AF716" s="116"/>
      <c r="AG716" s="116"/>
      <c r="AH716" s="117"/>
      <c r="AI716" s="33" t="s">
        <v>362</v>
      </c>
      <c r="AJ716" s="117"/>
      <c r="AK716" s="117"/>
      <c r="AL716" s="117"/>
      <c r="AM716" s="117"/>
      <c r="AN716" s="117"/>
      <c r="AO716" s="117"/>
      <c r="AP716" s="117"/>
      <c r="AQ716" s="117"/>
      <c r="AR716" s="117"/>
      <c r="AS716" s="117"/>
      <c r="AT716" s="117"/>
      <c r="AU716" s="117"/>
      <c r="AV716" s="117"/>
      <c r="AW716" s="117"/>
      <c r="AX716" s="117"/>
      <c r="AY716" s="117"/>
      <c r="AZ716" s="117"/>
      <c r="BA716" s="117"/>
      <c r="BB716" s="117"/>
      <c r="BC716" s="117"/>
      <c r="BD716" s="117"/>
      <c r="BE716" s="117"/>
      <c r="BF716" s="117"/>
      <c r="BG716" s="117"/>
      <c r="BH716" s="117"/>
      <c r="BI716" s="117"/>
      <c r="BJ716" s="117"/>
      <c r="BK716" s="117"/>
      <c r="BL716" s="117"/>
      <c r="BM716" s="117"/>
    </row>
    <row r="717" spans="1:65" ht="15.75" customHeight="1" x14ac:dyDescent="0.25">
      <c r="A717" s="25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33" t="s">
        <v>1640</v>
      </c>
      <c r="AE717" s="116"/>
      <c r="AF717" s="116"/>
      <c r="AG717" s="116"/>
      <c r="AH717" s="117"/>
      <c r="AI717" s="33" t="s">
        <v>375</v>
      </c>
      <c r="AJ717" s="117"/>
      <c r="AK717" s="117"/>
      <c r="AL717" s="117"/>
      <c r="AM717" s="117"/>
      <c r="AN717" s="117"/>
      <c r="AO717" s="117"/>
      <c r="AP717" s="117"/>
      <c r="AQ717" s="117"/>
      <c r="AR717" s="117"/>
      <c r="AS717" s="117"/>
      <c r="AT717" s="117"/>
      <c r="AU717" s="117"/>
      <c r="AV717" s="117"/>
      <c r="AW717" s="117"/>
      <c r="AX717" s="117"/>
      <c r="AY717" s="117"/>
      <c r="AZ717" s="117"/>
      <c r="BA717" s="117"/>
      <c r="BB717" s="117"/>
      <c r="BC717" s="117"/>
      <c r="BD717" s="117"/>
      <c r="BE717" s="117"/>
      <c r="BF717" s="117"/>
      <c r="BG717" s="117"/>
      <c r="BH717" s="117"/>
      <c r="BI717" s="117"/>
      <c r="BJ717" s="117"/>
      <c r="BK717" s="117"/>
      <c r="BL717" s="117"/>
      <c r="BM717" s="117"/>
    </row>
    <row r="718" spans="1:65" ht="15.75" customHeight="1" x14ac:dyDescent="0.25">
      <c r="A718" s="25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33" t="s">
        <v>1641</v>
      </c>
      <c r="AE718" s="116"/>
      <c r="AF718" s="116"/>
      <c r="AG718" s="116"/>
      <c r="AH718" s="117"/>
      <c r="AI718" s="33" t="s">
        <v>421</v>
      </c>
      <c r="AJ718" s="117"/>
      <c r="AK718" s="117"/>
      <c r="AL718" s="117"/>
      <c r="AM718" s="117"/>
      <c r="AN718" s="117"/>
      <c r="AO718" s="117"/>
      <c r="AP718" s="117"/>
      <c r="AQ718" s="117"/>
      <c r="AR718" s="117"/>
      <c r="AS718" s="117"/>
      <c r="AT718" s="117"/>
      <c r="AU718" s="117"/>
      <c r="AV718" s="117"/>
      <c r="AW718" s="117"/>
      <c r="AX718" s="117"/>
      <c r="AY718" s="117"/>
      <c r="AZ718" s="117"/>
      <c r="BA718" s="117"/>
      <c r="BB718" s="117"/>
      <c r="BC718" s="117"/>
      <c r="BD718" s="117"/>
      <c r="BE718" s="117"/>
      <c r="BF718" s="117"/>
      <c r="BG718" s="117"/>
      <c r="BH718" s="117"/>
      <c r="BI718" s="117"/>
      <c r="BJ718" s="117"/>
      <c r="BK718" s="117"/>
      <c r="BL718" s="117"/>
      <c r="BM718" s="117"/>
    </row>
    <row r="719" spans="1:65" ht="15.75" customHeight="1" x14ac:dyDescent="0.25">
      <c r="A719" s="25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33" t="s">
        <v>1642</v>
      </c>
      <c r="AE719" s="116"/>
      <c r="AF719" s="116"/>
      <c r="AG719" s="116"/>
      <c r="AH719" s="117"/>
      <c r="AI719" s="33" t="s">
        <v>421</v>
      </c>
      <c r="AJ719" s="117"/>
      <c r="AK719" s="117"/>
      <c r="AL719" s="117"/>
      <c r="AM719" s="117"/>
      <c r="AN719" s="117"/>
      <c r="AO719" s="117"/>
      <c r="AP719" s="117"/>
      <c r="AQ719" s="117"/>
      <c r="AR719" s="117"/>
      <c r="AS719" s="117"/>
      <c r="AT719" s="117"/>
      <c r="AU719" s="117"/>
      <c r="AV719" s="117"/>
      <c r="AW719" s="117"/>
      <c r="AX719" s="117"/>
      <c r="AY719" s="117"/>
      <c r="AZ719" s="117"/>
      <c r="BA719" s="117"/>
      <c r="BB719" s="117"/>
      <c r="BC719" s="117"/>
      <c r="BD719" s="117"/>
      <c r="BE719" s="117"/>
      <c r="BF719" s="117"/>
      <c r="BG719" s="117"/>
      <c r="BH719" s="117"/>
      <c r="BI719" s="117"/>
      <c r="BJ719" s="117"/>
      <c r="BK719" s="117"/>
      <c r="BL719" s="117"/>
      <c r="BM719" s="117"/>
    </row>
    <row r="720" spans="1:65" ht="15.75" customHeight="1" x14ac:dyDescent="0.25">
      <c r="A720" s="25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33" t="s">
        <v>1643</v>
      </c>
      <c r="AE720" s="116"/>
      <c r="AF720" s="116"/>
      <c r="AG720" s="116"/>
      <c r="AH720" s="117"/>
      <c r="AI720" s="33" t="s">
        <v>421</v>
      </c>
      <c r="AJ720" s="117"/>
      <c r="AK720" s="117"/>
      <c r="AL720" s="117"/>
      <c r="AM720" s="117"/>
      <c r="AN720" s="117"/>
      <c r="AO720" s="117"/>
      <c r="AP720" s="117"/>
      <c r="AQ720" s="117"/>
      <c r="AR720" s="117"/>
      <c r="AS720" s="117"/>
      <c r="AT720" s="117"/>
      <c r="AU720" s="117"/>
      <c r="AV720" s="117"/>
      <c r="AW720" s="117"/>
      <c r="AX720" s="117"/>
      <c r="AY720" s="117"/>
      <c r="AZ720" s="117"/>
      <c r="BA720" s="117"/>
      <c r="BB720" s="117"/>
      <c r="BC720" s="117"/>
      <c r="BD720" s="117"/>
      <c r="BE720" s="117"/>
      <c r="BF720" s="117"/>
      <c r="BG720" s="117"/>
      <c r="BH720" s="117"/>
      <c r="BI720" s="117"/>
      <c r="BJ720" s="117"/>
      <c r="BK720" s="117"/>
      <c r="BL720" s="117"/>
      <c r="BM720" s="117"/>
    </row>
    <row r="721" spans="1:65" ht="15.75" customHeight="1" x14ac:dyDescent="0.25">
      <c r="A721" s="25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33" t="s">
        <v>1644</v>
      </c>
      <c r="AE721" s="116"/>
      <c r="AF721" s="116"/>
      <c r="AG721" s="116"/>
      <c r="AH721" s="117"/>
      <c r="AI721" s="33" t="s">
        <v>346</v>
      </c>
      <c r="AJ721" s="117"/>
      <c r="AK721" s="117"/>
      <c r="AL721" s="117"/>
      <c r="AM721" s="117"/>
      <c r="AN721" s="117"/>
      <c r="AO721" s="117"/>
      <c r="AP721" s="117"/>
      <c r="AQ721" s="117"/>
      <c r="AR721" s="117"/>
      <c r="AS721" s="117"/>
      <c r="AT721" s="117"/>
      <c r="AU721" s="117"/>
      <c r="AV721" s="117"/>
      <c r="AW721" s="117"/>
      <c r="AX721" s="117"/>
      <c r="AY721" s="117"/>
      <c r="AZ721" s="117"/>
      <c r="BA721" s="117"/>
      <c r="BB721" s="117"/>
      <c r="BC721" s="117"/>
      <c r="BD721" s="117"/>
      <c r="BE721" s="117"/>
      <c r="BF721" s="117"/>
      <c r="BG721" s="117"/>
      <c r="BH721" s="117"/>
      <c r="BI721" s="117"/>
      <c r="BJ721" s="117"/>
      <c r="BK721" s="117"/>
      <c r="BL721" s="117"/>
      <c r="BM721" s="117"/>
    </row>
    <row r="722" spans="1:65" ht="15.75" customHeight="1" x14ac:dyDescent="0.25">
      <c r="A722" s="25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33" t="s">
        <v>1645</v>
      </c>
      <c r="AE722" s="116"/>
      <c r="AF722" s="116"/>
      <c r="AG722" s="116"/>
      <c r="AH722" s="117"/>
      <c r="AI722" s="33" t="s">
        <v>421</v>
      </c>
      <c r="AJ722" s="117"/>
      <c r="AK722" s="117"/>
      <c r="AL722" s="117"/>
      <c r="AM722" s="117"/>
      <c r="AN722" s="117"/>
      <c r="AO722" s="117"/>
      <c r="AP722" s="117"/>
      <c r="AQ722" s="117"/>
      <c r="AR722" s="117"/>
      <c r="AS722" s="117"/>
      <c r="AT722" s="117"/>
      <c r="AU722" s="117"/>
      <c r="AV722" s="117"/>
      <c r="AW722" s="117"/>
      <c r="AX722" s="117"/>
      <c r="AY722" s="117"/>
      <c r="AZ722" s="117"/>
      <c r="BA722" s="117"/>
      <c r="BB722" s="117"/>
      <c r="BC722" s="117"/>
      <c r="BD722" s="117"/>
      <c r="BE722" s="117"/>
      <c r="BF722" s="117"/>
      <c r="BG722" s="117"/>
      <c r="BH722" s="117"/>
      <c r="BI722" s="117"/>
      <c r="BJ722" s="117"/>
      <c r="BK722" s="117"/>
      <c r="BL722" s="117"/>
      <c r="BM722" s="117"/>
    </row>
    <row r="723" spans="1:65" ht="15.75" customHeight="1" x14ac:dyDescent="0.25">
      <c r="A723" s="25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33" t="s">
        <v>1646</v>
      </c>
      <c r="AE723" s="116"/>
      <c r="AF723" s="116"/>
      <c r="AG723" s="116"/>
      <c r="AH723" s="117"/>
      <c r="AI723" s="33" t="s">
        <v>346</v>
      </c>
      <c r="AJ723" s="117"/>
      <c r="AK723" s="117"/>
      <c r="AL723" s="117"/>
      <c r="AM723" s="117"/>
      <c r="AN723" s="117"/>
      <c r="AO723" s="117"/>
      <c r="AP723" s="117"/>
      <c r="AQ723" s="117"/>
      <c r="AR723" s="117"/>
      <c r="AS723" s="117"/>
      <c r="AT723" s="117"/>
      <c r="AU723" s="117"/>
      <c r="AV723" s="117"/>
      <c r="AW723" s="117"/>
      <c r="AX723" s="117"/>
      <c r="AY723" s="117"/>
      <c r="AZ723" s="117"/>
      <c r="BA723" s="117"/>
      <c r="BB723" s="117"/>
      <c r="BC723" s="117"/>
      <c r="BD723" s="117"/>
      <c r="BE723" s="117"/>
      <c r="BF723" s="117"/>
      <c r="BG723" s="117"/>
      <c r="BH723" s="117"/>
      <c r="BI723" s="117"/>
      <c r="BJ723" s="117"/>
      <c r="BK723" s="117"/>
      <c r="BL723" s="117"/>
      <c r="BM723" s="117"/>
    </row>
    <row r="724" spans="1:65" ht="15.75" customHeight="1" x14ac:dyDescent="0.25">
      <c r="A724" s="25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33" t="s">
        <v>1647</v>
      </c>
      <c r="AE724" s="116"/>
      <c r="AF724" s="116"/>
      <c r="AG724" s="116"/>
      <c r="AH724" s="117"/>
      <c r="AI724" s="33" t="s">
        <v>362</v>
      </c>
      <c r="AJ724" s="117"/>
      <c r="AK724" s="117"/>
      <c r="AL724" s="117"/>
      <c r="AM724" s="117"/>
      <c r="AN724" s="117"/>
      <c r="AO724" s="117"/>
      <c r="AP724" s="117"/>
      <c r="AQ724" s="117"/>
      <c r="AR724" s="117"/>
      <c r="AS724" s="117"/>
      <c r="AT724" s="117"/>
      <c r="AU724" s="117"/>
      <c r="AV724" s="117"/>
      <c r="AW724" s="117"/>
      <c r="AX724" s="117"/>
      <c r="AY724" s="117"/>
      <c r="AZ724" s="117"/>
      <c r="BA724" s="117"/>
      <c r="BB724" s="117"/>
      <c r="BC724" s="117"/>
      <c r="BD724" s="117"/>
      <c r="BE724" s="117"/>
      <c r="BF724" s="117"/>
      <c r="BG724" s="117"/>
      <c r="BH724" s="117"/>
      <c r="BI724" s="117"/>
      <c r="BJ724" s="117"/>
      <c r="BK724" s="117"/>
      <c r="BL724" s="117"/>
      <c r="BM724" s="117"/>
    </row>
    <row r="725" spans="1:65" ht="15.75" customHeight="1" x14ac:dyDescent="0.25">
      <c r="A725" s="25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33" t="s">
        <v>1648</v>
      </c>
      <c r="AE725" s="116"/>
      <c r="AF725" s="116"/>
      <c r="AG725" s="116"/>
      <c r="AH725" s="117"/>
      <c r="AI725" s="33" t="s">
        <v>531</v>
      </c>
      <c r="AJ725" s="117"/>
      <c r="AK725" s="117"/>
      <c r="AL725" s="117"/>
      <c r="AM725" s="117"/>
      <c r="AN725" s="117"/>
      <c r="AO725" s="117"/>
      <c r="AP725" s="117"/>
      <c r="AQ725" s="117"/>
      <c r="AR725" s="117"/>
      <c r="AS725" s="117"/>
      <c r="AT725" s="117"/>
      <c r="AU725" s="117"/>
      <c r="AV725" s="117"/>
      <c r="AW725" s="117"/>
      <c r="AX725" s="117"/>
      <c r="AY725" s="117"/>
      <c r="AZ725" s="117"/>
      <c r="BA725" s="117"/>
      <c r="BB725" s="117"/>
      <c r="BC725" s="117"/>
      <c r="BD725" s="117"/>
      <c r="BE725" s="117"/>
      <c r="BF725" s="117"/>
      <c r="BG725" s="117"/>
      <c r="BH725" s="117"/>
      <c r="BI725" s="117"/>
      <c r="BJ725" s="117"/>
      <c r="BK725" s="117"/>
      <c r="BL725" s="117"/>
      <c r="BM725" s="117"/>
    </row>
    <row r="726" spans="1:65" ht="15.75" customHeight="1" x14ac:dyDescent="0.25">
      <c r="A726" s="25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33" t="s">
        <v>1649</v>
      </c>
      <c r="AE726" s="116"/>
      <c r="AF726" s="116"/>
      <c r="AG726" s="116"/>
      <c r="AH726" s="117"/>
      <c r="AI726" s="33" t="s">
        <v>408</v>
      </c>
      <c r="AJ726" s="117"/>
      <c r="AK726" s="117"/>
      <c r="AL726" s="117"/>
      <c r="AM726" s="117"/>
      <c r="AN726" s="117"/>
      <c r="AO726" s="117"/>
      <c r="AP726" s="117"/>
      <c r="AQ726" s="117"/>
      <c r="AR726" s="117"/>
      <c r="AS726" s="117"/>
      <c r="AT726" s="117"/>
      <c r="AU726" s="117"/>
      <c r="AV726" s="117"/>
      <c r="AW726" s="117"/>
      <c r="AX726" s="117"/>
      <c r="AY726" s="117"/>
      <c r="AZ726" s="117"/>
      <c r="BA726" s="117"/>
      <c r="BB726" s="117"/>
      <c r="BC726" s="117"/>
      <c r="BD726" s="117"/>
      <c r="BE726" s="117"/>
      <c r="BF726" s="117"/>
      <c r="BG726" s="117"/>
      <c r="BH726" s="117"/>
      <c r="BI726" s="117"/>
      <c r="BJ726" s="117"/>
      <c r="BK726" s="117"/>
      <c r="BL726" s="117"/>
      <c r="BM726" s="117"/>
    </row>
    <row r="727" spans="1:65" ht="15.75" customHeight="1" x14ac:dyDescent="0.25">
      <c r="A727" s="25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33" t="s">
        <v>1650</v>
      </c>
      <c r="AE727" s="116"/>
      <c r="AF727" s="116"/>
      <c r="AG727" s="116"/>
      <c r="AH727" s="117"/>
      <c r="AI727" s="33" t="s">
        <v>346</v>
      </c>
      <c r="AJ727" s="117"/>
      <c r="AK727" s="117"/>
      <c r="AL727" s="117"/>
      <c r="AM727" s="117"/>
      <c r="AN727" s="117"/>
      <c r="AO727" s="117"/>
      <c r="AP727" s="117"/>
      <c r="AQ727" s="117"/>
      <c r="AR727" s="117"/>
      <c r="AS727" s="117"/>
      <c r="AT727" s="117"/>
      <c r="AU727" s="117"/>
      <c r="AV727" s="117"/>
      <c r="AW727" s="117"/>
      <c r="AX727" s="117"/>
      <c r="AY727" s="117"/>
      <c r="AZ727" s="117"/>
      <c r="BA727" s="117"/>
      <c r="BB727" s="117"/>
      <c r="BC727" s="117"/>
      <c r="BD727" s="117"/>
      <c r="BE727" s="117"/>
      <c r="BF727" s="117"/>
      <c r="BG727" s="117"/>
      <c r="BH727" s="117"/>
      <c r="BI727" s="117"/>
      <c r="BJ727" s="117"/>
      <c r="BK727" s="117"/>
      <c r="BL727" s="117"/>
      <c r="BM727" s="117"/>
    </row>
    <row r="728" spans="1:65" ht="15.75" customHeight="1" x14ac:dyDescent="0.25">
      <c r="A728" s="25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33" t="s">
        <v>1651</v>
      </c>
      <c r="AE728" s="116"/>
      <c r="AF728" s="116"/>
      <c r="AG728" s="116"/>
      <c r="AH728" s="117"/>
      <c r="AI728" s="33" t="s">
        <v>531</v>
      </c>
      <c r="AJ728" s="117"/>
      <c r="AK728" s="117"/>
      <c r="AL728" s="117"/>
      <c r="AM728" s="117"/>
      <c r="AN728" s="117"/>
      <c r="AO728" s="117"/>
      <c r="AP728" s="117"/>
      <c r="AQ728" s="117"/>
      <c r="AR728" s="117"/>
      <c r="AS728" s="117"/>
      <c r="AT728" s="117"/>
      <c r="AU728" s="117"/>
      <c r="AV728" s="117"/>
      <c r="AW728" s="117"/>
      <c r="AX728" s="117"/>
      <c r="AY728" s="117"/>
      <c r="AZ728" s="117"/>
      <c r="BA728" s="117"/>
      <c r="BB728" s="117"/>
      <c r="BC728" s="117"/>
      <c r="BD728" s="117"/>
      <c r="BE728" s="117"/>
      <c r="BF728" s="117"/>
      <c r="BG728" s="117"/>
      <c r="BH728" s="117"/>
      <c r="BI728" s="117"/>
      <c r="BJ728" s="117"/>
      <c r="BK728" s="117"/>
      <c r="BL728" s="117"/>
      <c r="BM728" s="117"/>
    </row>
    <row r="729" spans="1:65" ht="15.75" customHeight="1" x14ac:dyDescent="0.25">
      <c r="A729" s="25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33" t="s">
        <v>1652</v>
      </c>
      <c r="AE729" s="116"/>
      <c r="AF729" s="116"/>
      <c r="AG729" s="116"/>
      <c r="AH729" s="117"/>
      <c r="AI729" s="33" t="s">
        <v>354</v>
      </c>
      <c r="AJ729" s="117"/>
      <c r="AK729" s="117"/>
      <c r="AL729" s="117"/>
      <c r="AM729" s="117"/>
      <c r="AN729" s="117"/>
      <c r="AO729" s="117"/>
      <c r="AP729" s="117"/>
      <c r="AQ729" s="117"/>
      <c r="AR729" s="117"/>
      <c r="AS729" s="117"/>
      <c r="AT729" s="117"/>
      <c r="AU729" s="117"/>
      <c r="AV729" s="117"/>
      <c r="AW729" s="117"/>
      <c r="AX729" s="117"/>
      <c r="AY729" s="117"/>
      <c r="AZ729" s="117"/>
      <c r="BA729" s="117"/>
      <c r="BB729" s="117"/>
      <c r="BC729" s="117"/>
      <c r="BD729" s="117"/>
      <c r="BE729" s="117"/>
      <c r="BF729" s="117"/>
      <c r="BG729" s="117"/>
      <c r="BH729" s="117"/>
      <c r="BI729" s="117"/>
      <c r="BJ729" s="117"/>
      <c r="BK729" s="117"/>
      <c r="BL729" s="117"/>
      <c r="BM729" s="117"/>
    </row>
    <row r="730" spans="1:65" ht="15.75" customHeight="1" x14ac:dyDescent="0.25">
      <c r="A730" s="25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33" t="s">
        <v>1653</v>
      </c>
      <c r="AE730" s="116"/>
      <c r="AF730" s="116"/>
      <c r="AG730" s="116"/>
      <c r="AH730" s="117"/>
      <c r="AI730" s="33" t="s">
        <v>531</v>
      </c>
      <c r="AJ730" s="117"/>
      <c r="AK730" s="117"/>
      <c r="AL730" s="117"/>
      <c r="AM730" s="117"/>
      <c r="AN730" s="117"/>
      <c r="AO730" s="117"/>
      <c r="AP730" s="117"/>
      <c r="AQ730" s="117"/>
      <c r="AR730" s="117"/>
      <c r="AS730" s="117"/>
      <c r="AT730" s="117"/>
      <c r="AU730" s="117"/>
      <c r="AV730" s="117"/>
      <c r="AW730" s="117"/>
      <c r="AX730" s="117"/>
      <c r="AY730" s="117"/>
      <c r="AZ730" s="117"/>
      <c r="BA730" s="117"/>
      <c r="BB730" s="117"/>
      <c r="BC730" s="117"/>
      <c r="BD730" s="117"/>
      <c r="BE730" s="117"/>
      <c r="BF730" s="117"/>
      <c r="BG730" s="117"/>
      <c r="BH730" s="117"/>
      <c r="BI730" s="117"/>
      <c r="BJ730" s="117"/>
      <c r="BK730" s="117"/>
      <c r="BL730" s="117"/>
      <c r="BM730" s="117"/>
    </row>
    <row r="731" spans="1:65" ht="15.75" customHeight="1" x14ac:dyDescent="0.25">
      <c r="A731" s="25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33" t="s">
        <v>1654</v>
      </c>
      <c r="AE731" s="116"/>
      <c r="AF731" s="116"/>
      <c r="AG731" s="116"/>
      <c r="AH731" s="117"/>
      <c r="AI731" s="33" t="s">
        <v>531</v>
      </c>
      <c r="AJ731" s="117"/>
      <c r="AK731" s="117"/>
      <c r="AL731" s="117"/>
      <c r="AM731" s="117"/>
      <c r="AN731" s="117"/>
      <c r="AO731" s="117"/>
      <c r="AP731" s="117"/>
      <c r="AQ731" s="117"/>
      <c r="AR731" s="117"/>
      <c r="AS731" s="117"/>
      <c r="AT731" s="117"/>
      <c r="AU731" s="117"/>
      <c r="AV731" s="117"/>
      <c r="AW731" s="117"/>
      <c r="AX731" s="117"/>
      <c r="AY731" s="117"/>
      <c r="AZ731" s="117"/>
      <c r="BA731" s="117"/>
      <c r="BB731" s="117"/>
      <c r="BC731" s="117"/>
      <c r="BD731" s="117"/>
      <c r="BE731" s="117"/>
      <c r="BF731" s="117"/>
      <c r="BG731" s="117"/>
      <c r="BH731" s="117"/>
      <c r="BI731" s="117"/>
      <c r="BJ731" s="117"/>
      <c r="BK731" s="117"/>
      <c r="BL731" s="117"/>
      <c r="BM731" s="117"/>
    </row>
    <row r="732" spans="1:65" ht="15.75" customHeight="1" x14ac:dyDescent="0.25">
      <c r="A732" s="25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33" t="s">
        <v>1655</v>
      </c>
      <c r="AE732" s="116"/>
      <c r="AF732" s="116"/>
      <c r="AG732" s="116"/>
      <c r="AH732" s="117"/>
      <c r="AI732" s="33" t="s">
        <v>362</v>
      </c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17"/>
      <c r="AU732" s="117"/>
      <c r="AV732" s="117"/>
      <c r="AW732" s="117"/>
      <c r="AX732" s="117"/>
      <c r="AY732" s="117"/>
      <c r="AZ732" s="117"/>
      <c r="BA732" s="117"/>
      <c r="BB732" s="117"/>
      <c r="BC732" s="117"/>
      <c r="BD732" s="117"/>
      <c r="BE732" s="117"/>
      <c r="BF732" s="117"/>
      <c r="BG732" s="117"/>
      <c r="BH732" s="117"/>
      <c r="BI732" s="117"/>
      <c r="BJ732" s="117"/>
      <c r="BK732" s="117"/>
      <c r="BL732" s="117"/>
      <c r="BM732" s="117"/>
    </row>
    <row r="733" spans="1:65" ht="15.75" customHeight="1" x14ac:dyDescent="0.25">
      <c r="A733" s="25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33" t="s">
        <v>1656</v>
      </c>
      <c r="AE733" s="116"/>
      <c r="AF733" s="116"/>
      <c r="AG733" s="116"/>
      <c r="AH733" s="117"/>
      <c r="AI733" s="33" t="s">
        <v>362</v>
      </c>
      <c r="AJ733" s="117"/>
      <c r="AK733" s="117"/>
      <c r="AL733" s="117"/>
      <c r="AM733" s="117"/>
      <c r="AN733" s="117"/>
      <c r="AO733" s="117"/>
      <c r="AP733" s="117"/>
      <c r="AQ733" s="117"/>
      <c r="AR733" s="117"/>
      <c r="AS733" s="117"/>
      <c r="AT733" s="117"/>
      <c r="AU733" s="117"/>
      <c r="AV733" s="117"/>
      <c r="AW733" s="117"/>
      <c r="AX733" s="117"/>
      <c r="AY733" s="117"/>
      <c r="AZ733" s="117"/>
      <c r="BA733" s="117"/>
      <c r="BB733" s="117"/>
      <c r="BC733" s="117"/>
      <c r="BD733" s="117"/>
      <c r="BE733" s="117"/>
      <c r="BF733" s="117"/>
      <c r="BG733" s="117"/>
      <c r="BH733" s="117"/>
      <c r="BI733" s="117"/>
      <c r="BJ733" s="117"/>
      <c r="BK733" s="117"/>
      <c r="BL733" s="117"/>
      <c r="BM733" s="117"/>
    </row>
    <row r="734" spans="1:65" ht="15.75" customHeight="1" x14ac:dyDescent="0.25">
      <c r="A734" s="25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33" t="s">
        <v>1657</v>
      </c>
      <c r="AE734" s="116"/>
      <c r="AF734" s="116"/>
      <c r="AG734" s="116"/>
      <c r="AH734" s="117"/>
      <c r="AI734" s="33" t="s">
        <v>362</v>
      </c>
      <c r="AJ734" s="117"/>
      <c r="AK734" s="117"/>
      <c r="AL734" s="117"/>
      <c r="AM734" s="117"/>
      <c r="AN734" s="117"/>
      <c r="AO734" s="117"/>
      <c r="AP734" s="117"/>
      <c r="AQ734" s="117"/>
      <c r="AR734" s="117"/>
      <c r="AS734" s="117"/>
      <c r="AT734" s="117"/>
      <c r="AU734" s="117"/>
      <c r="AV734" s="117"/>
      <c r="AW734" s="117"/>
      <c r="AX734" s="117"/>
      <c r="AY734" s="117"/>
      <c r="AZ734" s="117"/>
      <c r="BA734" s="117"/>
      <c r="BB734" s="117"/>
      <c r="BC734" s="117"/>
      <c r="BD734" s="117"/>
      <c r="BE734" s="117"/>
      <c r="BF734" s="117"/>
      <c r="BG734" s="117"/>
      <c r="BH734" s="117"/>
      <c r="BI734" s="117"/>
      <c r="BJ734" s="117"/>
      <c r="BK734" s="117"/>
      <c r="BL734" s="117"/>
      <c r="BM734" s="117"/>
    </row>
    <row r="735" spans="1:65" ht="15.75" customHeight="1" x14ac:dyDescent="0.25">
      <c r="A735" s="25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33" t="s">
        <v>1658</v>
      </c>
      <c r="AE735" s="116"/>
      <c r="AF735" s="116"/>
      <c r="AG735" s="116"/>
      <c r="AH735" s="117"/>
      <c r="AI735" s="33" t="s">
        <v>421</v>
      </c>
      <c r="AJ735" s="117"/>
      <c r="AK735" s="117"/>
      <c r="AL735" s="117"/>
      <c r="AM735" s="117"/>
      <c r="AN735" s="117"/>
      <c r="AO735" s="117"/>
      <c r="AP735" s="117"/>
      <c r="AQ735" s="117"/>
      <c r="AR735" s="117"/>
      <c r="AS735" s="117"/>
      <c r="AT735" s="117"/>
      <c r="AU735" s="117"/>
      <c r="AV735" s="117"/>
      <c r="AW735" s="117"/>
      <c r="AX735" s="117"/>
      <c r="AY735" s="117"/>
      <c r="AZ735" s="117"/>
      <c r="BA735" s="117"/>
      <c r="BB735" s="117"/>
      <c r="BC735" s="117"/>
      <c r="BD735" s="117"/>
      <c r="BE735" s="117"/>
      <c r="BF735" s="117"/>
      <c r="BG735" s="117"/>
      <c r="BH735" s="117"/>
      <c r="BI735" s="117"/>
      <c r="BJ735" s="117"/>
      <c r="BK735" s="117"/>
      <c r="BL735" s="117"/>
      <c r="BM735" s="117"/>
    </row>
    <row r="736" spans="1:65" ht="15.75" customHeight="1" x14ac:dyDescent="0.25">
      <c r="A736" s="25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33" t="s">
        <v>1659</v>
      </c>
      <c r="AE736" s="116"/>
      <c r="AF736" s="116"/>
      <c r="AG736" s="116"/>
      <c r="AH736" s="117"/>
      <c r="AI736" s="33" t="s">
        <v>375</v>
      </c>
      <c r="AJ736" s="117"/>
      <c r="AK736" s="117"/>
      <c r="AL736" s="117"/>
      <c r="AM736" s="117"/>
      <c r="AN736" s="117"/>
      <c r="AO736" s="117"/>
      <c r="AP736" s="117"/>
      <c r="AQ736" s="117"/>
      <c r="AR736" s="117"/>
      <c r="AS736" s="117"/>
      <c r="AT736" s="117"/>
      <c r="AU736" s="117"/>
      <c r="AV736" s="117"/>
      <c r="AW736" s="117"/>
      <c r="AX736" s="117"/>
      <c r="AY736" s="117"/>
      <c r="AZ736" s="117"/>
      <c r="BA736" s="117"/>
      <c r="BB736" s="117"/>
      <c r="BC736" s="117"/>
      <c r="BD736" s="117"/>
      <c r="BE736" s="117"/>
      <c r="BF736" s="117"/>
      <c r="BG736" s="117"/>
      <c r="BH736" s="117"/>
      <c r="BI736" s="117"/>
      <c r="BJ736" s="117"/>
      <c r="BK736" s="117"/>
      <c r="BL736" s="117"/>
      <c r="BM736" s="117"/>
    </row>
    <row r="737" spans="1:65" ht="15.75" customHeight="1" x14ac:dyDescent="0.25">
      <c r="A737" s="25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33" t="s">
        <v>1660</v>
      </c>
      <c r="AE737" s="116"/>
      <c r="AF737" s="116"/>
      <c r="AG737" s="116"/>
      <c r="AH737" s="117"/>
      <c r="AI737" s="33" t="s">
        <v>362</v>
      </c>
      <c r="AJ737" s="117"/>
      <c r="AK737" s="117"/>
      <c r="AL737" s="117"/>
      <c r="AM737" s="117"/>
      <c r="AN737" s="117"/>
      <c r="AO737" s="117"/>
      <c r="AP737" s="117"/>
      <c r="AQ737" s="117"/>
      <c r="AR737" s="117"/>
      <c r="AS737" s="117"/>
      <c r="AT737" s="117"/>
      <c r="AU737" s="117"/>
      <c r="AV737" s="117"/>
      <c r="AW737" s="117"/>
      <c r="AX737" s="117"/>
      <c r="AY737" s="117"/>
      <c r="AZ737" s="117"/>
      <c r="BA737" s="117"/>
      <c r="BB737" s="117"/>
      <c r="BC737" s="117"/>
      <c r="BD737" s="117"/>
      <c r="BE737" s="117"/>
      <c r="BF737" s="117"/>
      <c r="BG737" s="117"/>
      <c r="BH737" s="117"/>
      <c r="BI737" s="117"/>
      <c r="BJ737" s="117"/>
      <c r="BK737" s="117"/>
      <c r="BL737" s="117"/>
      <c r="BM737" s="117"/>
    </row>
    <row r="738" spans="1:65" ht="15.75" customHeight="1" x14ac:dyDescent="0.25">
      <c r="A738" s="25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33" t="s">
        <v>1661</v>
      </c>
      <c r="AE738" s="116"/>
      <c r="AF738" s="116"/>
      <c r="AG738" s="116"/>
      <c r="AH738" s="117"/>
      <c r="AI738" s="33" t="s">
        <v>598</v>
      </c>
      <c r="AJ738" s="117"/>
      <c r="AK738" s="117"/>
      <c r="AL738" s="117"/>
      <c r="AM738" s="117"/>
      <c r="AN738" s="117"/>
      <c r="AO738" s="117"/>
      <c r="AP738" s="117"/>
      <c r="AQ738" s="117"/>
      <c r="AR738" s="117"/>
      <c r="AS738" s="117"/>
      <c r="AT738" s="117"/>
      <c r="AU738" s="117"/>
      <c r="AV738" s="117"/>
      <c r="AW738" s="117"/>
      <c r="AX738" s="117"/>
      <c r="AY738" s="117"/>
      <c r="AZ738" s="117"/>
      <c r="BA738" s="117"/>
      <c r="BB738" s="117"/>
      <c r="BC738" s="117"/>
      <c r="BD738" s="117"/>
      <c r="BE738" s="117"/>
      <c r="BF738" s="117"/>
      <c r="BG738" s="117"/>
      <c r="BH738" s="117"/>
      <c r="BI738" s="117"/>
      <c r="BJ738" s="117"/>
      <c r="BK738" s="117"/>
      <c r="BL738" s="117"/>
      <c r="BM738" s="117"/>
    </row>
    <row r="739" spans="1:65" ht="15.75" customHeight="1" x14ac:dyDescent="0.25">
      <c r="A739" s="25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33" t="s">
        <v>1662</v>
      </c>
      <c r="AE739" s="116"/>
      <c r="AF739" s="116"/>
      <c r="AG739" s="116"/>
      <c r="AH739" s="117"/>
      <c r="AI739" s="33" t="s">
        <v>685</v>
      </c>
      <c r="AJ739" s="117"/>
      <c r="AK739" s="117"/>
      <c r="AL739" s="117"/>
      <c r="AM739" s="117"/>
      <c r="AN739" s="117"/>
      <c r="AO739" s="117"/>
      <c r="AP739" s="117"/>
      <c r="AQ739" s="117"/>
      <c r="AR739" s="117"/>
      <c r="AS739" s="117"/>
      <c r="AT739" s="117"/>
      <c r="AU739" s="117"/>
      <c r="AV739" s="117"/>
      <c r="AW739" s="117"/>
      <c r="AX739" s="117"/>
      <c r="AY739" s="117"/>
      <c r="AZ739" s="117"/>
      <c r="BA739" s="117"/>
      <c r="BB739" s="117"/>
      <c r="BC739" s="117"/>
      <c r="BD739" s="117"/>
      <c r="BE739" s="117"/>
      <c r="BF739" s="117"/>
      <c r="BG739" s="117"/>
      <c r="BH739" s="117"/>
      <c r="BI739" s="117"/>
      <c r="BJ739" s="117"/>
      <c r="BK739" s="117"/>
      <c r="BL739" s="117"/>
      <c r="BM739" s="117"/>
    </row>
    <row r="740" spans="1:65" ht="15.75" customHeight="1" x14ac:dyDescent="0.25">
      <c r="A740" s="25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33" t="s">
        <v>1663</v>
      </c>
      <c r="AE740" s="116"/>
      <c r="AF740" s="116"/>
      <c r="AG740" s="116"/>
      <c r="AH740" s="117"/>
      <c r="AI740" s="33" t="s">
        <v>531</v>
      </c>
      <c r="AJ740" s="117"/>
      <c r="AK740" s="117"/>
      <c r="AL740" s="117"/>
      <c r="AM740" s="117"/>
      <c r="AN740" s="117"/>
      <c r="AO740" s="117"/>
      <c r="AP740" s="117"/>
      <c r="AQ740" s="117"/>
      <c r="AR740" s="117"/>
      <c r="AS740" s="117"/>
      <c r="AT740" s="117"/>
      <c r="AU740" s="117"/>
      <c r="AV740" s="117"/>
      <c r="AW740" s="117"/>
      <c r="AX740" s="117"/>
      <c r="AY740" s="117"/>
      <c r="AZ740" s="117"/>
      <c r="BA740" s="117"/>
      <c r="BB740" s="117"/>
      <c r="BC740" s="117"/>
      <c r="BD740" s="117"/>
      <c r="BE740" s="117"/>
      <c r="BF740" s="117"/>
      <c r="BG740" s="117"/>
      <c r="BH740" s="117"/>
      <c r="BI740" s="117"/>
      <c r="BJ740" s="117"/>
      <c r="BK740" s="117"/>
      <c r="BL740" s="117"/>
      <c r="BM740" s="117"/>
    </row>
    <row r="741" spans="1:65" ht="15.75" customHeight="1" x14ac:dyDescent="0.25">
      <c r="A741" s="25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33" t="s">
        <v>1664</v>
      </c>
      <c r="AE741" s="116"/>
      <c r="AF741" s="116"/>
      <c r="AG741" s="116"/>
      <c r="AH741" s="117"/>
      <c r="AI741" s="33" t="s">
        <v>421</v>
      </c>
      <c r="AJ741" s="117"/>
      <c r="AK741" s="117"/>
      <c r="AL741" s="117"/>
      <c r="AM741" s="117"/>
      <c r="AN741" s="117"/>
      <c r="AO741" s="117"/>
      <c r="AP741" s="117"/>
      <c r="AQ741" s="117"/>
      <c r="AR741" s="117"/>
      <c r="AS741" s="117"/>
      <c r="AT741" s="117"/>
      <c r="AU741" s="117"/>
      <c r="AV741" s="117"/>
      <c r="AW741" s="117"/>
      <c r="AX741" s="117"/>
      <c r="AY741" s="117"/>
      <c r="AZ741" s="117"/>
      <c r="BA741" s="117"/>
      <c r="BB741" s="117"/>
      <c r="BC741" s="117"/>
      <c r="BD741" s="117"/>
      <c r="BE741" s="117"/>
      <c r="BF741" s="117"/>
      <c r="BG741" s="117"/>
      <c r="BH741" s="117"/>
      <c r="BI741" s="117"/>
      <c r="BJ741" s="117"/>
      <c r="BK741" s="117"/>
      <c r="BL741" s="117"/>
      <c r="BM741" s="117"/>
    </row>
    <row r="742" spans="1:65" ht="15.75" customHeight="1" x14ac:dyDescent="0.25">
      <c r="A742" s="25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33" t="s">
        <v>1665</v>
      </c>
      <c r="AE742" s="116"/>
      <c r="AF742" s="116"/>
      <c r="AG742" s="116"/>
      <c r="AH742" s="117"/>
      <c r="AI742" s="33" t="s">
        <v>531</v>
      </c>
      <c r="AJ742" s="117"/>
      <c r="AK742" s="117"/>
      <c r="AL742" s="117"/>
      <c r="AM742" s="117"/>
      <c r="AN742" s="117"/>
      <c r="AO742" s="117"/>
      <c r="AP742" s="117"/>
      <c r="AQ742" s="117"/>
      <c r="AR742" s="117"/>
      <c r="AS742" s="117"/>
      <c r="AT742" s="117"/>
      <c r="AU742" s="117"/>
      <c r="AV742" s="117"/>
      <c r="AW742" s="117"/>
      <c r="AX742" s="117"/>
      <c r="AY742" s="117"/>
      <c r="AZ742" s="117"/>
      <c r="BA742" s="117"/>
      <c r="BB742" s="117"/>
      <c r="BC742" s="117"/>
      <c r="BD742" s="117"/>
      <c r="BE742" s="117"/>
      <c r="BF742" s="117"/>
      <c r="BG742" s="117"/>
      <c r="BH742" s="117"/>
      <c r="BI742" s="117"/>
      <c r="BJ742" s="117"/>
      <c r="BK742" s="117"/>
      <c r="BL742" s="117"/>
      <c r="BM742" s="117"/>
    </row>
    <row r="743" spans="1:65" ht="15.75" customHeight="1" x14ac:dyDescent="0.25">
      <c r="A743" s="25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33" t="s">
        <v>1666</v>
      </c>
      <c r="AE743" s="116"/>
      <c r="AF743" s="116"/>
      <c r="AG743" s="116"/>
      <c r="AH743" s="117"/>
      <c r="AI743" s="33" t="s">
        <v>362</v>
      </c>
      <c r="AJ743" s="117"/>
      <c r="AK743" s="117"/>
      <c r="AL743" s="117"/>
      <c r="AM743" s="117"/>
      <c r="AN743" s="117"/>
      <c r="AO743" s="117"/>
      <c r="AP743" s="117"/>
      <c r="AQ743" s="117"/>
      <c r="AR743" s="117"/>
      <c r="AS743" s="117"/>
      <c r="AT743" s="117"/>
      <c r="AU743" s="117"/>
      <c r="AV743" s="117"/>
      <c r="AW743" s="117"/>
      <c r="AX743" s="117"/>
      <c r="AY743" s="117"/>
      <c r="AZ743" s="117"/>
      <c r="BA743" s="117"/>
      <c r="BB743" s="117"/>
      <c r="BC743" s="117"/>
      <c r="BD743" s="117"/>
      <c r="BE743" s="117"/>
      <c r="BF743" s="117"/>
      <c r="BG743" s="117"/>
      <c r="BH743" s="117"/>
      <c r="BI743" s="117"/>
      <c r="BJ743" s="117"/>
      <c r="BK743" s="117"/>
      <c r="BL743" s="117"/>
      <c r="BM743" s="117"/>
    </row>
    <row r="744" spans="1:65" ht="15.75" customHeight="1" x14ac:dyDescent="0.25">
      <c r="A744" s="25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33" t="s">
        <v>1667</v>
      </c>
      <c r="AE744" s="116"/>
      <c r="AF744" s="116"/>
      <c r="AG744" s="116"/>
      <c r="AH744" s="117"/>
      <c r="AI744" s="33" t="s">
        <v>408</v>
      </c>
      <c r="AJ744" s="117"/>
      <c r="AK744" s="117"/>
      <c r="AL744" s="117"/>
      <c r="AM744" s="117"/>
      <c r="AN744" s="117"/>
      <c r="AO744" s="117"/>
      <c r="AP744" s="117"/>
      <c r="AQ744" s="117"/>
      <c r="AR744" s="117"/>
      <c r="AS744" s="117"/>
      <c r="AT744" s="117"/>
      <c r="AU744" s="117"/>
      <c r="AV744" s="117"/>
      <c r="AW744" s="117"/>
      <c r="AX744" s="117"/>
      <c r="AY744" s="117"/>
      <c r="AZ744" s="117"/>
      <c r="BA744" s="117"/>
      <c r="BB744" s="117"/>
      <c r="BC744" s="117"/>
      <c r="BD744" s="117"/>
      <c r="BE744" s="117"/>
      <c r="BF744" s="117"/>
      <c r="BG744" s="117"/>
      <c r="BH744" s="117"/>
      <c r="BI744" s="117"/>
      <c r="BJ744" s="117"/>
      <c r="BK744" s="117"/>
      <c r="BL744" s="117"/>
      <c r="BM744" s="117"/>
    </row>
    <row r="745" spans="1:65" ht="15.75" customHeight="1" x14ac:dyDescent="0.25">
      <c r="A745" s="25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33" t="s">
        <v>1668</v>
      </c>
      <c r="AE745" s="116"/>
      <c r="AF745" s="116"/>
      <c r="AG745" s="116"/>
      <c r="AH745" s="117"/>
      <c r="AI745" s="33" t="s">
        <v>362</v>
      </c>
      <c r="AJ745" s="117"/>
      <c r="AK745" s="117"/>
      <c r="AL745" s="117"/>
      <c r="AM745" s="117"/>
      <c r="AN745" s="117"/>
      <c r="AO745" s="117"/>
      <c r="AP745" s="117"/>
      <c r="AQ745" s="117"/>
      <c r="AR745" s="117"/>
      <c r="AS745" s="117"/>
      <c r="AT745" s="117"/>
      <c r="AU745" s="117"/>
      <c r="AV745" s="117"/>
      <c r="AW745" s="117"/>
      <c r="AX745" s="117"/>
      <c r="AY745" s="117"/>
      <c r="AZ745" s="117"/>
      <c r="BA745" s="117"/>
      <c r="BB745" s="117"/>
      <c r="BC745" s="117"/>
      <c r="BD745" s="117"/>
      <c r="BE745" s="117"/>
      <c r="BF745" s="117"/>
      <c r="BG745" s="117"/>
      <c r="BH745" s="117"/>
      <c r="BI745" s="117"/>
      <c r="BJ745" s="117"/>
      <c r="BK745" s="117"/>
      <c r="BL745" s="117"/>
      <c r="BM745" s="117"/>
    </row>
    <row r="746" spans="1:65" ht="15.75" customHeight="1" x14ac:dyDescent="0.25">
      <c r="A746" s="25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33" t="s">
        <v>1669</v>
      </c>
      <c r="AE746" s="116"/>
      <c r="AF746" s="116"/>
      <c r="AG746" s="116"/>
      <c r="AH746" s="117"/>
      <c r="AI746" s="33" t="s">
        <v>362</v>
      </c>
      <c r="AJ746" s="117"/>
      <c r="AK746" s="117"/>
      <c r="AL746" s="117"/>
      <c r="AM746" s="117"/>
      <c r="AN746" s="117"/>
      <c r="AO746" s="117"/>
      <c r="AP746" s="117"/>
      <c r="AQ746" s="117"/>
      <c r="AR746" s="117"/>
      <c r="AS746" s="117"/>
      <c r="AT746" s="117"/>
      <c r="AU746" s="117"/>
      <c r="AV746" s="117"/>
      <c r="AW746" s="117"/>
      <c r="AX746" s="117"/>
      <c r="AY746" s="117"/>
      <c r="AZ746" s="117"/>
      <c r="BA746" s="117"/>
      <c r="BB746" s="117"/>
      <c r="BC746" s="117"/>
      <c r="BD746" s="117"/>
      <c r="BE746" s="117"/>
      <c r="BF746" s="117"/>
      <c r="BG746" s="117"/>
      <c r="BH746" s="117"/>
      <c r="BI746" s="117"/>
      <c r="BJ746" s="117"/>
      <c r="BK746" s="117"/>
      <c r="BL746" s="117"/>
      <c r="BM746" s="117"/>
    </row>
    <row r="747" spans="1:65" ht="15.75" customHeight="1" x14ac:dyDescent="0.25">
      <c r="A747" s="25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33" t="s">
        <v>1670</v>
      </c>
      <c r="AE747" s="116"/>
      <c r="AF747" s="116"/>
      <c r="AG747" s="116"/>
      <c r="AH747" s="117"/>
      <c r="AI747" s="33" t="s">
        <v>531</v>
      </c>
      <c r="AJ747" s="117"/>
      <c r="AK747" s="117"/>
      <c r="AL747" s="117"/>
      <c r="AM747" s="117"/>
      <c r="AN747" s="117"/>
      <c r="AO747" s="117"/>
      <c r="AP747" s="117"/>
      <c r="AQ747" s="117"/>
      <c r="AR747" s="117"/>
      <c r="AS747" s="117"/>
      <c r="AT747" s="117"/>
      <c r="AU747" s="117"/>
      <c r="AV747" s="117"/>
      <c r="AW747" s="117"/>
      <c r="AX747" s="117"/>
      <c r="AY747" s="117"/>
      <c r="AZ747" s="117"/>
      <c r="BA747" s="117"/>
      <c r="BB747" s="117"/>
      <c r="BC747" s="117"/>
      <c r="BD747" s="117"/>
      <c r="BE747" s="117"/>
      <c r="BF747" s="117"/>
      <c r="BG747" s="117"/>
      <c r="BH747" s="117"/>
      <c r="BI747" s="117"/>
      <c r="BJ747" s="117"/>
      <c r="BK747" s="117"/>
      <c r="BL747" s="117"/>
      <c r="BM747" s="117"/>
    </row>
    <row r="748" spans="1:65" ht="15.75" customHeight="1" x14ac:dyDescent="0.25">
      <c r="A748" s="25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33" t="s">
        <v>1671</v>
      </c>
      <c r="AE748" s="116"/>
      <c r="AF748" s="116"/>
      <c r="AG748" s="116"/>
      <c r="AH748" s="117"/>
      <c r="AI748" s="33" t="s">
        <v>362</v>
      </c>
      <c r="AJ748" s="117"/>
      <c r="AK748" s="117"/>
      <c r="AL748" s="117"/>
      <c r="AM748" s="117"/>
      <c r="AN748" s="117"/>
      <c r="AO748" s="117"/>
      <c r="AP748" s="117"/>
      <c r="AQ748" s="117"/>
      <c r="AR748" s="117"/>
      <c r="AS748" s="117"/>
      <c r="AT748" s="117"/>
      <c r="AU748" s="117"/>
      <c r="AV748" s="117"/>
      <c r="AW748" s="117"/>
      <c r="AX748" s="117"/>
      <c r="AY748" s="117"/>
      <c r="AZ748" s="117"/>
      <c r="BA748" s="117"/>
      <c r="BB748" s="117"/>
      <c r="BC748" s="117"/>
      <c r="BD748" s="117"/>
      <c r="BE748" s="117"/>
      <c r="BF748" s="117"/>
      <c r="BG748" s="117"/>
      <c r="BH748" s="117"/>
      <c r="BI748" s="117"/>
      <c r="BJ748" s="117"/>
      <c r="BK748" s="117"/>
      <c r="BL748" s="117"/>
      <c r="BM748" s="117"/>
    </row>
    <row r="749" spans="1:65" ht="15.75" customHeight="1" x14ac:dyDescent="0.25">
      <c r="A749" s="25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33" t="s">
        <v>1672</v>
      </c>
      <c r="AE749" s="116"/>
      <c r="AF749" s="116"/>
      <c r="AG749" s="116"/>
      <c r="AH749" s="117"/>
      <c r="AI749" s="33" t="s">
        <v>346</v>
      </c>
      <c r="AJ749" s="117"/>
      <c r="AK749" s="117"/>
      <c r="AL749" s="117"/>
      <c r="AM749" s="117"/>
      <c r="AN749" s="117"/>
      <c r="AO749" s="117"/>
      <c r="AP749" s="117"/>
      <c r="AQ749" s="117"/>
      <c r="AR749" s="117"/>
      <c r="AS749" s="117"/>
      <c r="AT749" s="117"/>
      <c r="AU749" s="117"/>
      <c r="AV749" s="117"/>
      <c r="AW749" s="117"/>
      <c r="AX749" s="117"/>
      <c r="AY749" s="117"/>
      <c r="AZ749" s="117"/>
      <c r="BA749" s="117"/>
      <c r="BB749" s="117"/>
      <c r="BC749" s="117"/>
      <c r="BD749" s="117"/>
      <c r="BE749" s="117"/>
      <c r="BF749" s="117"/>
      <c r="BG749" s="117"/>
      <c r="BH749" s="117"/>
      <c r="BI749" s="117"/>
      <c r="BJ749" s="117"/>
      <c r="BK749" s="117"/>
      <c r="BL749" s="117"/>
      <c r="BM749" s="117"/>
    </row>
    <row r="750" spans="1:65" ht="15.75" customHeight="1" x14ac:dyDescent="0.25">
      <c r="A750" s="25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33" t="s">
        <v>1673</v>
      </c>
      <c r="AE750" s="116"/>
      <c r="AF750" s="116"/>
      <c r="AG750" s="116"/>
      <c r="AH750" s="117"/>
      <c r="AI750" s="33" t="s">
        <v>685</v>
      </c>
      <c r="AJ750" s="117"/>
      <c r="AK750" s="117"/>
      <c r="AL750" s="117"/>
      <c r="AM750" s="117"/>
      <c r="AN750" s="117"/>
      <c r="AO750" s="117"/>
      <c r="AP750" s="117"/>
      <c r="AQ750" s="117"/>
      <c r="AR750" s="117"/>
      <c r="AS750" s="117"/>
      <c r="AT750" s="117"/>
      <c r="AU750" s="117"/>
      <c r="AV750" s="117"/>
      <c r="AW750" s="117"/>
      <c r="AX750" s="117"/>
      <c r="AY750" s="117"/>
      <c r="AZ750" s="117"/>
      <c r="BA750" s="117"/>
      <c r="BB750" s="117"/>
      <c r="BC750" s="117"/>
      <c r="BD750" s="117"/>
      <c r="BE750" s="117"/>
      <c r="BF750" s="117"/>
      <c r="BG750" s="117"/>
      <c r="BH750" s="117"/>
      <c r="BI750" s="117"/>
      <c r="BJ750" s="117"/>
      <c r="BK750" s="117"/>
      <c r="BL750" s="117"/>
      <c r="BM750" s="117"/>
    </row>
    <row r="751" spans="1:65" ht="15.75" customHeight="1" x14ac:dyDescent="0.25">
      <c r="A751" s="25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33" t="s">
        <v>1674</v>
      </c>
      <c r="AE751" s="116"/>
      <c r="AF751" s="116"/>
      <c r="AG751" s="116"/>
      <c r="AH751" s="117"/>
      <c r="AI751" s="33" t="s">
        <v>375</v>
      </c>
      <c r="AJ751" s="117"/>
      <c r="AK751" s="117"/>
      <c r="AL751" s="117"/>
      <c r="AM751" s="117"/>
      <c r="AN751" s="117"/>
      <c r="AO751" s="117"/>
      <c r="AP751" s="117"/>
      <c r="AQ751" s="117"/>
      <c r="AR751" s="117"/>
      <c r="AS751" s="117"/>
      <c r="AT751" s="117"/>
      <c r="AU751" s="117"/>
      <c r="AV751" s="117"/>
      <c r="AW751" s="117"/>
      <c r="AX751" s="117"/>
      <c r="AY751" s="117"/>
      <c r="AZ751" s="117"/>
      <c r="BA751" s="117"/>
      <c r="BB751" s="117"/>
      <c r="BC751" s="117"/>
      <c r="BD751" s="117"/>
      <c r="BE751" s="117"/>
      <c r="BF751" s="117"/>
      <c r="BG751" s="117"/>
      <c r="BH751" s="117"/>
      <c r="BI751" s="117"/>
      <c r="BJ751" s="117"/>
      <c r="BK751" s="117"/>
      <c r="BL751" s="117"/>
      <c r="BM751" s="117"/>
    </row>
    <row r="752" spans="1:65" ht="15.75" customHeight="1" x14ac:dyDescent="0.25">
      <c r="A752" s="25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33" t="s">
        <v>1675</v>
      </c>
      <c r="AE752" s="116"/>
      <c r="AF752" s="116"/>
      <c r="AG752" s="116"/>
      <c r="AH752" s="117"/>
      <c r="AI752" s="33" t="s">
        <v>362</v>
      </c>
      <c r="AJ752" s="117"/>
      <c r="AK752" s="117"/>
      <c r="AL752" s="117"/>
      <c r="AM752" s="117"/>
      <c r="AN752" s="117"/>
      <c r="AO752" s="117"/>
      <c r="AP752" s="117"/>
      <c r="AQ752" s="117"/>
      <c r="AR752" s="117"/>
      <c r="AS752" s="117"/>
      <c r="AT752" s="117"/>
      <c r="AU752" s="117"/>
      <c r="AV752" s="117"/>
      <c r="AW752" s="117"/>
      <c r="AX752" s="117"/>
      <c r="AY752" s="117"/>
      <c r="AZ752" s="117"/>
      <c r="BA752" s="117"/>
      <c r="BB752" s="117"/>
      <c r="BC752" s="117"/>
      <c r="BD752" s="117"/>
      <c r="BE752" s="117"/>
      <c r="BF752" s="117"/>
      <c r="BG752" s="117"/>
      <c r="BH752" s="117"/>
      <c r="BI752" s="117"/>
      <c r="BJ752" s="117"/>
      <c r="BK752" s="117"/>
      <c r="BL752" s="117"/>
      <c r="BM752" s="117"/>
    </row>
    <row r="753" spans="1:65" ht="15.75" customHeight="1" x14ac:dyDescent="0.25">
      <c r="A753" s="25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33" t="s">
        <v>1676</v>
      </c>
      <c r="AE753" s="116"/>
      <c r="AF753" s="116"/>
      <c r="AG753" s="116"/>
      <c r="AH753" s="117"/>
      <c r="AI753" s="33" t="s">
        <v>362</v>
      </c>
      <c r="AJ753" s="117"/>
      <c r="AK753" s="117"/>
      <c r="AL753" s="117"/>
      <c r="AM753" s="117"/>
      <c r="AN753" s="117"/>
      <c r="AO753" s="117"/>
      <c r="AP753" s="117"/>
      <c r="AQ753" s="117"/>
      <c r="AR753" s="117"/>
      <c r="AS753" s="117"/>
      <c r="AT753" s="117"/>
      <c r="AU753" s="117"/>
      <c r="AV753" s="117"/>
      <c r="AW753" s="117"/>
      <c r="AX753" s="117"/>
      <c r="AY753" s="117"/>
      <c r="AZ753" s="117"/>
      <c r="BA753" s="117"/>
      <c r="BB753" s="117"/>
      <c r="BC753" s="117"/>
      <c r="BD753" s="117"/>
      <c r="BE753" s="117"/>
      <c r="BF753" s="117"/>
      <c r="BG753" s="117"/>
      <c r="BH753" s="117"/>
      <c r="BI753" s="117"/>
      <c r="BJ753" s="117"/>
      <c r="BK753" s="117"/>
      <c r="BL753" s="117"/>
      <c r="BM753" s="117"/>
    </row>
    <row r="754" spans="1:65" ht="15.75" customHeight="1" x14ac:dyDescent="0.25">
      <c r="A754" s="25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33" t="s">
        <v>1677</v>
      </c>
      <c r="AE754" s="116"/>
      <c r="AF754" s="116"/>
      <c r="AG754" s="116"/>
      <c r="AH754" s="117"/>
      <c r="AI754" s="33" t="s">
        <v>408</v>
      </c>
      <c r="AJ754" s="117"/>
      <c r="AK754" s="117"/>
      <c r="AL754" s="117"/>
      <c r="AM754" s="117"/>
      <c r="AN754" s="117"/>
      <c r="AO754" s="117"/>
      <c r="AP754" s="117"/>
      <c r="AQ754" s="117"/>
      <c r="AR754" s="117"/>
      <c r="AS754" s="117"/>
      <c r="AT754" s="117"/>
      <c r="AU754" s="117"/>
      <c r="AV754" s="117"/>
      <c r="AW754" s="117"/>
      <c r="AX754" s="117"/>
      <c r="AY754" s="117"/>
      <c r="AZ754" s="117"/>
      <c r="BA754" s="117"/>
      <c r="BB754" s="117"/>
      <c r="BC754" s="117"/>
      <c r="BD754" s="117"/>
      <c r="BE754" s="117"/>
      <c r="BF754" s="117"/>
      <c r="BG754" s="117"/>
      <c r="BH754" s="117"/>
      <c r="BI754" s="117"/>
      <c r="BJ754" s="117"/>
      <c r="BK754" s="117"/>
      <c r="BL754" s="117"/>
      <c r="BM754" s="117"/>
    </row>
    <row r="755" spans="1:65" ht="15.75" customHeight="1" x14ac:dyDescent="0.25">
      <c r="A755" s="25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33" t="s">
        <v>1678</v>
      </c>
      <c r="AE755" s="116"/>
      <c r="AF755" s="116"/>
      <c r="AG755" s="116"/>
      <c r="AH755" s="117"/>
      <c r="AI755" s="33" t="s">
        <v>421</v>
      </c>
      <c r="AJ755" s="117"/>
      <c r="AK755" s="117"/>
      <c r="AL755" s="117"/>
      <c r="AM755" s="117"/>
      <c r="AN755" s="117"/>
      <c r="AO755" s="117"/>
      <c r="AP755" s="117"/>
      <c r="AQ755" s="117"/>
      <c r="AR755" s="117"/>
      <c r="AS755" s="117"/>
      <c r="AT755" s="117"/>
      <c r="AU755" s="117"/>
      <c r="AV755" s="117"/>
      <c r="AW755" s="117"/>
      <c r="AX755" s="117"/>
      <c r="AY755" s="117"/>
      <c r="AZ755" s="117"/>
      <c r="BA755" s="117"/>
      <c r="BB755" s="117"/>
      <c r="BC755" s="117"/>
      <c r="BD755" s="117"/>
      <c r="BE755" s="117"/>
      <c r="BF755" s="117"/>
      <c r="BG755" s="117"/>
      <c r="BH755" s="117"/>
      <c r="BI755" s="117"/>
      <c r="BJ755" s="117"/>
      <c r="BK755" s="117"/>
      <c r="BL755" s="117"/>
      <c r="BM755" s="117"/>
    </row>
    <row r="756" spans="1:65" ht="15.75" customHeight="1" x14ac:dyDescent="0.25">
      <c r="A756" s="25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33" t="s">
        <v>1679</v>
      </c>
      <c r="AE756" s="116"/>
      <c r="AF756" s="116"/>
      <c r="AG756" s="116"/>
      <c r="AH756" s="117"/>
      <c r="AI756" s="33" t="s">
        <v>362</v>
      </c>
      <c r="AJ756" s="117"/>
      <c r="AK756" s="117"/>
      <c r="AL756" s="117"/>
      <c r="AM756" s="117"/>
      <c r="AN756" s="117"/>
      <c r="AO756" s="117"/>
      <c r="AP756" s="117"/>
      <c r="AQ756" s="117"/>
      <c r="AR756" s="117"/>
      <c r="AS756" s="117"/>
      <c r="AT756" s="117"/>
      <c r="AU756" s="117"/>
      <c r="AV756" s="117"/>
      <c r="AW756" s="117"/>
      <c r="AX756" s="117"/>
      <c r="AY756" s="117"/>
      <c r="AZ756" s="117"/>
      <c r="BA756" s="117"/>
      <c r="BB756" s="117"/>
      <c r="BC756" s="117"/>
      <c r="BD756" s="117"/>
      <c r="BE756" s="117"/>
      <c r="BF756" s="117"/>
      <c r="BG756" s="117"/>
      <c r="BH756" s="117"/>
      <c r="BI756" s="117"/>
      <c r="BJ756" s="117"/>
      <c r="BK756" s="117"/>
      <c r="BL756" s="117"/>
      <c r="BM756" s="117"/>
    </row>
    <row r="757" spans="1:65" ht="15.75" customHeight="1" x14ac:dyDescent="0.25">
      <c r="A757" s="25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33" t="s">
        <v>1680</v>
      </c>
      <c r="AE757" s="116"/>
      <c r="AF757" s="116"/>
      <c r="AG757" s="116"/>
      <c r="AH757" s="117"/>
      <c r="AI757" s="33" t="s">
        <v>362</v>
      </c>
      <c r="AJ757" s="117"/>
      <c r="AK757" s="117"/>
      <c r="AL757" s="117"/>
      <c r="AM757" s="117"/>
      <c r="AN757" s="117"/>
      <c r="AO757" s="117"/>
      <c r="AP757" s="117"/>
      <c r="AQ757" s="117"/>
      <c r="AR757" s="117"/>
      <c r="AS757" s="117"/>
      <c r="AT757" s="117"/>
      <c r="AU757" s="117"/>
      <c r="AV757" s="117"/>
      <c r="AW757" s="117"/>
      <c r="AX757" s="117"/>
      <c r="AY757" s="117"/>
      <c r="AZ757" s="117"/>
      <c r="BA757" s="117"/>
      <c r="BB757" s="117"/>
      <c r="BC757" s="117"/>
      <c r="BD757" s="117"/>
      <c r="BE757" s="117"/>
      <c r="BF757" s="117"/>
      <c r="BG757" s="117"/>
      <c r="BH757" s="117"/>
      <c r="BI757" s="117"/>
      <c r="BJ757" s="117"/>
      <c r="BK757" s="117"/>
      <c r="BL757" s="117"/>
      <c r="BM757" s="117"/>
    </row>
    <row r="758" spans="1:65" ht="15.75" customHeight="1" x14ac:dyDescent="0.25">
      <c r="A758" s="25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33" t="s">
        <v>1681</v>
      </c>
      <c r="AE758" s="116"/>
      <c r="AF758" s="116"/>
      <c r="AG758" s="116"/>
      <c r="AH758" s="117"/>
      <c r="AI758" s="33" t="s">
        <v>346</v>
      </c>
      <c r="AJ758" s="117"/>
      <c r="AK758" s="117"/>
      <c r="AL758" s="117"/>
      <c r="AM758" s="117"/>
      <c r="AN758" s="117"/>
      <c r="AO758" s="117"/>
      <c r="AP758" s="117"/>
      <c r="AQ758" s="117"/>
      <c r="AR758" s="117"/>
      <c r="AS758" s="117"/>
      <c r="AT758" s="117"/>
      <c r="AU758" s="117"/>
      <c r="AV758" s="117"/>
      <c r="AW758" s="117"/>
      <c r="AX758" s="117"/>
      <c r="AY758" s="117"/>
      <c r="AZ758" s="117"/>
      <c r="BA758" s="117"/>
      <c r="BB758" s="117"/>
      <c r="BC758" s="117"/>
      <c r="BD758" s="117"/>
      <c r="BE758" s="117"/>
      <c r="BF758" s="117"/>
      <c r="BG758" s="117"/>
      <c r="BH758" s="117"/>
      <c r="BI758" s="117"/>
      <c r="BJ758" s="117"/>
      <c r="BK758" s="117"/>
      <c r="BL758" s="117"/>
      <c r="BM758" s="117"/>
    </row>
    <row r="759" spans="1:65" ht="15.75" customHeight="1" x14ac:dyDescent="0.25">
      <c r="A759" s="25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33" t="s">
        <v>1682</v>
      </c>
      <c r="AE759" s="116"/>
      <c r="AF759" s="116"/>
      <c r="AG759" s="116"/>
      <c r="AH759" s="117"/>
      <c r="AI759" s="33" t="s">
        <v>362</v>
      </c>
      <c r="AJ759" s="117"/>
      <c r="AK759" s="117"/>
      <c r="AL759" s="117"/>
      <c r="AM759" s="117"/>
      <c r="AN759" s="117"/>
      <c r="AO759" s="117"/>
      <c r="AP759" s="117"/>
      <c r="AQ759" s="117"/>
      <c r="AR759" s="117"/>
      <c r="AS759" s="117"/>
      <c r="AT759" s="117"/>
      <c r="AU759" s="117"/>
      <c r="AV759" s="117"/>
      <c r="AW759" s="117"/>
      <c r="AX759" s="117"/>
      <c r="AY759" s="117"/>
      <c r="AZ759" s="117"/>
      <c r="BA759" s="117"/>
      <c r="BB759" s="117"/>
      <c r="BC759" s="117"/>
      <c r="BD759" s="117"/>
      <c r="BE759" s="117"/>
      <c r="BF759" s="117"/>
      <c r="BG759" s="117"/>
      <c r="BH759" s="117"/>
      <c r="BI759" s="117"/>
      <c r="BJ759" s="117"/>
      <c r="BK759" s="117"/>
      <c r="BL759" s="117"/>
      <c r="BM759" s="117"/>
    </row>
    <row r="760" spans="1:65" ht="15.75" customHeight="1" x14ac:dyDescent="0.25">
      <c r="A760" s="25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33" t="s">
        <v>1683</v>
      </c>
      <c r="AE760" s="116"/>
      <c r="AF760" s="116"/>
      <c r="AG760" s="116"/>
      <c r="AH760" s="117"/>
      <c r="AI760" s="33" t="s">
        <v>685</v>
      </c>
      <c r="AJ760" s="117"/>
      <c r="AK760" s="117"/>
      <c r="AL760" s="117"/>
      <c r="AM760" s="117"/>
      <c r="AN760" s="117"/>
      <c r="AO760" s="117"/>
      <c r="AP760" s="117"/>
      <c r="AQ760" s="117"/>
      <c r="AR760" s="117"/>
      <c r="AS760" s="117"/>
      <c r="AT760" s="117"/>
      <c r="AU760" s="117"/>
      <c r="AV760" s="117"/>
      <c r="AW760" s="117"/>
      <c r="AX760" s="117"/>
      <c r="AY760" s="117"/>
      <c r="AZ760" s="117"/>
      <c r="BA760" s="117"/>
      <c r="BB760" s="117"/>
      <c r="BC760" s="117"/>
      <c r="BD760" s="117"/>
      <c r="BE760" s="117"/>
      <c r="BF760" s="117"/>
      <c r="BG760" s="117"/>
      <c r="BH760" s="117"/>
      <c r="BI760" s="117"/>
      <c r="BJ760" s="117"/>
      <c r="BK760" s="117"/>
      <c r="BL760" s="117"/>
      <c r="BM760" s="117"/>
    </row>
    <row r="761" spans="1:65" ht="15.75" customHeight="1" x14ac:dyDescent="0.25">
      <c r="A761" s="25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33" t="s">
        <v>1684</v>
      </c>
      <c r="AE761" s="116"/>
      <c r="AF761" s="116"/>
      <c r="AG761" s="116"/>
      <c r="AH761" s="117"/>
      <c r="AI761" s="33" t="s">
        <v>408</v>
      </c>
      <c r="AJ761" s="117"/>
      <c r="AK761" s="117"/>
      <c r="AL761" s="117"/>
      <c r="AM761" s="117"/>
      <c r="AN761" s="117"/>
      <c r="AO761" s="117"/>
      <c r="AP761" s="117"/>
      <c r="AQ761" s="117"/>
      <c r="AR761" s="117"/>
      <c r="AS761" s="117"/>
      <c r="AT761" s="117"/>
      <c r="AU761" s="117"/>
      <c r="AV761" s="117"/>
      <c r="AW761" s="117"/>
      <c r="AX761" s="117"/>
      <c r="AY761" s="117"/>
      <c r="AZ761" s="117"/>
      <c r="BA761" s="117"/>
      <c r="BB761" s="117"/>
      <c r="BC761" s="117"/>
      <c r="BD761" s="117"/>
      <c r="BE761" s="117"/>
      <c r="BF761" s="117"/>
      <c r="BG761" s="117"/>
      <c r="BH761" s="117"/>
      <c r="BI761" s="117"/>
      <c r="BJ761" s="117"/>
      <c r="BK761" s="117"/>
      <c r="BL761" s="117"/>
      <c r="BM761" s="117"/>
    </row>
    <row r="762" spans="1:65" ht="15.75" customHeight="1" x14ac:dyDescent="0.25">
      <c r="A762" s="25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33" t="s">
        <v>1685</v>
      </c>
      <c r="AE762" s="116"/>
      <c r="AF762" s="116"/>
      <c r="AG762" s="116"/>
      <c r="AH762" s="117"/>
      <c r="AI762" s="33" t="s">
        <v>531</v>
      </c>
      <c r="AJ762" s="117"/>
      <c r="AK762" s="117"/>
      <c r="AL762" s="117"/>
      <c r="AM762" s="117"/>
      <c r="AN762" s="117"/>
      <c r="AO762" s="117"/>
      <c r="AP762" s="117"/>
      <c r="AQ762" s="117"/>
      <c r="AR762" s="117"/>
      <c r="AS762" s="117"/>
      <c r="AT762" s="117"/>
      <c r="AU762" s="117"/>
      <c r="AV762" s="117"/>
      <c r="AW762" s="117"/>
      <c r="AX762" s="117"/>
      <c r="AY762" s="117"/>
      <c r="AZ762" s="117"/>
      <c r="BA762" s="117"/>
      <c r="BB762" s="117"/>
      <c r="BC762" s="117"/>
      <c r="BD762" s="117"/>
      <c r="BE762" s="117"/>
      <c r="BF762" s="117"/>
      <c r="BG762" s="117"/>
      <c r="BH762" s="117"/>
      <c r="BI762" s="117"/>
      <c r="BJ762" s="117"/>
      <c r="BK762" s="117"/>
      <c r="BL762" s="117"/>
      <c r="BM762" s="117"/>
    </row>
    <row r="763" spans="1:65" ht="15.75" customHeight="1" x14ac:dyDescent="0.25">
      <c r="A763" s="25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33" t="s">
        <v>1686</v>
      </c>
      <c r="AE763" s="116"/>
      <c r="AF763" s="116"/>
      <c r="AG763" s="116"/>
      <c r="AH763" s="117"/>
      <c r="AI763" s="33" t="s">
        <v>375</v>
      </c>
      <c r="AJ763" s="117"/>
      <c r="AK763" s="117"/>
      <c r="AL763" s="117"/>
      <c r="AM763" s="117"/>
      <c r="AN763" s="117"/>
      <c r="AO763" s="117"/>
      <c r="AP763" s="117"/>
      <c r="AQ763" s="117"/>
      <c r="AR763" s="117"/>
      <c r="AS763" s="117"/>
      <c r="AT763" s="117"/>
      <c r="AU763" s="117"/>
      <c r="AV763" s="117"/>
      <c r="AW763" s="117"/>
      <c r="AX763" s="117"/>
      <c r="AY763" s="117"/>
      <c r="AZ763" s="117"/>
      <c r="BA763" s="117"/>
      <c r="BB763" s="117"/>
      <c r="BC763" s="117"/>
      <c r="BD763" s="117"/>
      <c r="BE763" s="117"/>
      <c r="BF763" s="117"/>
      <c r="BG763" s="117"/>
      <c r="BH763" s="117"/>
      <c r="BI763" s="117"/>
      <c r="BJ763" s="117"/>
      <c r="BK763" s="117"/>
      <c r="BL763" s="117"/>
      <c r="BM763" s="117"/>
    </row>
    <row r="764" spans="1:65" ht="15.75" customHeight="1" x14ac:dyDescent="0.25">
      <c r="A764" s="25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33" t="s">
        <v>1687</v>
      </c>
      <c r="AE764" s="116"/>
      <c r="AF764" s="116"/>
      <c r="AG764" s="116"/>
      <c r="AH764" s="117"/>
      <c r="AI764" s="33" t="s">
        <v>346</v>
      </c>
      <c r="AJ764" s="117"/>
      <c r="AK764" s="117"/>
      <c r="AL764" s="117"/>
      <c r="AM764" s="117"/>
      <c r="AN764" s="117"/>
      <c r="AO764" s="117"/>
      <c r="AP764" s="117"/>
      <c r="AQ764" s="117"/>
      <c r="AR764" s="117"/>
      <c r="AS764" s="117"/>
      <c r="AT764" s="117"/>
      <c r="AU764" s="117"/>
      <c r="AV764" s="117"/>
      <c r="AW764" s="117"/>
      <c r="AX764" s="117"/>
      <c r="AY764" s="117"/>
      <c r="AZ764" s="117"/>
      <c r="BA764" s="117"/>
      <c r="BB764" s="117"/>
      <c r="BC764" s="117"/>
      <c r="BD764" s="117"/>
      <c r="BE764" s="117"/>
      <c r="BF764" s="117"/>
      <c r="BG764" s="117"/>
      <c r="BH764" s="117"/>
      <c r="BI764" s="117"/>
      <c r="BJ764" s="117"/>
      <c r="BK764" s="117"/>
      <c r="BL764" s="117"/>
      <c r="BM764" s="117"/>
    </row>
    <row r="765" spans="1:65" ht="15.75" customHeight="1" x14ac:dyDescent="0.25">
      <c r="A765" s="25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33" t="s">
        <v>1688</v>
      </c>
      <c r="AE765" s="116"/>
      <c r="AF765" s="116"/>
      <c r="AG765" s="116"/>
      <c r="AH765" s="117"/>
      <c r="AI765" s="33" t="s">
        <v>685</v>
      </c>
      <c r="AJ765" s="117"/>
      <c r="AK765" s="117"/>
      <c r="AL765" s="117"/>
      <c r="AM765" s="117"/>
      <c r="AN765" s="117"/>
      <c r="AO765" s="117"/>
      <c r="AP765" s="117"/>
      <c r="AQ765" s="117"/>
      <c r="AR765" s="117"/>
      <c r="AS765" s="117"/>
      <c r="AT765" s="117"/>
      <c r="AU765" s="117"/>
      <c r="AV765" s="117"/>
      <c r="AW765" s="117"/>
      <c r="AX765" s="117"/>
      <c r="AY765" s="117"/>
      <c r="AZ765" s="117"/>
      <c r="BA765" s="117"/>
      <c r="BB765" s="117"/>
      <c r="BC765" s="117"/>
      <c r="BD765" s="117"/>
      <c r="BE765" s="117"/>
      <c r="BF765" s="117"/>
      <c r="BG765" s="117"/>
      <c r="BH765" s="117"/>
      <c r="BI765" s="117"/>
      <c r="BJ765" s="117"/>
      <c r="BK765" s="117"/>
      <c r="BL765" s="117"/>
      <c r="BM765" s="117"/>
    </row>
    <row r="766" spans="1:65" ht="15.75" customHeight="1" x14ac:dyDescent="0.25">
      <c r="A766" s="25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33" t="s">
        <v>1689</v>
      </c>
      <c r="AE766" s="116"/>
      <c r="AF766" s="116"/>
      <c r="AG766" s="116"/>
      <c r="AH766" s="117"/>
      <c r="AI766" s="33" t="s">
        <v>408</v>
      </c>
      <c r="AJ766" s="117"/>
      <c r="AK766" s="117"/>
      <c r="AL766" s="117"/>
      <c r="AM766" s="117"/>
      <c r="AN766" s="117"/>
      <c r="AO766" s="117"/>
      <c r="AP766" s="117"/>
      <c r="AQ766" s="117"/>
      <c r="AR766" s="117"/>
      <c r="AS766" s="117"/>
      <c r="AT766" s="117"/>
      <c r="AU766" s="117"/>
      <c r="AV766" s="117"/>
      <c r="AW766" s="117"/>
      <c r="AX766" s="117"/>
      <c r="AY766" s="117"/>
      <c r="AZ766" s="117"/>
      <c r="BA766" s="117"/>
      <c r="BB766" s="117"/>
      <c r="BC766" s="117"/>
      <c r="BD766" s="117"/>
      <c r="BE766" s="117"/>
      <c r="BF766" s="117"/>
      <c r="BG766" s="117"/>
      <c r="BH766" s="117"/>
      <c r="BI766" s="117"/>
      <c r="BJ766" s="117"/>
      <c r="BK766" s="117"/>
      <c r="BL766" s="117"/>
      <c r="BM766" s="117"/>
    </row>
    <row r="767" spans="1:65" ht="15.75" customHeight="1" x14ac:dyDescent="0.25">
      <c r="A767" s="25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33" t="s">
        <v>1690</v>
      </c>
      <c r="AE767" s="116"/>
      <c r="AF767" s="116"/>
      <c r="AG767" s="116"/>
      <c r="AH767" s="117"/>
      <c r="AI767" s="33" t="s">
        <v>375</v>
      </c>
      <c r="AJ767" s="117"/>
      <c r="AK767" s="117"/>
      <c r="AL767" s="117"/>
      <c r="AM767" s="117"/>
      <c r="AN767" s="117"/>
      <c r="AO767" s="117"/>
      <c r="AP767" s="117"/>
      <c r="AQ767" s="117"/>
      <c r="AR767" s="117"/>
      <c r="AS767" s="117"/>
      <c r="AT767" s="117"/>
      <c r="AU767" s="117"/>
      <c r="AV767" s="117"/>
      <c r="AW767" s="117"/>
      <c r="AX767" s="117"/>
      <c r="AY767" s="117"/>
      <c r="AZ767" s="117"/>
      <c r="BA767" s="117"/>
      <c r="BB767" s="117"/>
      <c r="BC767" s="117"/>
      <c r="BD767" s="117"/>
      <c r="BE767" s="117"/>
      <c r="BF767" s="117"/>
      <c r="BG767" s="117"/>
      <c r="BH767" s="117"/>
      <c r="BI767" s="117"/>
      <c r="BJ767" s="117"/>
      <c r="BK767" s="117"/>
      <c r="BL767" s="117"/>
      <c r="BM767" s="117"/>
    </row>
    <row r="768" spans="1:65" ht="15.75" customHeight="1" x14ac:dyDescent="0.25">
      <c r="A768" s="25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33" t="s">
        <v>1691</v>
      </c>
      <c r="AE768" s="116"/>
      <c r="AF768" s="116"/>
      <c r="AG768" s="116"/>
      <c r="AH768" s="117"/>
      <c r="AI768" s="33" t="s">
        <v>375</v>
      </c>
      <c r="AJ768" s="117"/>
      <c r="AK768" s="117"/>
      <c r="AL768" s="117"/>
      <c r="AM768" s="117"/>
      <c r="AN768" s="117"/>
      <c r="AO768" s="117"/>
      <c r="AP768" s="117"/>
      <c r="AQ768" s="117"/>
      <c r="AR768" s="117"/>
      <c r="AS768" s="117"/>
      <c r="AT768" s="117"/>
      <c r="AU768" s="117"/>
      <c r="AV768" s="117"/>
      <c r="AW768" s="117"/>
      <c r="AX768" s="117"/>
      <c r="AY768" s="117"/>
      <c r="AZ768" s="117"/>
      <c r="BA768" s="117"/>
      <c r="BB768" s="117"/>
      <c r="BC768" s="117"/>
      <c r="BD768" s="117"/>
      <c r="BE768" s="117"/>
      <c r="BF768" s="117"/>
      <c r="BG768" s="117"/>
      <c r="BH768" s="117"/>
      <c r="BI768" s="117"/>
      <c r="BJ768" s="117"/>
      <c r="BK768" s="117"/>
      <c r="BL768" s="117"/>
      <c r="BM768" s="117"/>
    </row>
    <row r="769" spans="1:65" ht="15.75" customHeight="1" x14ac:dyDescent="0.25">
      <c r="A769" s="25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33" t="s">
        <v>1692</v>
      </c>
      <c r="AE769" s="116"/>
      <c r="AF769" s="116"/>
      <c r="AG769" s="116"/>
      <c r="AH769" s="117"/>
      <c r="AI769" s="33" t="s">
        <v>362</v>
      </c>
      <c r="AJ769" s="117"/>
      <c r="AK769" s="117"/>
      <c r="AL769" s="117"/>
      <c r="AM769" s="117"/>
      <c r="AN769" s="117"/>
      <c r="AO769" s="117"/>
      <c r="AP769" s="117"/>
      <c r="AQ769" s="117"/>
      <c r="AR769" s="117"/>
      <c r="AS769" s="117"/>
      <c r="AT769" s="117"/>
      <c r="AU769" s="117"/>
      <c r="AV769" s="117"/>
      <c r="AW769" s="117"/>
      <c r="AX769" s="117"/>
      <c r="AY769" s="117"/>
      <c r="AZ769" s="117"/>
      <c r="BA769" s="117"/>
      <c r="BB769" s="117"/>
      <c r="BC769" s="117"/>
      <c r="BD769" s="117"/>
      <c r="BE769" s="117"/>
      <c r="BF769" s="117"/>
      <c r="BG769" s="117"/>
      <c r="BH769" s="117"/>
      <c r="BI769" s="117"/>
      <c r="BJ769" s="117"/>
      <c r="BK769" s="117"/>
      <c r="BL769" s="117"/>
      <c r="BM769" s="117"/>
    </row>
    <row r="770" spans="1:65" ht="15.75" customHeight="1" x14ac:dyDescent="0.25">
      <c r="A770" s="25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33" t="s">
        <v>1693</v>
      </c>
      <c r="AE770" s="116"/>
      <c r="AF770" s="116"/>
      <c r="AG770" s="116"/>
      <c r="AH770" s="117"/>
      <c r="AI770" s="33" t="s">
        <v>362</v>
      </c>
      <c r="AJ770" s="117"/>
      <c r="AK770" s="117"/>
      <c r="AL770" s="117"/>
      <c r="AM770" s="117"/>
      <c r="AN770" s="117"/>
      <c r="AO770" s="117"/>
      <c r="AP770" s="117"/>
      <c r="AQ770" s="117"/>
      <c r="AR770" s="117"/>
      <c r="AS770" s="117"/>
      <c r="AT770" s="117"/>
      <c r="AU770" s="117"/>
      <c r="AV770" s="117"/>
      <c r="AW770" s="117"/>
      <c r="AX770" s="117"/>
      <c r="AY770" s="117"/>
      <c r="AZ770" s="117"/>
      <c r="BA770" s="117"/>
      <c r="BB770" s="117"/>
      <c r="BC770" s="117"/>
      <c r="BD770" s="117"/>
      <c r="BE770" s="117"/>
      <c r="BF770" s="117"/>
      <c r="BG770" s="117"/>
      <c r="BH770" s="117"/>
      <c r="BI770" s="117"/>
      <c r="BJ770" s="117"/>
      <c r="BK770" s="117"/>
      <c r="BL770" s="117"/>
      <c r="BM770" s="117"/>
    </row>
    <row r="771" spans="1:65" ht="15.75" customHeight="1" x14ac:dyDescent="0.25">
      <c r="A771" s="25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33" t="s">
        <v>1694</v>
      </c>
      <c r="AE771" s="116"/>
      <c r="AF771" s="116"/>
      <c r="AG771" s="116"/>
      <c r="AH771" s="117"/>
      <c r="AI771" s="33" t="s">
        <v>421</v>
      </c>
      <c r="AJ771" s="117"/>
      <c r="AK771" s="117"/>
      <c r="AL771" s="117"/>
      <c r="AM771" s="117"/>
      <c r="AN771" s="117"/>
      <c r="AO771" s="117"/>
      <c r="AP771" s="117"/>
      <c r="AQ771" s="117"/>
      <c r="AR771" s="117"/>
      <c r="AS771" s="117"/>
      <c r="AT771" s="117"/>
      <c r="AU771" s="117"/>
      <c r="AV771" s="117"/>
      <c r="AW771" s="117"/>
      <c r="AX771" s="117"/>
      <c r="AY771" s="117"/>
      <c r="AZ771" s="117"/>
      <c r="BA771" s="117"/>
      <c r="BB771" s="117"/>
      <c r="BC771" s="117"/>
      <c r="BD771" s="117"/>
      <c r="BE771" s="117"/>
      <c r="BF771" s="117"/>
      <c r="BG771" s="117"/>
      <c r="BH771" s="117"/>
      <c r="BI771" s="117"/>
      <c r="BJ771" s="117"/>
      <c r="BK771" s="117"/>
      <c r="BL771" s="117"/>
      <c r="BM771" s="117"/>
    </row>
    <row r="772" spans="1:65" ht="15.75" customHeight="1" x14ac:dyDescent="0.25">
      <c r="A772" s="25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33" t="s">
        <v>1695</v>
      </c>
      <c r="AE772" s="116"/>
      <c r="AF772" s="116"/>
      <c r="AG772" s="116"/>
      <c r="AH772" s="117"/>
      <c r="AI772" s="33" t="s">
        <v>408</v>
      </c>
      <c r="AJ772" s="117"/>
      <c r="AK772" s="117"/>
      <c r="AL772" s="117"/>
      <c r="AM772" s="117"/>
      <c r="AN772" s="117"/>
      <c r="AO772" s="117"/>
      <c r="AP772" s="117"/>
      <c r="AQ772" s="117"/>
      <c r="AR772" s="117"/>
      <c r="AS772" s="117"/>
      <c r="AT772" s="117"/>
      <c r="AU772" s="117"/>
      <c r="AV772" s="117"/>
      <c r="AW772" s="117"/>
      <c r="AX772" s="117"/>
      <c r="AY772" s="117"/>
      <c r="AZ772" s="117"/>
      <c r="BA772" s="117"/>
      <c r="BB772" s="117"/>
      <c r="BC772" s="117"/>
      <c r="BD772" s="117"/>
      <c r="BE772" s="117"/>
      <c r="BF772" s="117"/>
      <c r="BG772" s="117"/>
      <c r="BH772" s="117"/>
      <c r="BI772" s="117"/>
      <c r="BJ772" s="117"/>
      <c r="BK772" s="117"/>
      <c r="BL772" s="117"/>
      <c r="BM772" s="117"/>
    </row>
    <row r="773" spans="1:65" ht="15.75" customHeight="1" x14ac:dyDescent="0.25">
      <c r="A773" s="25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33" t="s">
        <v>1696</v>
      </c>
      <c r="AE773" s="116"/>
      <c r="AF773" s="116"/>
      <c r="AG773" s="116"/>
      <c r="AH773" s="117"/>
      <c r="AI773" s="33" t="s">
        <v>362</v>
      </c>
      <c r="AJ773" s="117"/>
      <c r="AK773" s="117"/>
      <c r="AL773" s="117"/>
      <c r="AM773" s="117"/>
      <c r="AN773" s="117"/>
      <c r="AO773" s="117"/>
      <c r="AP773" s="117"/>
      <c r="AQ773" s="117"/>
      <c r="AR773" s="117"/>
      <c r="AS773" s="117"/>
      <c r="AT773" s="117"/>
      <c r="AU773" s="117"/>
      <c r="AV773" s="117"/>
      <c r="AW773" s="117"/>
      <c r="AX773" s="117"/>
      <c r="AY773" s="117"/>
      <c r="AZ773" s="117"/>
      <c r="BA773" s="117"/>
      <c r="BB773" s="117"/>
      <c r="BC773" s="117"/>
      <c r="BD773" s="117"/>
      <c r="BE773" s="117"/>
      <c r="BF773" s="117"/>
      <c r="BG773" s="117"/>
      <c r="BH773" s="117"/>
      <c r="BI773" s="117"/>
      <c r="BJ773" s="117"/>
      <c r="BK773" s="117"/>
      <c r="BL773" s="117"/>
      <c r="BM773" s="117"/>
    </row>
    <row r="774" spans="1:65" ht="15.75" customHeight="1" x14ac:dyDescent="0.25">
      <c r="A774" s="25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33" t="s">
        <v>1697</v>
      </c>
      <c r="AE774" s="116"/>
      <c r="AF774" s="116"/>
      <c r="AG774" s="116"/>
      <c r="AH774" s="117"/>
      <c r="AI774" s="33" t="s">
        <v>375</v>
      </c>
      <c r="AJ774" s="117"/>
      <c r="AK774" s="117"/>
      <c r="AL774" s="117"/>
      <c r="AM774" s="117"/>
      <c r="AN774" s="117"/>
      <c r="AO774" s="117"/>
      <c r="AP774" s="117"/>
      <c r="AQ774" s="117"/>
      <c r="AR774" s="117"/>
      <c r="AS774" s="117"/>
      <c r="AT774" s="117"/>
      <c r="AU774" s="117"/>
      <c r="AV774" s="117"/>
      <c r="AW774" s="117"/>
      <c r="AX774" s="117"/>
      <c r="AY774" s="117"/>
      <c r="AZ774" s="117"/>
      <c r="BA774" s="117"/>
      <c r="BB774" s="117"/>
      <c r="BC774" s="117"/>
      <c r="BD774" s="117"/>
      <c r="BE774" s="117"/>
      <c r="BF774" s="117"/>
      <c r="BG774" s="117"/>
      <c r="BH774" s="117"/>
      <c r="BI774" s="117"/>
      <c r="BJ774" s="117"/>
      <c r="BK774" s="117"/>
      <c r="BL774" s="117"/>
      <c r="BM774" s="117"/>
    </row>
    <row r="775" spans="1:65" ht="15.75" customHeight="1" x14ac:dyDescent="0.25">
      <c r="A775" s="25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33" t="s">
        <v>1698</v>
      </c>
      <c r="AE775" s="116"/>
      <c r="AF775" s="116"/>
      <c r="AG775" s="116"/>
      <c r="AH775" s="117"/>
      <c r="AI775" s="33" t="s">
        <v>685</v>
      </c>
      <c r="AJ775" s="117"/>
      <c r="AK775" s="117"/>
      <c r="AL775" s="117"/>
      <c r="AM775" s="117"/>
      <c r="AN775" s="117"/>
      <c r="AO775" s="117"/>
      <c r="AP775" s="117"/>
      <c r="AQ775" s="117"/>
      <c r="AR775" s="117"/>
      <c r="AS775" s="117"/>
      <c r="AT775" s="117"/>
      <c r="AU775" s="117"/>
      <c r="AV775" s="117"/>
      <c r="AW775" s="117"/>
      <c r="AX775" s="117"/>
      <c r="AY775" s="117"/>
      <c r="AZ775" s="117"/>
      <c r="BA775" s="117"/>
      <c r="BB775" s="117"/>
      <c r="BC775" s="117"/>
      <c r="BD775" s="117"/>
      <c r="BE775" s="117"/>
      <c r="BF775" s="117"/>
      <c r="BG775" s="117"/>
      <c r="BH775" s="117"/>
      <c r="BI775" s="117"/>
      <c r="BJ775" s="117"/>
      <c r="BK775" s="117"/>
      <c r="BL775" s="117"/>
      <c r="BM775" s="117"/>
    </row>
    <row r="776" spans="1:65" ht="15.75" customHeight="1" x14ac:dyDescent="0.25">
      <c r="A776" s="25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33" t="s">
        <v>1699</v>
      </c>
      <c r="AE776" s="116"/>
      <c r="AF776" s="116"/>
      <c r="AG776" s="116"/>
      <c r="AH776" s="117"/>
      <c r="AI776" s="33" t="s">
        <v>375</v>
      </c>
      <c r="AJ776" s="117"/>
      <c r="AK776" s="117"/>
      <c r="AL776" s="117"/>
      <c r="AM776" s="117"/>
      <c r="AN776" s="117"/>
      <c r="AO776" s="117"/>
      <c r="AP776" s="117"/>
      <c r="AQ776" s="117"/>
      <c r="AR776" s="117"/>
      <c r="AS776" s="117"/>
      <c r="AT776" s="117"/>
      <c r="AU776" s="117"/>
      <c r="AV776" s="117"/>
      <c r="AW776" s="117"/>
      <c r="AX776" s="117"/>
      <c r="AY776" s="117"/>
      <c r="AZ776" s="117"/>
      <c r="BA776" s="117"/>
      <c r="BB776" s="117"/>
      <c r="BC776" s="117"/>
      <c r="BD776" s="117"/>
      <c r="BE776" s="117"/>
      <c r="BF776" s="117"/>
      <c r="BG776" s="117"/>
      <c r="BH776" s="117"/>
      <c r="BI776" s="117"/>
      <c r="BJ776" s="117"/>
      <c r="BK776" s="117"/>
      <c r="BL776" s="117"/>
      <c r="BM776" s="117"/>
    </row>
    <row r="777" spans="1:65" ht="15.75" customHeight="1" x14ac:dyDescent="0.25">
      <c r="A777" s="25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33" t="s">
        <v>1700</v>
      </c>
      <c r="AE777" s="116"/>
      <c r="AF777" s="116"/>
      <c r="AG777" s="116"/>
      <c r="AH777" s="117"/>
      <c r="AI777" s="33" t="s">
        <v>346</v>
      </c>
      <c r="AJ777" s="117"/>
      <c r="AK777" s="117"/>
      <c r="AL777" s="117"/>
      <c r="AM777" s="117"/>
      <c r="AN777" s="117"/>
      <c r="AO777" s="117"/>
      <c r="AP777" s="117"/>
      <c r="AQ777" s="117"/>
      <c r="AR777" s="117"/>
      <c r="AS777" s="117"/>
      <c r="AT777" s="117"/>
      <c r="AU777" s="117"/>
      <c r="AV777" s="117"/>
      <c r="AW777" s="117"/>
      <c r="AX777" s="117"/>
      <c r="AY777" s="117"/>
      <c r="AZ777" s="117"/>
      <c r="BA777" s="117"/>
      <c r="BB777" s="117"/>
      <c r="BC777" s="117"/>
      <c r="BD777" s="117"/>
      <c r="BE777" s="117"/>
      <c r="BF777" s="117"/>
      <c r="BG777" s="117"/>
      <c r="BH777" s="117"/>
      <c r="BI777" s="117"/>
      <c r="BJ777" s="117"/>
      <c r="BK777" s="117"/>
      <c r="BL777" s="117"/>
      <c r="BM777" s="117"/>
    </row>
    <row r="778" spans="1:65" ht="15.75" customHeight="1" x14ac:dyDescent="0.25">
      <c r="A778" s="25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33" t="s">
        <v>1701</v>
      </c>
      <c r="AE778" s="116"/>
      <c r="AF778" s="116"/>
      <c r="AG778" s="116"/>
      <c r="AH778" s="117"/>
      <c r="AI778" s="33" t="s">
        <v>531</v>
      </c>
      <c r="AJ778" s="117"/>
      <c r="AK778" s="117"/>
      <c r="AL778" s="117"/>
      <c r="AM778" s="117"/>
      <c r="AN778" s="117"/>
      <c r="AO778" s="117"/>
      <c r="AP778" s="117"/>
      <c r="AQ778" s="117"/>
      <c r="AR778" s="117"/>
      <c r="AS778" s="117"/>
      <c r="AT778" s="117"/>
      <c r="AU778" s="117"/>
      <c r="AV778" s="117"/>
      <c r="AW778" s="117"/>
      <c r="AX778" s="117"/>
      <c r="AY778" s="117"/>
      <c r="AZ778" s="117"/>
      <c r="BA778" s="117"/>
      <c r="BB778" s="117"/>
      <c r="BC778" s="117"/>
      <c r="BD778" s="117"/>
      <c r="BE778" s="117"/>
      <c r="BF778" s="117"/>
      <c r="BG778" s="117"/>
      <c r="BH778" s="117"/>
      <c r="BI778" s="117"/>
      <c r="BJ778" s="117"/>
      <c r="BK778" s="117"/>
      <c r="BL778" s="117"/>
      <c r="BM778" s="117"/>
    </row>
    <row r="779" spans="1:65" ht="15.75" customHeight="1" x14ac:dyDescent="0.25">
      <c r="A779" s="25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33" t="s">
        <v>1702</v>
      </c>
      <c r="AE779" s="116"/>
      <c r="AF779" s="116"/>
      <c r="AG779" s="116"/>
      <c r="AH779" s="117"/>
      <c r="AI779" s="33" t="s">
        <v>362</v>
      </c>
      <c r="AJ779" s="117"/>
      <c r="AK779" s="117"/>
      <c r="AL779" s="117"/>
      <c r="AM779" s="117"/>
      <c r="AN779" s="117"/>
      <c r="AO779" s="117"/>
      <c r="AP779" s="117"/>
      <c r="AQ779" s="117"/>
      <c r="AR779" s="117"/>
      <c r="AS779" s="117"/>
      <c r="AT779" s="117"/>
      <c r="AU779" s="117"/>
      <c r="AV779" s="117"/>
      <c r="AW779" s="117"/>
      <c r="AX779" s="117"/>
      <c r="AY779" s="117"/>
      <c r="AZ779" s="117"/>
      <c r="BA779" s="117"/>
      <c r="BB779" s="117"/>
      <c r="BC779" s="117"/>
      <c r="BD779" s="117"/>
      <c r="BE779" s="117"/>
      <c r="BF779" s="117"/>
      <c r="BG779" s="117"/>
      <c r="BH779" s="117"/>
      <c r="BI779" s="117"/>
      <c r="BJ779" s="117"/>
      <c r="BK779" s="117"/>
      <c r="BL779" s="117"/>
      <c r="BM779" s="117"/>
    </row>
    <row r="780" spans="1:65" ht="15.75" customHeight="1" x14ac:dyDescent="0.25">
      <c r="A780" s="25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33" t="s">
        <v>1703</v>
      </c>
      <c r="AE780" s="116"/>
      <c r="AF780" s="116"/>
      <c r="AG780" s="116"/>
      <c r="AH780" s="117"/>
      <c r="AI780" s="33" t="s">
        <v>375</v>
      </c>
      <c r="AJ780" s="117"/>
      <c r="AK780" s="117"/>
      <c r="AL780" s="117"/>
      <c r="AM780" s="117"/>
      <c r="AN780" s="117"/>
      <c r="AO780" s="117"/>
      <c r="AP780" s="117"/>
      <c r="AQ780" s="117"/>
      <c r="AR780" s="117"/>
      <c r="AS780" s="117"/>
      <c r="AT780" s="117"/>
      <c r="AU780" s="117"/>
      <c r="AV780" s="117"/>
      <c r="AW780" s="117"/>
      <c r="AX780" s="117"/>
      <c r="AY780" s="117"/>
      <c r="AZ780" s="117"/>
      <c r="BA780" s="117"/>
      <c r="BB780" s="117"/>
      <c r="BC780" s="117"/>
      <c r="BD780" s="117"/>
      <c r="BE780" s="117"/>
      <c r="BF780" s="117"/>
      <c r="BG780" s="117"/>
      <c r="BH780" s="117"/>
      <c r="BI780" s="117"/>
      <c r="BJ780" s="117"/>
      <c r="BK780" s="117"/>
      <c r="BL780" s="117"/>
      <c r="BM780" s="117"/>
    </row>
    <row r="781" spans="1:65" ht="15.75" customHeight="1" x14ac:dyDescent="0.25">
      <c r="A781" s="25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33" t="s">
        <v>1704</v>
      </c>
      <c r="AE781" s="116"/>
      <c r="AF781" s="116"/>
      <c r="AG781" s="116"/>
      <c r="AH781" s="117"/>
      <c r="AI781" s="33" t="s">
        <v>408</v>
      </c>
      <c r="AJ781" s="117"/>
      <c r="AK781" s="117"/>
      <c r="AL781" s="117"/>
      <c r="AM781" s="117"/>
      <c r="AN781" s="117"/>
      <c r="AO781" s="117"/>
      <c r="AP781" s="117"/>
      <c r="AQ781" s="117"/>
      <c r="AR781" s="117"/>
      <c r="AS781" s="117"/>
      <c r="AT781" s="117"/>
      <c r="AU781" s="117"/>
      <c r="AV781" s="117"/>
      <c r="AW781" s="117"/>
      <c r="AX781" s="117"/>
      <c r="AY781" s="117"/>
      <c r="AZ781" s="117"/>
      <c r="BA781" s="117"/>
      <c r="BB781" s="117"/>
      <c r="BC781" s="117"/>
      <c r="BD781" s="117"/>
      <c r="BE781" s="117"/>
      <c r="BF781" s="117"/>
      <c r="BG781" s="117"/>
      <c r="BH781" s="117"/>
      <c r="BI781" s="117"/>
      <c r="BJ781" s="117"/>
      <c r="BK781" s="117"/>
      <c r="BL781" s="117"/>
      <c r="BM781" s="117"/>
    </row>
    <row r="782" spans="1:65" ht="15.75" customHeight="1" x14ac:dyDescent="0.25">
      <c r="A782" s="25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33" t="s">
        <v>1705</v>
      </c>
      <c r="AE782" s="116"/>
      <c r="AF782" s="116"/>
      <c r="AG782" s="116"/>
      <c r="AH782" s="117"/>
      <c r="AI782" s="33" t="s">
        <v>375</v>
      </c>
      <c r="AJ782" s="117"/>
      <c r="AK782" s="117"/>
      <c r="AL782" s="117"/>
      <c r="AM782" s="117"/>
      <c r="AN782" s="117"/>
      <c r="AO782" s="117"/>
      <c r="AP782" s="117"/>
      <c r="AQ782" s="117"/>
      <c r="AR782" s="117"/>
      <c r="AS782" s="117"/>
      <c r="AT782" s="117"/>
      <c r="AU782" s="117"/>
      <c r="AV782" s="117"/>
      <c r="AW782" s="117"/>
      <c r="AX782" s="117"/>
      <c r="AY782" s="117"/>
      <c r="AZ782" s="117"/>
      <c r="BA782" s="117"/>
      <c r="BB782" s="117"/>
      <c r="BC782" s="117"/>
      <c r="BD782" s="117"/>
      <c r="BE782" s="117"/>
      <c r="BF782" s="117"/>
      <c r="BG782" s="117"/>
      <c r="BH782" s="117"/>
      <c r="BI782" s="117"/>
      <c r="BJ782" s="117"/>
      <c r="BK782" s="117"/>
      <c r="BL782" s="117"/>
      <c r="BM782" s="117"/>
    </row>
    <row r="783" spans="1:65" ht="15.75" customHeight="1" x14ac:dyDescent="0.25">
      <c r="A783" s="25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33" t="s">
        <v>1706</v>
      </c>
      <c r="AE783" s="116"/>
      <c r="AF783" s="116"/>
      <c r="AG783" s="116"/>
      <c r="AH783" s="117"/>
      <c r="AI783" s="33" t="s">
        <v>421</v>
      </c>
      <c r="AJ783" s="117"/>
      <c r="AK783" s="117"/>
      <c r="AL783" s="117"/>
      <c r="AM783" s="117"/>
      <c r="AN783" s="117"/>
      <c r="AO783" s="117"/>
      <c r="AP783" s="117"/>
      <c r="AQ783" s="117"/>
      <c r="AR783" s="117"/>
      <c r="AS783" s="117"/>
      <c r="AT783" s="117"/>
      <c r="AU783" s="117"/>
      <c r="AV783" s="117"/>
      <c r="AW783" s="117"/>
      <c r="AX783" s="117"/>
      <c r="AY783" s="117"/>
      <c r="AZ783" s="117"/>
      <c r="BA783" s="117"/>
      <c r="BB783" s="117"/>
      <c r="BC783" s="117"/>
      <c r="BD783" s="117"/>
      <c r="BE783" s="117"/>
      <c r="BF783" s="117"/>
      <c r="BG783" s="117"/>
      <c r="BH783" s="117"/>
      <c r="BI783" s="117"/>
      <c r="BJ783" s="117"/>
      <c r="BK783" s="117"/>
      <c r="BL783" s="117"/>
      <c r="BM783" s="117"/>
    </row>
    <row r="784" spans="1:65" ht="15.75" customHeight="1" x14ac:dyDescent="0.25">
      <c r="A784" s="25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33" t="s">
        <v>1707</v>
      </c>
      <c r="AE784" s="116"/>
      <c r="AF784" s="116"/>
      <c r="AG784" s="116"/>
      <c r="AH784" s="117"/>
      <c r="AI784" s="33" t="s">
        <v>375</v>
      </c>
      <c r="AJ784" s="117"/>
      <c r="AK784" s="117"/>
      <c r="AL784" s="117"/>
      <c r="AM784" s="117"/>
      <c r="AN784" s="117"/>
      <c r="AO784" s="117"/>
      <c r="AP784" s="117"/>
      <c r="AQ784" s="117"/>
      <c r="AR784" s="117"/>
      <c r="AS784" s="117"/>
      <c r="AT784" s="117"/>
      <c r="AU784" s="117"/>
      <c r="AV784" s="117"/>
      <c r="AW784" s="117"/>
      <c r="AX784" s="117"/>
      <c r="AY784" s="117"/>
      <c r="AZ784" s="117"/>
      <c r="BA784" s="117"/>
      <c r="BB784" s="117"/>
      <c r="BC784" s="117"/>
      <c r="BD784" s="117"/>
      <c r="BE784" s="117"/>
      <c r="BF784" s="117"/>
      <c r="BG784" s="117"/>
      <c r="BH784" s="117"/>
      <c r="BI784" s="117"/>
      <c r="BJ784" s="117"/>
      <c r="BK784" s="117"/>
      <c r="BL784" s="117"/>
      <c r="BM784" s="117"/>
    </row>
    <row r="785" spans="1:65" ht="15.75" customHeight="1" x14ac:dyDescent="0.25">
      <c r="A785" s="25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33" t="s">
        <v>1708</v>
      </c>
      <c r="AE785" s="116"/>
      <c r="AF785" s="116"/>
      <c r="AG785" s="116"/>
      <c r="AH785" s="117"/>
      <c r="AI785" s="33" t="s">
        <v>362</v>
      </c>
      <c r="AJ785" s="117"/>
      <c r="AK785" s="117"/>
      <c r="AL785" s="117"/>
      <c r="AM785" s="117"/>
      <c r="AN785" s="117"/>
      <c r="AO785" s="117"/>
      <c r="AP785" s="117"/>
      <c r="AQ785" s="117"/>
      <c r="AR785" s="117"/>
      <c r="AS785" s="117"/>
      <c r="AT785" s="117"/>
      <c r="AU785" s="117"/>
      <c r="AV785" s="117"/>
      <c r="AW785" s="117"/>
      <c r="AX785" s="117"/>
      <c r="AY785" s="117"/>
      <c r="AZ785" s="117"/>
      <c r="BA785" s="117"/>
      <c r="BB785" s="117"/>
      <c r="BC785" s="117"/>
      <c r="BD785" s="117"/>
      <c r="BE785" s="117"/>
      <c r="BF785" s="117"/>
      <c r="BG785" s="117"/>
      <c r="BH785" s="117"/>
      <c r="BI785" s="117"/>
      <c r="BJ785" s="117"/>
      <c r="BK785" s="117"/>
      <c r="BL785" s="117"/>
      <c r="BM785" s="117"/>
    </row>
    <row r="786" spans="1:65" ht="15.75" customHeight="1" x14ac:dyDescent="0.25">
      <c r="A786" s="25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33" t="s">
        <v>1709</v>
      </c>
      <c r="AE786" s="116"/>
      <c r="AF786" s="116"/>
      <c r="AG786" s="116"/>
      <c r="AH786" s="117"/>
      <c r="AI786" s="33" t="s">
        <v>375</v>
      </c>
      <c r="AJ786" s="117"/>
      <c r="AK786" s="117"/>
      <c r="AL786" s="117"/>
      <c r="AM786" s="117"/>
      <c r="AN786" s="117"/>
      <c r="AO786" s="117"/>
      <c r="AP786" s="117"/>
      <c r="AQ786" s="117"/>
      <c r="AR786" s="117"/>
      <c r="AS786" s="117"/>
      <c r="AT786" s="117"/>
      <c r="AU786" s="117"/>
      <c r="AV786" s="117"/>
      <c r="AW786" s="117"/>
      <c r="AX786" s="117"/>
      <c r="AY786" s="117"/>
      <c r="AZ786" s="117"/>
      <c r="BA786" s="117"/>
      <c r="BB786" s="117"/>
      <c r="BC786" s="117"/>
      <c r="BD786" s="117"/>
      <c r="BE786" s="117"/>
      <c r="BF786" s="117"/>
      <c r="BG786" s="117"/>
      <c r="BH786" s="117"/>
      <c r="BI786" s="117"/>
      <c r="BJ786" s="117"/>
      <c r="BK786" s="117"/>
      <c r="BL786" s="117"/>
      <c r="BM786" s="117"/>
    </row>
    <row r="787" spans="1:65" ht="15.75" customHeight="1" x14ac:dyDescent="0.25">
      <c r="A787" s="25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33" t="s">
        <v>1710</v>
      </c>
      <c r="AE787" s="116"/>
      <c r="AF787" s="116"/>
      <c r="AG787" s="116"/>
      <c r="AH787" s="117"/>
      <c r="AI787" s="33" t="s">
        <v>362</v>
      </c>
      <c r="AJ787" s="117"/>
      <c r="AK787" s="117"/>
      <c r="AL787" s="117"/>
      <c r="AM787" s="117"/>
      <c r="AN787" s="117"/>
      <c r="AO787" s="117"/>
      <c r="AP787" s="117"/>
      <c r="AQ787" s="117"/>
      <c r="AR787" s="117"/>
      <c r="AS787" s="117"/>
      <c r="AT787" s="117"/>
      <c r="AU787" s="117"/>
      <c r="AV787" s="117"/>
      <c r="AW787" s="117"/>
      <c r="AX787" s="117"/>
      <c r="AY787" s="117"/>
      <c r="AZ787" s="117"/>
      <c r="BA787" s="117"/>
      <c r="BB787" s="117"/>
      <c r="BC787" s="117"/>
      <c r="BD787" s="117"/>
      <c r="BE787" s="117"/>
      <c r="BF787" s="117"/>
      <c r="BG787" s="117"/>
      <c r="BH787" s="117"/>
      <c r="BI787" s="117"/>
      <c r="BJ787" s="117"/>
      <c r="BK787" s="117"/>
      <c r="BL787" s="117"/>
      <c r="BM787" s="117"/>
    </row>
    <row r="788" spans="1:65" ht="15.75" customHeight="1" x14ac:dyDescent="0.25">
      <c r="A788" s="25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33" t="s">
        <v>1711</v>
      </c>
      <c r="AE788" s="116"/>
      <c r="AF788" s="116"/>
      <c r="AG788" s="116"/>
      <c r="AH788" s="117"/>
      <c r="AI788" s="33" t="s">
        <v>421</v>
      </c>
      <c r="AJ788" s="117"/>
      <c r="AK788" s="117"/>
      <c r="AL788" s="117"/>
      <c r="AM788" s="117"/>
      <c r="AN788" s="117"/>
      <c r="AO788" s="117"/>
      <c r="AP788" s="117"/>
      <c r="AQ788" s="117"/>
      <c r="AR788" s="117"/>
      <c r="AS788" s="117"/>
      <c r="AT788" s="117"/>
      <c r="AU788" s="117"/>
      <c r="AV788" s="117"/>
      <c r="AW788" s="117"/>
      <c r="AX788" s="117"/>
      <c r="AY788" s="117"/>
      <c r="AZ788" s="117"/>
      <c r="BA788" s="117"/>
      <c r="BB788" s="117"/>
      <c r="BC788" s="117"/>
      <c r="BD788" s="117"/>
      <c r="BE788" s="117"/>
      <c r="BF788" s="117"/>
      <c r="BG788" s="117"/>
      <c r="BH788" s="117"/>
      <c r="BI788" s="117"/>
      <c r="BJ788" s="117"/>
      <c r="BK788" s="117"/>
      <c r="BL788" s="117"/>
      <c r="BM788" s="117"/>
    </row>
    <row r="789" spans="1:65" ht="15.75" customHeight="1" x14ac:dyDescent="0.25">
      <c r="A789" s="25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33" t="s">
        <v>1712</v>
      </c>
      <c r="AE789" s="116"/>
      <c r="AF789" s="116"/>
      <c r="AG789" s="116"/>
      <c r="AH789" s="117"/>
      <c r="AI789" s="33" t="s">
        <v>346</v>
      </c>
      <c r="AJ789" s="117"/>
      <c r="AK789" s="117"/>
      <c r="AL789" s="117"/>
      <c r="AM789" s="117"/>
      <c r="AN789" s="117"/>
      <c r="AO789" s="117"/>
      <c r="AP789" s="117"/>
      <c r="AQ789" s="117"/>
      <c r="AR789" s="117"/>
      <c r="AS789" s="117"/>
      <c r="AT789" s="117"/>
      <c r="AU789" s="117"/>
      <c r="AV789" s="117"/>
      <c r="AW789" s="117"/>
      <c r="AX789" s="117"/>
      <c r="AY789" s="117"/>
      <c r="AZ789" s="117"/>
      <c r="BA789" s="117"/>
      <c r="BB789" s="117"/>
      <c r="BC789" s="117"/>
      <c r="BD789" s="117"/>
      <c r="BE789" s="117"/>
      <c r="BF789" s="117"/>
      <c r="BG789" s="117"/>
      <c r="BH789" s="117"/>
      <c r="BI789" s="117"/>
      <c r="BJ789" s="117"/>
      <c r="BK789" s="117"/>
      <c r="BL789" s="117"/>
      <c r="BM789" s="117"/>
    </row>
    <row r="790" spans="1:65" ht="15.75" customHeight="1" x14ac:dyDescent="0.25">
      <c r="A790" s="25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33" t="s">
        <v>1713</v>
      </c>
      <c r="AE790" s="116"/>
      <c r="AF790" s="116"/>
      <c r="AG790" s="116"/>
      <c r="AH790" s="117"/>
      <c r="AI790" s="33" t="s">
        <v>346</v>
      </c>
      <c r="AJ790" s="117"/>
      <c r="AK790" s="117"/>
      <c r="AL790" s="117"/>
      <c r="AM790" s="117"/>
      <c r="AN790" s="117"/>
      <c r="AO790" s="117"/>
      <c r="AP790" s="117"/>
      <c r="AQ790" s="117"/>
      <c r="AR790" s="117"/>
      <c r="AS790" s="117"/>
      <c r="AT790" s="117"/>
      <c r="AU790" s="117"/>
      <c r="AV790" s="117"/>
      <c r="AW790" s="117"/>
      <c r="AX790" s="117"/>
      <c r="AY790" s="117"/>
      <c r="AZ790" s="117"/>
      <c r="BA790" s="117"/>
      <c r="BB790" s="117"/>
      <c r="BC790" s="117"/>
      <c r="BD790" s="117"/>
      <c r="BE790" s="117"/>
      <c r="BF790" s="117"/>
      <c r="BG790" s="117"/>
      <c r="BH790" s="117"/>
      <c r="BI790" s="117"/>
      <c r="BJ790" s="117"/>
      <c r="BK790" s="117"/>
      <c r="BL790" s="117"/>
      <c r="BM790" s="117"/>
    </row>
    <row r="791" spans="1:65" ht="15.75" customHeight="1" x14ac:dyDescent="0.25">
      <c r="A791" s="25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33" t="s">
        <v>1714</v>
      </c>
      <c r="AE791" s="116"/>
      <c r="AF791" s="116"/>
      <c r="AG791" s="116"/>
      <c r="AH791" s="117"/>
      <c r="AI791" s="33" t="s">
        <v>421</v>
      </c>
      <c r="AJ791" s="117"/>
      <c r="AK791" s="117"/>
      <c r="AL791" s="117"/>
      <c r="AM791" s="117"/>
      <c r="AN791" s="117"/>
      <c r="AO791" s="117"/>
      <c r="AP791" s="117"/>
      <c r="AQ791" s="117"/>
      <c r="AR791" s="117"/>
      <c r="AS791" s="117"/>
      <c r="AT791" s="117"/>
      <c r="AU791" s="117"/>
      <c r="AV791" s="117"/>
      <c r="AW791" s="117"/>
      <c r="AX791" s="117"/>
      <c r="AY791" s="117"/>
      <c r="AZ791" s="117"/>
      <c r="BA791" s="117"/>
      <c r="BB791" s="117"/>
      <c r="BC791" s="117"/>
      <c r="BD791" s="117"/>
      <c r="BE791" s="117"/>
      <c r="BF791" s="117"/>
      <c r="BG791" s="117"/>
      <c r="BH791" s="117"/>
      <c r="BI791" s="117"/>
      <c r="BJ791" s="117"/>
      <c r="BK791" s="117"/>
      <c r="BL791" s="117"/>
      <c r="BM791" s="117"/>
    </row>
    <row r="792" spans="1:65" ht="15.75" customHeight="1" x14ac:dyDescent="0.25">
      <c r="A792" s="25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33" t="s">
        <v>1715</v>
      </c>
      <c r="AE792" s="116"/>
      <c r="AF792" s="116"/>
      <c r="AG792" s="116"/>
      <c r="AH792" s="117"/>
      <c r="AI792" s="33" t="s">
        <v>362</v>
      </c>
      <c r="AJ792" s="117"/>
      <c r="AK792" s="117"/>
      <c r="AL792" s="117"/>
      <c r="AM792" s="117"/>
      <c r="AN792" s="117"/>
      <c r="AO792" s="117"/>
      <c r="AP792" s="117"/>
      <c r="AQ792" s="117"/>
      <c r="AR792" s="117"/>
      <c r="AS792" s="117"/>
      <c r="AT792" s="117"/>
      <c r="AU792" s="117"/>
      <c r="AV792" s="117"/>
      <c r="AW792" s="117"/>
      <c r="AX792" s="117"/>
      <c r="AY792" s="117"/>
      <c r="AZ792" s="117"/>
      <c r="BA792" s="117"/>
      <c r="BB792" s="117"/>
      <c r="BC792" s="117"/>
      <c r="BD792" s="117"/>
      <c r="BE792" s="117"/>
      <c r="BF792" s="117"/>
      <c r="BG792" s="117"/>
      <c r="BH792" s="117"/>
      <c r="BI792" s="117"/>
      <c r="BJ792" s="117"/>
      <c r="BK792" s="117"/>
      <c r="BL792" s="117"/>
      <c r="BM792" s="117"/>
    </row>
    <row r="793" spans="1:65" ht="15.75" customHeight="1" x14ac:dyDescent="0.25">
      <c r="A793" s="25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33" t="s">
        <v>1716</v>
      </c>
      <c r="AE793" s="116"/>
      <c r="AF793" s="116"/>
      <c r="AG793" s="116"/>
      <c r="AH793" s="117"/>
      <c r="AI793" s="33" t="s">
        <v>531</v>
      </c>
      <c r="AJ793" s="117"/>
      <c r="AK793" s="117"/>
      <c r="AL793" s="117"/>
      <c r="AM793" s="117"/>
      <c r="AN793" s="117"/>
      <c r="AO793" s="117"/>
      <c r="AP793" s="117"/>
      <c r="AQ793" s="117"/>
      <c r="AR793" s="117"/>
      <c r="AS793" s="117"/>
      <c r="AT793" s="117"/>
      <c r="AU793" s="117"/>
      <c r="AV793" s="117"/>
      <c r="AW793" s="117"/>
      <c r="AX793" s="117"/>
      <c r="AY793" s="117"/>
      <c r="AZ793" s="117"/>
      <c r="BA793" s="117"/>
      <c r="BB793" s="117"/>
      <c r="BC793" s="117"/>
      <c r="BD793" s="117"/>
      <c r="BE793" s="117"/>
      <c r="BF793" s="117"/>
      <c r="BG793" s="117"/>
      <c r="BH793" s="117"/>
      <c r="BI793" s="117"/>
      <c r="BJ793" s="117"/>
      <c r="BK793" s="117"/>
      <c r="BL793" s="117"/>
      <c r="BM793" s="117"/>
    </row>
    <row r="794" spans="1:65" ht="15.75" customHeight="1" x14ac:dyDescent="0.25">
      <c r="A794" s="25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33" t="s">
        <v>1717</v>
      </c>
      <c r="AE794" s="116"/>
      <c r="AF794" s="116"/>
      <c r="AG794" s="116"/>
      <c r="AH794" s="117"/>
      <c r="AI794" s="33" t="s">
        <v>362</v>
      </c>
      <c r="AJ794" s="117"/>
      <c r="AK794" s="117"/>
      <c r="AL794" s="117"/>
      <c r="AM794" s="117"/>
      <c r="AN794" s="117"/>
      <c r="AO794" s="117"/>
      <c r="AP794" s="117"/>
      <c r="AQ794" s="117"/>
      <c r="AR794" s="117"/>
      <c r="AS794" s="117"/>
      <c r="AT794" s="117"/>
      <c r="AU794" s="117"/>
      <c r="AV794" s="117"/>
      <c r="AW794" s="117"/>
      <c r="AX794" s="117"/>
      <c r="AY794" s="117"/>
      <c r="AZ794" s="117"/>
      <c r="BA794" s="117"/>
      <c r="BB794" s="117"/>
      <c r="BC794" s="117"/>
      <c r="BD794" s="117"/>
      <c r="BE794" s="117"/>
      <c r="BF794" s="117"/>
      <c r="BG794" s="117"/>
      <c r="BH794" s="117"/>
      <c r="BI794" s="117"/>
      <c r="BJ794" s="117"/>
      <c r="BK794" s="117"/>
      <c r="BL794" s="117"/>
      <c r="BM794" s="117"/>
    </row>
    <row r="795" spans="1:65" ht="15.75" customHeight="1" x14ac:dyDescent="0.25">
      <c r="A795" s="25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33" t="s">
        <v>1718</v>
      </c>
      <c r="AE795" s="116"/>
      <c r="AF795" s="116"/>
      <c r="AG795" s="116"/>
      <c r="AH795" s="117"/>
      <c r="AI795" s="33" t="s">
        <v>421</v>
      </c>
      <c r="AJ795" s="117"/>
      <c r="AK795" s="117"/>
      <c r="AL795" s="117"/>
      <c r="AM795" s="117"/>
      <c r="AN795" s="117"/>
      <c r="AO795" s="117"/>
      <c r="AP795" s="117"/>
      <c r="AQ795" s="117"/>
      <c r="AR795" s="117"/>
      <c r="AS795" s="117"/>
      <c r="AT795" s="117"/>
      <c r="AU795" s="117"/>
      <c r="AV795" s="117"/>
      <c r="AW795" s="117"/>
      <c r="AX795" s="117"/>
      <c r="AY795" s="117"/>
      <c r="AZ795" s="117"/>
      <c r="BA795" s="117"/>
      <c r="BB795" s="117"/>
      <c r="BC795" s="117"/>
      <c r="BD795" s="117"/>
      <c r="BE795" s="117"/>
      <c r="BF795" s="117"/>
      <c r="BG795" s="117"/>
      <c r="BH795" s="117"/>
      <c r="BI795" s="117"/>
      <c r="BJ795" s="117"/>
      <c r="BK795" s="117"/>
      <c r="BL795" s="117"/>
      <c r="BM795" s="117"/>
    </row>
    <row r="796" spans="1:65" ht="15.75" customHeight="1" x14ac:dyDescent="0.25">
      <c r="A796" s="25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33" t="s">
        <v>1719</v>
      </c>
      <c r="AE796" s="116"/>
      <c r="AF796" s="116"/>
      <c r="AG796" s="116"/>
      <c r="AH796" s="117"/>
      <c r="AI796" s="33" t="s">
        <v>421</v>
      </c>
      <c r="AJ796" s="117"/>
      <c r="AK796" s="117"/>
      <c r="AL796" s="117"/>
      <c r="AM796" s="117"/>
      <c r="AN796" s="117"/>
      <c r="AO796" s="117"/>
      <c r="AP796" s="117"/>
      <c r="AQ796" s="117"/>
      <c r="AR796" s="117"/>
      <c r="AS796" s="117"/>
      <c r="AT796" s="117"/>
      <c r="AU796" s="117"/>
      <c r="AV796" s="117"/>
      <c r="AW796" s="117"/>
      <c r="AX796" s="117"/>
      <c r="AY796" s="117"/>
      <c r="AZ796" s="117"/>
      <c r="BA796" s="117"/>
      <c r="BB796" s="117"/>
      <c r="BC796" s="117"/>
      <c r="BD796" s="117"/>
      <c r="BE796" s="117"/>
      <c r="BF796" s="117"/>
      <c r="BG796" s="117"/>
      <c r="BH796" s="117"/>
      <c r="BI796" s="117"/>
      <c r="BJ796" s="117"/>
      <c r="BK796" s="117"/>
      <c r="BL796" s="117"/>
      <c r="BM796" s="117"/>
    </row>
    <row r="797" spans="1:65" ht="15.75" customHeight="1" x14ac:dyDescent="0.25">
      <c r="A797" s="25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33" t="s">
        <v>1720</v>
      </c>
      <c r="AE797" s="116"/>
      <c r="AF797" s="116"/>
      <c r="AG797" s="116"/>
      <c r="AH797" s="117"/>
      <c r="AI797" s="33" t="s">
        <v>362</v>
      </c>
      <c r="AJ797" s="117"/>
      <c r="AK797" s="117"/>
      <c r="AL797" s="117"/>
      <c r="AM797" s="117"/>
      <c r="AN797" s="117"/>
      <c r="AO797" s="117"/>
      <c r="AP797" s="117"/>
      <c r="AQ797" s="117"/>
      <c r="AR797" s="117"/>
      <c r="AS797" s="117"/>
      <c r="AT797" s="117"/>
      <c r="AU797" s="117"/>
      <c r="AV797" s="117"/>
      <c r="AW797" s="117"/>
      <c r="AX797" s="117"/>
      <c r="AY797" s="117"/>
      <c r="AZ797" s="117"/>
      <c r="BA797" s="117"/>
      <c r="BB797" s="117"/>
      <c r="BC797" s="117"/>
      <c r="BD797" s="117"/>
      <c r="BE797" s="117"/>
      <c r="BF797" s="117"/>
      <c r="BG797" s="117"/>
      <c r="BH797" s="117"/>
      <c r="BI797" s="117"/>
      <c r="BJ797" s="117"/>
      <c r="BK797" s="117"/>
      <c r="BL797" s="117"/>
      <c r="BM797" s="117"/>
    </row>
    <row r="798" spans="1:65" ht="15.75" customHeight="1" x14ac:dyDescent="0.25">
      <c r="A798" s="25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33" t="s">
        <v>1721</v>
      </c>
      <c r="AE798" s="116"/>
      <c r="AF798" s="116"/>
      <c r="AG798" s="116"/>
      <c r="AH798" s="117"/>
      <c r="AI798" s="33" t="s">
        <v>375</v>
      </c>
      <c r="AJ798" s="117"/>
      <c r="AK798" s="117"/>
      <c r="AL798" s="117"/>
      <c r="AM798" s="117"/>
      <c r="AN798" s="117"/>
      <c r="AO798" s="117"/>
      <c r="AP798" s="117"/>
      <c r="AQ798" s="117"/>
      <c r="AR798" s="117"/>
      <c r="AS798" s="117"/>
      <c r="AT798" s="117"/>
      <c r="AU798" s="117"/>
      <c r="AV798" s="117"/>
      <c r="AW798" s="117"/>
      <c r="AX798" s="117"/>
      <c r="AY798" s="117"/>
      <c r="AZ798" s="117"/>
      <c r="BA798" s="117"/>
      <c r="BB798" s="117"/>
      <c r="BC798" s="117"/>
      <c r="BD798" s="117"/>
      <c r="BE798" s="117"/>
      <c r="BF798" s="117"/>
      <c r="BG798" s="117"/>
      <c r="BH798" s="117"/>
      <c r="BI798" s="117"/>
      <c r="BJ798" s="117"/>
      <c r="BK798" s="117"/>
      <c r="BL798" s="117"/>
      <c r="BM798" s="117"/>
    </row>
    <row r="799" spans="1:65" ht="15.75" customHeight="1" x14ac:dyDescent="0.25">
      <c r="A799" s="25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33" t="s">
        <v>1722</v>
      </c>
      <c r="AE799" s="116"/>
      <c r="AF799" s="116"/>
      <c r="AG799" s="116"/>
      <c r="AH799" s="117"/>
      <c r="AI799" s="33" t="s">
        <v>531</v>
      </c>
      <c r="AJ799" s="117"/>
      <c r="AK799" s="117"/>
      <c r="AL799" s="117"/>
      <c r="AM799" s="117"/>
      <c r="AN799" s="117"/>
      <c r="AO799" s="117"/>
      <c r="AP799" s="117"/>
      <c r="AQ799" s="117"/>
      <c r="AR799" s="117"/>
      <c r="AS799" s="117"/>
      <c r="AT799" s="117"/>
      <c r="AU799" s="117"/>
      <c r="AV799" s="117"/>
      <c r="AW799" s="117"/>
      <c r="AX799" s="117"/>
      <c r="AY799" s="117"/>
      <c r="AZ799" s="117"/>
      <c r="BA799" s="117"/>
      <c r="BB799" s="117"/>
      <c r="BC799" s="117"/>
      <c r="BD799" s="117"/>
      <c r="BE799" s="117"/>
      <c r="BF799" s="117"/>
      <c r="BG799" s="117"/>
      <c r="BH799" s="117"/>
      <c r="BI799" s="117"/>
      <c r="BJ799" s="117"/>
      <c r="BK799" s="117"/>
      <c r="BL799" s="117"/>
      <c r="BM799" s="117"/>
    </row>
    <row r="800" spans="1:65" ht="15.75" customHeight="1" x14ac:dyDescent="0.25">
      <c r="A800" s="25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33" t="s">
        <v>1723</v>
      </c>
      <c r="AE800" s="116"/>
      <c r="AF800" s="116"/>
      <c r="AG800" s="116"/>
      <c r="AH800" s="117"/>
      <c r="AI800" s="33" t="s">
        <v>531</v>
      </c>
      <c r="AJ800" s="117"/>
      <c r="AK800" s="117"/>
      <c r="AL800" s="117"/>
      <c r="AM800" s="117"/>
      <c r="AN800" s="117"/>
      <c r="AO800" s="117"/>
      <c r="AP800" s="117"/>
      <c r="AQ800" s="117"/>
      <c r="AR800" s="117"/>
      <c r="AS800" s="117"/>
      <c r="AT800" s="117"/>
      <c r="AU800" s="117"/>
      <c r="AV800" s="117"/>
      <c r="AW800" s="117"/>
      <c r="AX800" s="117"/>
      <c r="AY800" s="117"/>
      <c r="AZ800" s="117"/>
      <c r="BA800" s="117"/>
      <c r="BB800" s="117"/>
      <c r="BC800" s="117"/>
      <c r="BD800" s="117"/>
      <c r="BE800" s="117"/>
      <c r="BF800" s="117"/>
      <c r="BG800" s="117"/>
      <c r="BH800" s="117"/>
      <c r="BI800" s="117"/>
      <c r="BJ800" s="117"/>
      <c r="BK800" s="117"/>
      <c r="BL800" s="117"/>
      <c r="BM800" s="117"/>
    </row>
    <row r="801" spans="1:65" ht="15.75" customHeight="1" x14ac:dyDescent="0.25">
      <c r="A801" s="25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33" t="s">
        <v>1724</v>
      </c>
      <c r="AE801" s="116"/>
      <c r="AF801" s="116"/>
      <c r="AG801" s="116"/>
      <c r="AH801" s="117"/>
      <c r="AI801" s="33" t="s">
        <v>421</v>
      </c>
      <c r="AJ801" s="117"/>
      <c r="AK801" s="117"/>
      <c r="AL801" s="117"/>
      <c r="AM801" s="117"/>
      <c r="AN801" s="117"/>
      <c r="AO801" s="117"/>
      <c r="AP801" s="117"/>
      <c r="AQ801" s="117"/>
      <c r="AR801" s="117"/>
      <c r="AS801" s="117"/>
      <c r="AT801" s="117"/>
      <c r="AU801" s="117"/>
      <c r="AV801" s="117"/>
      <c r="AW801" s="117"/>
      <c r="AX801" s="117"/>
      <c r="AY801" s="117"/>
      <c r="AZ801" s="117"/>
      <c r="BA801" s="117"/>
      <c r="BB801" s="117"/>
      <c r="BC801" s="117"/>
      <c r="BD801" s="117"/>
      <c r="BE801" s="117"/>
      <c r="BF801" s="117"/>
      <c r="BG801" s="117"/>
      <c r="BH801" s="117"/>
      <c r="BI801" s="117"/>
      <c r="BJ801" s="117"/>
      <c r="BK801" s="117"/>
      <c r="BL801" s="117"/>
      <c r="BM801" s="117"/>
    </row>
    <row r="802" spans="1:65" ht="15.75" customHeight="1" x14ac:dyDescent="0.25">
      <c r="A802" s="25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33" t="s">
        <v>1725</v>
      </c>
      <c r="AE802" s="116"/>
      <c r="AF802" s="116"/>
      <c r="AG802" s="116"/>
      <c r="AH802" s="117"/>
      <c r="AI802" s="33" t="s">
        <v>362</v>
      </c>
      <c r="AJ802" s="117"/>
      <c r="AK802" s="117"/>
      <c r="AL802" s="117"/>
      <c r="AM802" s="117"/>
      <c r="AN802" s="117"/>
      <c r="AO802" s="117"/>
      <c r="AP802" s="117"/>
      <c r="AQ802" s="117"/>
      <c r="AR802" s="117"/>
      <c r="AS802" s="117"/>
      <c r="AT802" s="117"/>
      <c r="AU802" s="117"/>
      <c r="AV802" s="117"/>
      <c r="AW802" s="117"/>
      <c r="AX802" s="117"/>
      <c r="AY802" s="117"/>
      <c r="AZ802" s="117"/>
      <c r="BA802" s="117"/>
      <c r="BB802" s="117"/>
      <c r="BC802" s="117"/>
      <c r="BD802" s="117"/>
      <c r="BE802" s="117"/>
      <c r="BF802" s="117"/>
      <c r="BG802" s="117"/>
      <c r="BH802" s="117"/>
      <c r="BI802" s="117"/>
      <c r="BJ802" s="117"/>
      <c r="BK802" s="117"/>
      <c r="BL802" s="117"/>
      <c r="BM802" s="117"/>
    </row>
    <row r="803" spans="1:65" ht="15.75" customHeight="1" x14ac:dyDescent="0.25">
      <c r="A803" s="25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33" t="s">
        <v>1726</v>
      </c>
      <c r="AE803" s="116"/>
      <c r="AF803" s="116"/>
      <c r="AG803" s="116"/>
      <c r="AH803" s="117"/>
      <c r="AI803" s="33" t="s">
        <v>362</v>
      </c>
      <c r="AJ803" s="117"/>
      <c r="AK803" s="117"/>
      <c r="AL803" s="117"/>
      <c r="AM803" s="117"/>
      <c r="AN803" s="117"/>
      <c r="AO803" s="117"/>
      <c r="AP803" s="117"/>
      <c r="AQ803" s="117"/>
      <c r="AR803" s="117"/>
      <c r="AS803" s="117"/>
      <c r="AT803" s="117"/>
      <c r="AU803" s="117"/>
      <c r="AV803" s="117"/>
      <c r="AW803" s="117"/>
      <c r="AX803" s="117"/>
      <c r="AY803" s="117"/>
      <c r="AZ803" s="117"/>
      <c r="BA803" s="117"/>
      <c r="BB803" s="117"/>
      <c r="BC803" s="117"/>
      <c r="BD803" s="117"/>
      <c r="BE803" s="117"/>
      <c r="BF803" s="117"/>
      <c r="BG803" s="117"/>
      <c r="BH803" s="117"/>
      <c r="BI803" s="117"/>
      <c r="BJ803" s="117"/>
      <c r="BK803" s="117"/>
      <c r="BL803" s="117"/>
      <c r="BM803" s="117"/>
    </row>
    <row r="804" spans="1:65" ht="15.75" customHeight="1" x14ac:dyDescent="0.25">
      <c r="A804" s="25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33" t="s">
        <v>1727</v>
      </c>
      <c r="AE804" s="116"/>
      <c r="AF804" s="116"/>
      <c r="AG804" s="116"/>
      <c r="AH804" s="117"/>
      <c r="AI804" s="33" t="s">
        <v>408</v>
      </c>
      <c r="AJ804" s="117"/>
      <c r="AK804" s="117"/>
      <c r="AL804" s="117"/>
      <c r="AM804" s="117"/>
      <c r="AN804" s="117"/>
      <c r="AO804" s="117"/>
      <c r="AP804" s="117"/>
      <c r="AQ804" s="117"/>
      <c r="AR804" s="117"/>
      <c r="AS804" s="117"/>
      <c r="AT804" s="117"/>
      <c r="AU804" s="117"/>
      <c r="AV804" s="117"/>
      <c r="AW804" s="117"/>
      <c r="AX804" s="117"/>
      <c r="AY804" s="117"/>
      <c r="AZ804" s="117"/>
      <c r="BA804" s="117"/>
      <c r="BB804" s="117"/>
      <c r="BC804" s="117"/>
      <c r="BD804" s="117"/>
      <c r="BE804" s="117"/>
      <c r="BF804" s="117"/>
      <c r="BG804" s="117"/>
      <c r="BH804" s="117"/>
      <c r="BI804" s="117"/>
      <c r="BJ804" s="117"/>
      <c r="BK804" s="117"/>
      <c r="BL804" s="117"/>
      <c r="BM804" s="117"/>
    </row>
    <row r="805" spans="1:65" ht="15.75" customHeight="1" x14ac:dyDescent="0.25">
      <c r="A805" s="25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33" t="s">
        <v>1728</v>
      </c>
      <c r="AE805" s="116"/>
      <c r="AF805" s="116"/>
      <c r="AG805" s="116"/>
      <c r="AH805" s="117"/>
      <c r="AI805" s="33" t="s">
        <v>408</v>
      </c>
      <c r="AJ805" s="117"/>
      <c r="AK805" s="117"/>
      <c r="AL805" s="117"/>
      <c r="AM805" s="117"/>
      <c r="AN805" s="117"/>
      <c r="AO805" s="117"/>
      <c r="AP805" s="117"/>
      <c r="AQ805" s="117"/>
      <c r="AR805" s="117"/>
      <c r="AS805" s="117"/>
      <c r="AT805" s="117"/>
      <c r="AU805" s="117"/>
      <c r="AV805" s="117"/>
      <c r="AW805" s="117"/>
      <c r="AX805" s="117"/>
      <c r="AY805" s="117"/>
      <c r="AZ805" s="117"/>
      <c r="BA805" s="117"/>
      <c r="BB805" s="117"/>
      <c r="BC805" s="117"/>
      <c r="BD805" s="117"/>
      <c r="BE805" s="117"/>
      <c r="BF805" s="117"/>
      <c r="BG805" s="117"/>
      <c r="BH805" s="117"/>
      <c r="BI805" s="117"/>
      <c r="BJ805" s="117"/>
      <c r="BK805" s="117"/>
      <c r="BL805" s="117"/>
      <c r="BM805" s="117"/>
    </row>
    <row r="806" spans="1:65" ht="15.75" customHeight="1" x14ac:dyDescent="0.25">
      <c r="A806" s="25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33" t="s">
        <v>1729</v>
      </c>
      <c r="AE806" s="116"/>
      <c r="AF806" s="116"/>
      <c r="AG806" s="116"/>
      <c r="AH806" s="117"/>
      <c r="AI806" s="33" t="s">
        <v>354</v>
      </c>
      <c r="AJ806" s="117"/>
      <c r="AK806" s="117"/>
      <c r="AL806" s="117"/>
      <c r="AM806" s="117"/>
      <c r="AN806" s="117"/>
      <c r="AO806" s="117"/>
      <c r="AP806" s="117"/>
      <c r="AQ806" s="117"/>
      <c r="AR806" s="117"/>
      <c r="AS806" s="117"/>
      <c r="AT806" s="117"/>
      <c r="AU806" s="117"/>
      <c r="AV806" s="117"/>
      <c r="AW806" s="117"/>
      <c r="AX806" s="117"/>
      <c r="AY806" s="117"/>
      <c r="AZ806" s="117"/>
      <c r="BA806" s="117"/>
      <c r="BB806" s="117"/>
      <c r="BC806" s="117"/>
      <c r="BD806" s="117"/>
      <c r="BE806" s="117"/>
      <c r="BF806" s="117"/>
      <c r="BG806" s="117"/>
      <c r="BH806" s="117"/>
      <c r="BI806" s="117"/>
      <c r="BJ806" s="117"/>
      <c r="BK806" s="117"/>
      <c r="BL806" s="117"/>
      <c r="BM806" s="117"/>
    </row>
    <row r="807" spans="1:65" ht="15.75" customHeight="1" x14ac:dyDescent="0.25">
      <c r="A807" s="25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33" t="s">
        <v>1730</v>
      </c>
      <c r="AE807" s="116"/>
      <c r="AF807" s="116"/>
      <c r="AG807" s="116"/>
      <c r="AH807" s="117"/>
      <c r="AI807" s="33" t="s">
        <v>685</v>
      </c>
      <c r="AJ807" s="117"/>
      <c r="AK807" s="117"/>
      <c r="AL807" s="117"/>
      <c r="AM807" s="117"/>
      <c r="AN807" s="117"/>
      <c r="AO807" s="117"/>
      <c r="AP807" s="117"/>
      <c r="AQ807" s="117"/>
      <c r="AR807" s="117"/>
      <c r="AS807" s="117"/>
      <c r="AT807" s="117"/>
      <c r="AU807" s="117"/>
      <c r="AV807" s="117"/>
      <c r="AW807" s="117"/>
      <c r="AX807" s="117"/>
      <c r="AY807" s="117"/>
      <c r="AZ807" s="117"/>
      <c r="BA807" s="117"/>
      <c r="BB807" s="117"/>
      <c r="BC807" s="117"/>
      <c r="BD807" s="117"/>
      <c r="BE807" s="117"/>
      <c r="BF807" s="117"/>
      <c r="BG807" s="117"/>
      <c r="BH807" s="117"/>
      <c r="BI807" s="117"/>
      <c r="BJ807" s="117"/>
      <c r="BK807" s="117"/>
      <c r="BL807" s="117"/>
      <c r="BM807" s="117"/>
    </row>
    <row r="808" spans="1:65" ht="15.75" customHeight="1" x14ac:dyDescent="0.25">
      <c r="A808" s="25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33" t="s">
        <v>1731</v>
      </c>
      <c r="AE808" s="116"/>
      <c r="AF808" s="116"/>
      <c r="AG808" s="116"/>
      <c r="AH808" s="117"/>
      <c r="AI808" s="33" t="s">
        <v>375</v>
      </c>
      <c r="AJ808" s="117"/>
      <c r="AK808" s="117"/>
      <c r="AL808" s="117"/>
      <c r="AM808" s="117"/>
      <c r="AN808" s="117"/>
      <c r="AO808" s="117"/>
      <c r="AP808" s="117"/>
      <c r="AQ808" s="117"/>
      <c r="AR808" s="117"/>
      <c r="AS808" s="117"/>
      <c r="AT808" s="117"/>
      <c r="AU808" s="117"/>
      <c r="AV808" s="117"/>
      <c r="AW808" s="117"/>
      <c r="AX808" s="117"/>
      <c r="AY808" s="117"/>
      <c r="AZ808" s="117"/>
      <c r="BA808" s="117"/>
      <c r="BB808" s="117"/>
      <c r="BC808" s="117"/>
      <c r="BD808" s="117"/>
      <c r="BE808" s="117"/>
      <c r="BF808" s="117"/>
      <c r="BG808" s="117"/>
      <c r="BH808" s="117"/>
      <c r="BI808" s="117"/>
      <c r="BJ808" s="117"/>
      <c r="BK808" s="117"/>
      <c r="BL808" s="117"/>
      <c r="BM808" s="117"/>
    </row>
    <row r="809" spans="1:65" ht="15.75" customHeight="1" x14ac:dyDescent="0.25">
      <c r="A809" s="25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33" t="s">
        <v>1732</v>
      </c>
      <c r="AE809" s="116"/>
      <c r="AF809" s="116"/>
      <c r="AG809" s="116"/>
      <c r="AH809" s="117"/>
      <c r="AI809" s="33" t="s">
        <v>531</v>
      </c>
      <c r="AJ809" s="117"/>
      <c r="AK809" s="117"/>
      <c r="AL809" s="117"/>
      <c r="AM809" s="117"/>
      <c r="AN809" s="117"/>
      <c r="AO809" s="117"/>
      <c r="AP809" s="117"/>
      <c r="AQ809" s="117"/>
      <c r="AR809" s="117"/>
      <c r="AS809" s="117"/>
      <c r="AT809" s="117"/>
      <c r="AU809" s="117"/>
      <c r="AV809" s="117"/>
      <c r="AW809" s="117"/>
      <c r="AX809" s="117"/>
      <c r="AY809" s="117"/>
      <c r="AZ809" s="117"/>
      <c r="BA809" s="117"/>
      <c r="BB809" s="117"/>
      <c r="BC809" s="117"/>
      <c r="BD809" s="117"/>
      <c r="BE809" s="117"/>
      <c r="BF809" s="117"/>
      <c r="BG809" s="117"/>
      <c r="BH809" s="117"/>
      <c r="BI809" s="117"/>
      <c r="BJ809" s="117"/>
      <c r="BK809" s="117"/>
      <c r="BL809" s="117"/>
      <c r="BM809" s="117"/>
    </row>
    <row r="810" spans="1:65" ht="15.75" customHeight="1" x14ac:dyDescent="0.25">
      <c r="A810" s="25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33" t="s">
        <v>1733</v>
      </c>
      <c r="AE810" s="116"/>
      <c r="AF810" s="116"/>
      <c r="AG810" s="116"/>
      <c r="AH810" s="117"/>
      <c r="AI810" s="33" t="s">
        <v>362</v>
      </c>
      <c r="AJ810" s="117"/>
      <c r="AK810" s="117"/>
      <c r="AL810" s="117"/>
      <c r="AM810" s="117"/>
      <c r="AN810" s="117"/>
      <c r="AO810" s="117"/>
      <c r="AP810" s="117"/>
      <c r="AQ810" s="117"/>
      <c r="AR810" s="117"/>
      <c r="AS810" s="117"/>
      <c r="AT810" s="117"/>
      <c r="AU810" s="117"/>
      <c r="AV810" s="117"/>
      <c r="AW810" s="117"/>
      <c r="AX810" s="117"/>
      <c r="AY810" s="117"/>
      <c r="AZ810" s="117"/>
      <c r="BA810" s="117"/>
      <c r="BB810" s="117"/>
      <c r="BC810" s="117"/>
      <c r="BD810" s="117"/>
      <c r="BE810" s="117"/>
      <c r="BF810" s="117"/>
      <c r="BG810" s="117"/>
      <c r="BH810" s="117"/>
      <c r="BI810" s="117"/>
      <c r="BJ810" s="117"/>
      <c r="BK810" s="117"/>
      <c r="BL810" s="117"/>
      <c r="BM810" s="117"/>
    </row>
    <row r="811" spans="1:65" ht="15.75" customHeight="1" x14ac:dyDescent="0.25">
      <c r="A811" s="25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33" t="s">
        <v>1734</v>
      </c>
      <c r="AE811" s="116"/>
      <c r="AF811" s="116"/>
      <c r="AG811" s="116"/>
      <c r="AH811" s="117"/>
      <c r="AI811" s="33" t="s">
        <v>421</v>
      </c>
      <c r="AJ811" s="117"/>
      <c r="AK811" s="117"/>
      <c r="AL811" s="117"/>
      <c r="AM811" s="117"/>
      <c r="AN811" s="117"/>
      <c r="AO811" s="117"/>
      <c r="AP811" s="117"/>
      <c r="AQ811" s="117"/>
      <c r="AR811" s="117"/>
      <c r="AS811" s="117"/>
      <c r="AT811" s="117"/>
      <c r="AU811" s="117"/>
      <c r="AV811" s="117"/>
      <c r="AW811" s="117"/>
      <c r="AX811" s="117"/>
      <c r="AY811" s="117"/>
      <c r="AZ811" s="117"/>
      <c r="BA811" s="117"/>
      <c r="BB811" s="117"/>
      <c r="BC811" s="117"/>
      <c r="BD811" s="117"/>
      <c r="BE811" s="117"/>
      <c r="BF811" s="117"/>
      <c r="BG811" s="117"/>
      <c r="BH811" s="117"/>
      <c r="BI811" s="117"/>
      <c r="BJ811" s="117"/>
      <c r="BK811" s="117"/>
      <c r="BL811" s="117"/>
      <c r="BM811" s="117"/>
    </row>
    <row r="812" spans="1:65" ht="15.75" customHeight="1" x14ac:dyDescent="0.25">
      <c r="A812" s="25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33" t="s">
        <v>1735</v>
      </c>
      <c r="AE812" s="116"/>
      <c r="AF812" s="116"/>
      <c r="AG812" s="116"/>
      <c r="AH812" s="117"/>
      <c r="AI812" s="33" t="s">
        <v>531</v>
      </c>
      <c r="AJ812" s="117"/>
      <c r="AK812" s="117"/>
      <c r="AL812" s="117"/>
      <c r="AM812" s="117"/>
      <c r="AN812" s="117"/>
      <c r="AO812" s="117"/>
      <c r="AP812" s="117"/>
      <c r="AQ812" s="117"/>
      <c r="AR812" s="117"/>
      <c r="AS812" s="117"/>
      <c r="AT812" s="117"/>
      <c r="AU812" s="117"/>
      <c r="AV812" s="117"/>
      <c r="AW812" s="117"/>
      <c r="AX812" s="117"/>
      <c r="AY812" s="117"/>
      <c r="AZ812" s="117"/>
      <c r="BA812" s="117"/>
      <c r="BB812" s="117"/>
      <c r="BC812" s="117"/>
      <c r="BD812" s="117"/>
      <c r="BE812" s="117"/>
      <c r="BF812" s="117"/>
      <c r="BG812" s="117"/>
      <c r="BH812" s="117"/>
      <c r="BI812" s="117"/>
      <c r="BJ812" s="117"/>
      <c r="BK812" s="117"/>
      <c r="BL812" s="117"/>
      <c r="BM812" s="117"/>
    </row>
    <row r="813" spans="1:65" ht="15.75" customHeight="1" x14ac:dyDescent="0.25">
      <c r="A813" s="25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33" t="s">
        <v>1736</v>
      </c>
      <c r="AE813" s="116"/>
      <c r="AF813" s="116"/>
      <c r="AG813" s="116"/>
      <c r="AH813" s="117"/>
      <c r="AI813" s="33" t="s">
        <v>375</v>
      </c>
      <c r="AJ813" s="117"/>
      <c r="AK813" s="117"/>
      <c r="AL813" s="117"/>
      <c r="AM813" s="117"/>
      <c r="AN813" s="117"/>
      <c r="AO813" s="117"/>
      <c r="AP813" s="117"/>
      <c r="AQ813" s="117"/>
      <c r="AR813" s="117"/>
      <c r="AS813" s="117"/>
      <c r="AT813" s="117"/>
      <c r="AU813" s="117"/>
      <c r="AV813" s="117"/>
      <c r="AW813" s="117"/>
      <c r="AX813" s="117"/>
      <c r="AY813" s="117"/>
      <c r="AZ813" s="117"/>
      <c r="BA813" s="117"/>
      <c r="BB813" s="117"/>
      <c r="BC813" s="117"/>
      <c r="BD813" s="117"/>
      <c r="BE813" s="117"/>
      <c r="BF813" s="117"/>
      <c r="BG813" s="117"/>
      <c r="BH813" s="117"/>
      <c r="BI813" s="117"/>
      <c r="BJ813" s="117"/>
      <c r="BK813" s="117"/>
      <c r="BL813" s="117"/>
      <c r="BM813" s="117"/>
    </row>
    <row r="814" spans="1:65" ht="15.75" customHeight="1" x14ac:dyDescent="0.25">
      <c r="A814" s="25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33" t="s">
        <v>1737</v>
      </c>
      <c r="AE814" s="116"/>
      <c r="AF814" s="116"/>
      <c r="AG814" s="116"/>
      <c r="AH814" s="117"/>
      <c r="AI814" s="33" t="s">
        <v>375</v>
      </c>
      <c r="AJ814" s="117"/>
      <c r="AK814" s="117"/>
      <c r="AL814" s="117"/>
      <c r="AM814" s="117"/>
      <c r="AN814" s="117"/>
      <c r="AO814" s="117"/>
      <c r="AP814" s="117"/>
      <c r="AQ814" s="117"/>
      <c r="AR814" s="117"/>
      <c r="AS814" s="117"/>
      <c r="AT814" s="117"/>
      <c r="AU814" s="117"/>
      <c r="AV814" s="117"/>
      <c r="AW814" s="117"/>
      <c r="AX814" s="117"/>
      <c r="AY814" s="117"/>
      <c r="AZ814" s="117"/>
      <c r="BA814" s="117"/>
      <c r="BB814" s="117"/>
      <c r="BC814" s="117"/>
      <c r="BD814" s="117"/>
      <c r="BE814" s="117"/>
      <c r="BF814" s="117"/>
      <c r="BG814" s="117"/>
      <c r="BH814" s="117"/>
      <c r="BI814" s="117"/>
      <c r="BJ814" s="117"/>
      <c r="BK814" s="117"/>
      <c r="BL814" s="117"/>
      <c r="BM814" s="117"/>
    </row>
    <row r="815" spans="1:65" ht="15.75" customHeight="1" x14ac:dyDescent="0.25">
      <c r="A815" s="25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33" t="s">
        <v>1738</v>
      </c>
      <c r="AE815" s="116"/>
      <c r="AF815" s="116"/>
      <c r="AG815" s="116"/>
      <c r="AH815" s="117"/>
      <c r="AI815" s="33" t="s">
        <v>375</v>
      </c>
      <c r="AJ815" s="117"/>
      <c r="AK815" s="117"/>
      <c r="AL815" s="117"/>
      <c r="AM815" s="117"/>
      <c r="AN815" s="117"/>
      <c r="AO815" s="117"/>
      <c r="AP815" s="117"/>
      <c r="AQ815" s="117"/>
      <c r="AR815" s="117"/>
      <c r="AS815" s="117"/>
      <c r="AT815" s="117"/>
      <c r="AU815" s="117"/>
      <c r="AV815" s="117"/>
      <c r="AW815" s="117"/>
      <c r="AX815" s="117"/>
      <c r="AY815" s="117"/>
      <c r="AZ815" s="117"/>
      <c r="BA815" s="117"/>
      <c r="BB815" s="117"/>
      <c r="BC815" s="117"/>
      <c r="BD815" s="117"/>
      <c r="BE815" s="117"/>
      <c r="BF815" s="117"/>
      <c r="BG815" s="117"/>
      <c r="BH815" s="117"/>
      <c r="BI815" s="117"/>
      <c r="BJ815" s="117"/>
      <c r="BK815" s="117"/>
      <c r="BL815" s="117"/>
      <c r="BM815" s="117"/>
    </row>
    <row r="816" spans="1:65" ht="15.75" customHeight="1" x14ac:dyDescent="0.25">
      <c r="A816" s="25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33" t="s">
        <v>1739</v>
      </c>
      <c r="AE816" s="116"/>
      <c r="AF816" s="116"/>
      <c r="AG816" s="116"/>
      <c r="AH816" s="117"/>
      <c r="AI816" s="33" t="s">
        <v>685</v>
      </c>
      <c r="AJ816" s="117"/>
      <c r="AK816" s="117"/>
      <c r="AL816" s="117"/>
      <c r="AM816" s="117"/>
      <c r="AN816" s="117"/>
      <c r="AO816" s="117"/>
      <c r="AP816" s="117"/>
      <c r="AQ816" s="117"/>
      <c r="AR816" s="117"/>
      <c r="AS816" s="117"/>
      <c r="AT816" s="117"/>
      <c r="AU816" s="117"/>
      <c r="AV816" s="117"/>
      <c r="AW816" s="117"/>
      <c r="AX816" s="117"/>
      <c r="AY816" s="117"/>
      <c r="AZ816" s="117"/>
      <c r="BA816" s="117"/>
      <c r="BB816" s="117"/>
      <c r="BC816" s="117"/>
      <c r="BD816" s="117"/>
      <c r="BE816" s="117"/>
      <c r="BF816" s="117"/>
      <c r="BG816" s="117"/>
      <c r="BH816" s="117"/>
      <c r="BI816" s="117"/>
      <c r="BJ816" s="117"/>
      <c r="BK816" s="117"/>
      <c r="BL816" s="117"/>
      <c r="BM816" s="117"/>
    </row>
    <row r="817" spans="1:65" ht="15.75" customHeight="1" x14ac:dyDescent="0.25">
      <c r="A817" s="25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33" t="s">
        <v>1740</v>
      </c>
      <c r="AE817" s="116"/>
      <c r="AF817" s="116"/>
      <c r="AG817" s="116"/>
      <c r="AH817" s="117"/>
      <c r="AI817" s="33" t="s">
        <v>354</v>
      </c>
      <c r="AJ817" s="117"/>
      <c r="AK817" s="117"/>
      <c r="AL817" s="117"/>
      <c r="AM817" s="117"/>
      <c r="AN817" s="117"/>
      <c r="AO817" s="117"/>
      <c r="AP817" s="117"/>
      <c r="AQ817" s="117"/>
      <c r="AR817" s="117"/>
      <c r="AS817" s="117"/>
      <c r="AT817" s="117"/>
      <c r="AU817" s="117"/>
      <c r="AV817" s="117"/>
      <c r="AW817" s="117"/>
      <c r="AX817" s="117"/>
      <c r="AY817" s="117"/>
      <c r="AZ817" s="117"/>
      <c r="BA817" s="117"/>
      <c r="BB817" s="117"/>
      <c r="BC817" s="117"/>
      <c r="BD817" s="117"/>
      <c r="BE817" s="117"/>
      <c r="BF817" s="117"/>
      <c r="BG817" s="117"/>
      <c r="BH817" s="117"/>
      <c r="BI817" s="117"/>
      <c r="BJ817" s="117"/>
      <c r="BK817" s="117"/>
      <c r="BL817" s="117"/>
      <c r="BM817" s="117"/>
    </row>
    <row r="818" spans="1:65" ht="15.75" customHeight="1" x14ac:dyDescent="0.25">
      <c r="A818" s="25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33" t="s">
        <v>1741</v>
      </c>
      <c r="AE818" s="116"/>
      <c r="AF818" s="116"/>
      <c r="AG818" s="116"/>
      <c r="AH818" s="117"/>
      <c r="AI818" s="33" t="s">
        <v>346</v>
      </c>
      <c r="AJ818" s="117"/>
      <c r="AK818" s="117"/>
      <c r="AL818" s="117"/>
      <c r="AM818" s="117"/>
      <c r="AN818" s="117"/>
      <c r="AO818" s="117"/>
      <c r="AP818" s="117"/>
      <c r="AQ818" s="117"/>
      <c r="AR818" s="117"/>
      <c r="AS818" s="117"/>
      <c r="AT818" s="117"/>
      <c r="AU818" s="117"/>
      <c r="AV818" s="117"/>
      <c r="AW818" s="117"/>
      <c r="AX818" s="117"/>
      <c r="AY818" s="117"/>
      <c r="AZ818" s="117"/>
      <c r="BA818" s="117"/>
      <c r="BB818" s="117"/>
      <c r="BC818" s="117"/>
      <c r="BD818" s="117"/>
      <c r="BE818" s="117"/>
      <c r="BF818" s="117"/>
      <c r="BG818" s="117"/>
      <c r="BH818" s="117"/>
      <c r="BI818" s="117"/>
      <c r="BJ818" s="117"/>
      <c r="BK818" s="117"/>
      <c r="BL818" s="117"/>
      <c r="BM818" s="117"/>
    </row>
    <row r="819" spans="1:65" ht="15.75" customHeight="1" x14ac:dyDescent="0.25">
      <c r="A819" s="25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33" t="s">
        <v>1742</v>
      </c>
      <c r="AE819" s="116"/>
      <c r="AF819" s="116"/>
      <c r="AG819" s="116"/>
      <c r="AH819" s="117"/>
      <c r="AI819" s="33" t="s">
        <v>362</v>
      </c>
      <c r="AJ819" s="117"/>
      <c r="AK819" s="117"/>
      <c r="AL819" s="117"/>
      <c r="AM819" s="117"/>
      <c r="AN819" s="117"/>
      <c r="AO819" s="117"/>
      <c r="AP819" s="117"/>
      <c r="AQ819" s="117"/>
      <c r="AR819" s="117"/>
      <c r="AS819" s="117"/>
      <c r="AT819" s="117"/>
      <c r="AU819" s="117"/>
      <c r="AV819" s="117"/>
      <c r="AW819" s="117"/>
      <c r="AX819" s="117"/>
      <c r="AY819" s="117"/>
      <c r="AZ819" s="117"/>
      <c r="BA819" s="117"/>
      <c r="BB819" s="117"/>
      <c r="BC819" s="117"/>
      <c r="BD819" s="117"/>
      <c r="BE819" s="117"/>
      <c r="BF819" s="117"/>
      <c r="BG819" s="117"/>
      <c r="BH819" s="117"/>
      <c r="BI819" s="117"/>
      <c r="BJ819" s="117"/>
      <c r="BK819" s="117"/>
      <c r="BL819" s="117"/>
      <c r="BM819" s="117"/>
    </row>
    <row r="820" spans="1:65" ht="15.75" customHeight="1" x14ac:dyDescent="0.25">
      <c r="A820" s="25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33" t="s">
        <v>1743</v>
      </c>
      <c r="AE820" s="116"/>
      <c r="AF820" s="116"/>
      <c r="AG820" s="116"/>
      <c r="AH820" s="117"/>
      <c r="AI820" s="33" t="s">
        <v>362</v>
      </c>
      <c r="AJ820" s="117"/>
      <c r="AK820" s="117"/>
      <c r="AL820" s="117"/>
      <c r="AM820" s="117"/>
      <c r="AN820" s="117"/>
      <c r="AO820" s="117"/>
      <c r="AP820" s="117"/>
      <c r="AQ820" s="117"/>
      <c r="AR820" s="117"/>
      <c r="AS820" s="117"/>
      <c r="AT820" s="117"/>
      <c r="AU820" s="117"/>
      <c r="AV820" s="117"/>
      <c r="AW820" s="117"/>
      <c r="AX820" s="117"/>
      <c r="AY820" s="117"/>
      <c r="AZ820" s="117"/>
      <c r="BA820" s="117"/>
      <c r="BB820" s="117"/>
      <c r="BC820" s="117"/>
      <c r="BD820" s="117"/>
      <c r="BE820" s="117"/>
      <c r="BF820" s="117"/>
      <c r="BG820" s="117"/>
      <c r="BH820" s="117"/>
      <c r="BI820" s="117"/>
      <c r="BJ820" s="117"/>
      <c r="BK820" s="117"/>
      <c r="BL820" s="117"/>
      <c r="BM820" s="117"/>
    </row>
    <row r="821" spans="1:65" ht="15.75" customHeight="1" x14ac:dyDescent="0.25">
      <c r="A821" s="25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33" t="s">
        <v>1744</v>
      </c>
      <c r="AE821" s="116"/>
      <c r="AF821" s="116"/>
      <c r="AG821" s="116"/>
      <c r="AH821" s="117"/>
      <c r="AI821" s="33" t="s">
        <v>375</v>
      </c>
      <c r="AJ821" s="117"/>
      <c r="AK821" s="117"/>
      <c r="AL821" s="117"/>
      <c r="AM821" s="117"/>
      <c r="AN821" s="117"/>
      <c r="AO821" s="117"/>
      <c r="AP821" s="117"/>
      <c r="AQ821" s="117"/>
      <c r="AR821" s="117"/>
      <c r="AS821" s="117"/>
      <c r="AT821" s="117"/>
      <c r="AU821" s="117"/>
      <c r="AV821" s="117"/>
      <c r="AW821" s="117"/>
      <c r="AX821" s="117"/>
      <c r="AY821" s="117"/>
      <c r="AZ821" s="117"/>
      <c r="BA821" s="117"/>
      <c r="BB821" s="117"/>
      <c r="BC821" s="117"/>
      <c r="BD821" s="117"/>
      <c r="BE821" s="117"/>
      <c r="BF821" s="117"/>
      <c r="BG821" s="117"/>
      <c r="BH821" s="117"/>
      <c r="BI821" s="117"/>
      <c r="BJ821" s="117"/>
      <c r="BK821" s="117"/>
      <c r="BL821" s="117"/>
      <c r="BM821" s="117"/>
    </row>
    <row r="822" spans="1:65" ht="15.75" customHeight="1" x14ac:dyDescent="0.25">
      <c r="A822" s="25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33" t="s">
        <v>1745</v>
      </c>
      <c r="AE822" s="116"/>
      <c r="AF822" s="116"/>
      <c r="AG822" s="116"/>
      <c r="AH822" s="117"/>
      <c r="AI822" s="33" t="s">
        <v>375</v>
      </c>
      <c r="AJ822" s="117"/>
      <c r="AK822" s="117"/>
      <c r="AL822" s="117"/>
      <c r="AM822" s="117"/>
      <c r="AN822" s="117"/>
      <c r="AO822" s="117"/>
      <c r="AP822" s="117"/>
      <c r="AQ822" s="117"/>
      <c r="AR822" s="117"/>
      <c r="AS822" s="117"/>
      <c r="AT822" s="117"/>
      <c r="AU822" s="117"/>
      <c r="AV822" s="117"/>
      <c r="AW822" s="117"/>
      <c r="AX822" s="117"/>
      <c r="AY822" s="117"/>
      <c r="AZ822" s="117"/>
      <c r="BA822" s="117"/>
      <c r="BB822" s="117"/>
      <c r="BC822" s="117"/>
      <c r="BD822" s="117"/>
      <c r="BE822" s="117"/>
      <c r="BF822" s="117"/>
      <c r="BG822" s="117"/>
      <c r="BH822" s="117"/>
      <c r="BI822" s="117"/>
      <c r="BJ822" s="117"/>
      <c r="BK822" s="117"/>
      <c r="BL822" s="117"/>
      <c r="BM822" s="117"/>
    </row>
    <row r="823" spans="1:65" ht="15.75" customHeight="1" x14ac:dyDescent="0.25">
      <c r="A823" s="25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33" t="s">
        <v>1746</v>
      </c>
      <c r="AE823" s="116"/>
      <c r="AF823" s="116"/>
      <c r="AG823" s="116"/>
      <c r="AH823" s="117"/>
      <c r="AI823" s="33" t="s">
        <v>598</v>
      </c>
      <c r="AJ823" s="117"/>
      <c r="AK823" s="117"/>
      <c r="AL823" s="117"/>
      <c r="AM823" s="117"/>
      <c r="AN823" s="117"/>
      <c r="AO823" s="117"/>
      <c r="AP823" s="117"/>
      <c r="AQ823" s="117"/>
      <c r="AR823" s="117"/>
      <c r="AS823" s="117"/>
      <c r="AT823" s="117"/>
      <c r="AU823" s="117"/>
      <c r="AV823" s="117"/>
      <c r="AW823" s="117"/>
      <c r="AX823" s="117"/>
      <c r="AY823" s="117"/>
      <c r="AZ823" s="117"/>
      <c r="BA823" s="117"/>
      <c r="BB823" s="117"/>
      <c r="BC823" s="117"/>
      <c r="BD823" s="117"/>
      <c r="BE823" s="117"/>
      <c r="BF823" s="117"/>
      <c r="BG823" s="117"/>
      <c r="BH823" s="117"/>
      <c r="BI823" s="117"/>
      <c r="BJ823" s="117"/>
      <c r="BK823" s="117"/>
      <c r="BL823" s="117"/>
      <c r="BM823" s="117"/>
    </row>
    <row r="824" spans="1:65" ht="15.75" customHeight="1" x14ac:dyDescent="0.25">
      <c r="A824" s="25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33" t="s">
        <v>1747</v>
      </c>
      <c r="AE824" s="116"/>
      <c r="AF824" s="116"/>
      <c r="AG824" s="116"/>
      <c r="AH824" s="117"/>
      <c r="AI824" s="33" t="s">
        <v>354</v>
      </c>
      <c r="AJ824" s="117"/>
      <c r="AK824" s="117"/>
      <c r="AL824" s="117"/>
      <c r="AM824" s="117"/>
      <c r="AN824" s="117"/>
      <c r="AO824" s="117"/>
      <c r="AP824" s="117"/>
      <c r="AQ824" s="117"/>
      <c r="AR824" s="117"/>
      <c r="AS824" s="117"/>
      <c r="AT824" s="117"/>
      <c r="AU824" s="117"/>
      <c r="AV824" s="117"/>
      <c r="AW824" s="117"/>
      <c r="AX824" s="117"/>
      <c r="AY824" s="117"/>
      <c r="AZ824" s="117"/>
      <c r="BA824" s="117"/>
      <c r="BB824" s="117"/>
      <c r="BC824" s="117"/>
      <c r="BD824" s="117"/>
      <c r="BE824" s="117"/>
      <c r="BF824" s="117"/>
      <c r="BG824" s="117"/>
      <c r="BH824" s="117"/>
      <c r="BI824" s="117"/>
      <c r="BJ824" s="117"/>
      <c r="BK824" s="117"/>
      <c r="BL824" s="117"/>
      <c r="BM824" s="117"/>
    </row>
    <row r="825" spans="1:65" ht="15.75" customHeight="1" x14ac:dyDescent="0.25">
      <c r="A825" s="25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33" t="s">
        <v>1748</v>
      </c>
      <c r="AE825" s="116"/>
      <c r="AF825" s="116"/>
      <c r="AG825" s="116"/>
      <c r="AH825" s="117"/>
      <c r="AI825" s="33" t="s">
        <v>375</v>
      </c>
      <c r="AJ825" s="117"/>
      <c r="AK825" s="117"/>
      <c r="AL825" s="117"/>
      <c r="AM825" s="117"/>
      <c r="AN825" s="117"/>
      <c r="AO825" s="117"/>
      <c r="AP825" s="117"/>
      <c r="AQ825" s="117"/>
      <c r="AR825" s="117"/>
      <c r="AS825" s="117"/>
      <c r="AT825" s="117"/>
      <c r="AU825" s="117"/>
      <c r="AV825" s="117"/>
      <c r="AW825" s="117"/>
      <c r="AX825" s="117"/>
      <c r="AY825" s="117"/>
      <c r="AZ825" s="117"/>
      <c r="BA825" s="117"/>
      <c r="BB825" s="117"/>
      <c r="BC825" s="117"/>
      <c r="BD825" s="117"/>
      <c r="BE825" s="117"/>
      <c r="BF825" s="117"/>
      <c r="BG825" s="117"/>
      <c r="BH825" s="117"/>
      <c r="BI825" s="117"/>
      <c r="BJ825" s="117"/>
      <c r="BK825" s="117"/>
      <c r="BL825" s="117"/>
      <c r="BM825" s="117"/>
    </row>
    <row r="826" spans="1:65" ht="15.75" customHeight="1" x14ac:dyDescent="0.25">
      <c r="A826" s="25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33" t="s">
        <v>1749</v>
      </c>
      <c r="AE826" s="116"/>
      <c r="AF826" s="116"/>
      <c r="AG826" s="116"/>
      <c r="AH826" s="117"/>
      <c r="AI826" s="33" t="s">
        <v>408</v>
      </c>
      <c r="AJ826" s="117"/>
      <c r="AK826" s="117"/>
      <c r="AL826" s="117"/>
      <c r="AM826" s="117"/>
      <c r="AN826" s="117"/>
      <c r="AO826" s="117"/>
      <c r="AP826" s="117"/>
      <c r="AQ826" s="117"/>
      <c r="AR826" s="117"/>
      <c r="AS826" s="117"/>
      <c r="AT826" s="117"/>
      <c r="AU826" s="117"/>
      <c r="AV826" s="117"/>
      <c r="AW826" s="117"/>
      <c r="AX826" s="117"/>
      <c r="AY826" s="117"/>
      <c r="AZ826" s="117"/>
      <c r="BA826" s="117"/>
      <c r="BB826" s="117"/>
      <c r="BC826" s="117"/>
      <c r="BD826" s="117"/>
      <c r="BE826" s="117"/>
      <c r="BF826" s="117"/>
      <c r="BG826" s="117"/>
      <c r="BH826" s="117"/>
      <c r="BI826" s="117"/>
      <c r="BJ826" s="117"/>
      <c r="BK826" s="117"/>
      <c r="BL826" s="117"/>
      <c r="BM826" s="117"/>
    </row>
    <row r="827" spans="1:65" ht="15.75" customHeight="1" x14ac:dyDescent="0.25">
      <c r="A827" s="25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33" t="s">
        <v>1750</v>
      </c>
      <c r="AE827" s="116"/>
      <c r="AF827" s="116"/>
      <c r="AG827" s="116"/>
      <c r="AH827" s="117"/>
      <c r="AI827" s="33" t="s">
        <v>421</v>
      </c>
      <c r="AJ827" s="117"/>
      <c r="AK827" s="117"/>
      <c r="AL827" s="117"/>
      <c r="AM827" s="117"/>
      <c r="AN827" s="117"/>
      <c r="AO827" s="117"/>
      <c r="AP827" s="117"/>
      <c r="AQ827" s="117"/>
      <c r="AR827" s="117"/>
      <c r="AS827" s="117"/>
      <c r="AT827" s="117"/>
      <c r="AU827" s="117"/>
      <c r="AV827" s="117"/>
      <c r="AW827" s="117"/>
      <c r="AX827" s="117"/>
      <c r="AY827" s="117"/>
      <c r="AZ827" s="117"/>
      <c r="BA827" s="117"/>
      <c r="BB827" s="117"/>
      <c r="BC827" s="117"/>
      <c r="BD827" s="117"/>
      <c r="BE827" s="117"/>
      <c r="BF827" s="117"/>
      <c r="BG827" s="117"/>
      <c r="BH827" s="117"/>
      <c r="BI827" s="117"/>
      <c r="BJ827" s="117"/>
      <c r="BK827" s="117"/>
      <c r="BL827" s="117"/>
      <c r="BM827" s="117"/>
    </row>
    <row r="828" spans="1:65" ht="15.75" customHeight="1" x14ac:dyDescent="0.25">
      <c r="A828" s="25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33" t="s">
        <v>1751</v>
      </c>
      <c r="AE828" s="116"/>
      <c r="AF828" s="116"/>
      <c r="AG828" s="116"/>
      <c r="AH828" s="117"/>
      <c r="AI828" s="33" t="s">
        <v>346</v>
      </c>
      <c r="AJ828" s="117"/>
      <c r="AK828" s="117"/>
      <c r="AL828" s="117"/>
      <c r="AM828" s="117"/>
      <c r="AN828" s="117"/>
      <c r="AO828" s="117"/>
      <c r="AP828" s="117"/>
      <c r="AQ828" s="117"/>
      <c r="AR828" s="117"/>
      <c r="AS828" s="117"/>
      <c r="AT828" s="117"/>
      <c r="AU828" s="117"/>
      <c r="AV828" s="117"/>
      <c r="AW828" s="117"/>
      <c r="AX828" s="117"/>
      <c r="AY828" s="117"/>
      <c r="AZ828" s="117"/>
      <c r="BA828" s="117"/>
      <c r="BB828" s="117"/>
      <c r="BC828" s="117"/>
      <c r="BD828" s="117"/>
      <c r="BE828" s="117"/>
      <c r="BF828" s="117"/>
      <c r="BG828" s="117"/>
      <c r="BH828" s="117"/>
      <c r="BI828" s="117"/>
      <c r="BJ828" s="117"/>
      <c r="BK828" s="117"/>
      <c r="BL828" s="117"/>
      <c r="BM828" s="117"/>
    </row>
    <row r="829" spans="1:65" ht="15.75" customHeight="1" x14ac:dyDescent="0.25">
      <c r="A829" s="25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33" t="s">
        <v>1752</v>
      </c>
      <c r="AE829" s="116"/>
      <c r="AF829" s="116"/>
      <c r="AG829" s="116"/>
      <c r="AH829" s="117"/>
      <c r="AI829" s="33" t="s">
        <v>421</v>
      </c>
      <c r="AJ829" s="117"/>
      <c r="AK829" s="117"/>
      <c r="AL829" s="117"/>
      <c r="AM829" s="117"/>
      <c r="AN829" s="117"/>
      <c r="AO829" s="117"/>
      <c r="AP829" s="117"/>
      <c r="AQ829" s="117"/>
      <c r="AR829" s="117"/>
      <c r="AS829" s="117"/>
      <c r="AT829" s="117"/>
      <c r="AU829" s="117"/>
      <c r="AV829" s="117"/>
      <c r="AW829" s="117"/>
      <c r="AX829" s="117"/>
      <c r="AY829" s="117"/>
      <c r="AZ829" s="117"/>
      <c r="BA829" s="117"/>
      <c r="BB829" s="117"/>
      <c r="BC829" s="117"/>
      <c r="BD829" s="117"/>
      <c r="BE829" s="117"/>
      <c r="BF829" s="117"/>
      <c r="BG829" s="117"/>
      <c r="BH829" s="117"/>
      <c r="BI829" s="117"/>
      <c r="BJ829" s="117"/>
      <c r="BK829" s="117"/>
      <c r="BL829" s="117"/>
      <c r="BM829" s="117"/>
    </row>
    <row r="830" spans="1:65" ht="15.75" customHeight="1" x14ac:dyDescent="0.25">
      <c r="A830" s="25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33" t="s">
        <v>1753</v>
      </c>
      <c r="AE830" s="116"/>
      <c r="AF830" s="116"/>
      <c r="AG830" s="116"/>
      <c r="AH830" s="117"/>
      <c r="AI830" s="33" t="s">
        <v>685</v>
      </c>
      <c r="AJ830" s="117"/>
      <c r="AK830" s="117"/>
      <c r="AL830" s="117"/>
      <c r="AM830" s="117"/>
      <c r="AN830" s="117"/>
      <c r="AO830" s="117"/>
      <c r="AP830" s="117"/>
      <c r="AQ830" s="117"/>
      <c r="AR830" s="117"/>
      <c r="AS830" s="117"/>
      <c r="AT830" s="117"/>
      <c r="AU830" s="117"/>
      <c r="AV830" s="117"/>
      <c r="AW830" s="117"/>
      <c r="AX830" s="117"/>
      <c r="AY830" s="117"/>
      <c r="AZ830" s="117"/>
      <c r="BA830" s="117"/>
      <c r="BB830" s="117"/>
      <c r="BC830" s="117"/>
      <c r="BD830" s="117"/>
      <c r="BE830" s="117"/>
      <c r="BF830" s="117"/>
      <c r="BG830" s="117"/>
      <c r="BH830" s="117"/>
      <c r="BI830" s="117"/>
      <c r="BJ830" s="117"/>
      <c r="BK830" s="117"/>
      <c r="BL830" s="117"/>
      <c r="BM830" s="117"/>
    </row>
    <row r="831" spans="1:65" ht="15.75" customHeight="1" x14ac:dyDescent="0.25">
      <c r="A831" s="25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33" t="s">
        <v>1754</v>
      </c>
      <c r="AE831" s="116"/>
      <c r="AF831" s="116"/>
      <c r="AG831" s="116"/>
      <c r="AH831" s="117"/>
      <c r="AI831" s="33" t="s">
        <v>421</v>
      </c>
      <c r="AJ831" s="117"/>
      <c r="AK831" s="117"/>
      <c r="AL831" s="117"/>
      <c r="AM831" s="117"/>
      <c r="AN831" s="117"/>
      <c r="AO831" s="117"/>
      <c r="AP831" s="117"/>
      <c r="AQ831" s="117"/>
      <c r="AR831" s="117"/>
      <c r="AS831" s="117"/>
      <c r="AT831" s="117"/>
      <c r="AU831" s="117"/>
      <c r="AV831" s="117"/>
      <c r="AW831" s="117"/>
      <c r="AX831" s="117"/>
      <c r="AY831" s="117"/>
      <c r="AZ831" s="117"/>
      <c r="BA831" s="117"/>
      <c r="BB831" s="117"/>
      <c r="BC831" s="117"/>
      <c r="BD831" s="117"/>
      <c r="BE831" s="117"/>
      <c r="BF831" s="117"/>
      <c r="BG831" s="117"/>
      <c r="BH831" s="117"/>
      <c r="BI831" s="117"/>
      <c r="BJ831" s="117"/>
      <c r="BK831" s="117"/>
      <c r="BL831" s="117"/>
      <c r="BM831" s="117"/>
    </row>
    <row r="832" spans="1:65" ht="15.75" customHeight="1" x14ac:dyDescent="0.25">
      <c r="A832" s="25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33" t="s">
        <v>1755</v>
      </c>
      <c r="AE832" s="116"/>
      <c r="AF832" s="116"/>
      <c r="AG832" s="116"/>
      <c r="AH832" s="117"/>
      <c r="AI832" s="33" t="s">
        <v>685</v>
      </c>
      <c r="AJ832" s="117"/>
      <c r="AK832" s="117"/>
      <c r="AL832" s="117"/>
      <c r="AM832" s="117"/>
      <c r="AN832" s="117"/>
      <c r="AO832" s="117"/>
      <c r="AP832" s="117"/>
      <c r="AQ832" s="117"/>
      <c r="AR832" s="117"/>
      <c r="AS832" s="117"/>
      <c r="AT832" s="117"/>
      <c r="AU832" s="117"/>
      <c r="AV832" s="117"/>
      <c r="AW832" s="117"/>
      <c r="AX832" s="117"/>
      <c r="AY832" s="117"/>
      <c r="AZ832" s="117"/>
      <c r="BA832" s="117"/>
      <c r="BB832" s="117"/>
      <c r="BC832" s="117"/>
      <c r="BD832" s="117"/>
      <c r="BE832" s="117"/>
      <c r="BF832" s="117"/>
      <c r="BG832" s="117"/>
      <c r="BH832" s="117"/>
      <c r="BI832" s="117"/>
      <c r="BJ832" s="117"/>
      <c r="BK832" s="117"/>
      <c r="BL832" s="117"/>
      <c r="BM832" s="117"/>
    </row>
    <row r="833" spans="1:65" ht="15.75" customHeight="1" x14ac:dyDescent="0.25">
      <c r="A833" s="25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33" t="s">
        <v>1756</v>
      </c>
      <c r="AE833" s="116"/>
      <c r="AF833" s="116"/>
      <c r="AG833" s="116"/>
      <c r="AH833" s="117"/>
      <c r="AI833" s="33" t="s">
        <v>685</v>
      </c>
      <c r="AJ833" s="117"/>
      <c r="AK833" s="117"/>
      <c r="AL833" s="117"/>
      <c r="AM833" s="117"/>
      <c r="AN833" s="117"/>
      <c r="AO833" s="117"/>
      <c r="AP833" s="117"/>
      <c r="AQ833" s="117"/>
      <c r="AR833" s="117"/>
      <c r="AS833" s="117"/>
      <c r="AT833" s="117"/>
      <c r="AU833" s="117"/>
      <c r="AV833" s="117"/>
      <c r="AW833" s="117"/>
      <c r="AX833" s="117"/>
      <c r="AY833" s="117"/>
      <c r="AZ833" s="117"/>
      <c r="BA833" s="117"/>
      <c r="BB833" s="117"/>
      <c r="BC833" s="117"/>
      <c r="BD833" s="117"/>
      <c r="BE833" s="117"/>
      <c r="BF833" s="117"/>
      <c r="BG833" s="117"/>
      <c r="BH833" s="117"/>
      <c r="BI833" s="117"/>
      <c r="BJ833" s="117"/>
      <c r="BK833" s="117"/>
      <c r="BL833" s="117"/>
      <c r="BM833" s="117"/>
    </row>
    <row r="834" spans="1:65" ht="15.75" customHeight="1" x14ac:dyDescent="0.25">
      <c r="A834" s="25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33" t="s">
        <v>1757</v>
      </c>
      <c r="AE834" s="116"/>
      <c r="AF834" s="116"/>
      <c r="AG834" s="116"/>
      <c r="AH834" s="117"/>
      <c r="AI834" s="33" t="s">
        <v>421</v>
      </c>
      <c r="AJ834" s="117"/>
      <c r="AK834" s="117"/>
      <c r="AL834" s="117"/>
      <c r="AM834" s="117"/>
      <c r="AN834" s="117"/>
      <c r="AO834" s="117"/>
      <c r="AP834" s="117"/>
      <c r="AQ834" s="117"/>
      <c r="AR834" s="117"/>
      <c r="AS834" s="117"/>
      <c r="AT834" s="117"/>
      <c r="AU834" s="117"/>
      <c r="AV834" s="117"/>
      <c r="AW834" s="117"/>
      <c r="AX834" s="117"/>
      <c r="AY834" s="117"/>
      <c r="AZ834" s="117"/>
      <c r="BA834" s="117"/>
      <c r="BB834" s="117"/>
      <c r="BC834" s="117"/>
      <c r="BD834" s="117"/>
      <c r="BE834" s="117"/>
      <c r="BF834" s="117"/>
      <c r="BG834" s="117"/>
      <c r="BH834" s="117"/>
      <c r="BI834" s="117"/>
      <c r="BJ834" s="117"/>
      <c r="BK834" s="117"/>
      <c r="BL834" s="117"/>
      <c r="BM834" s="117"/>
    </row>
    <row r="835" spans="1:65" ht="15.75" customHeight="1" x14ac:dyDescent="0.25">
      <c r="A835" s="25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33" t="s">
        <v>1758</v>
      </c>
      <c r="AE835" s="116"/>
      <c r="AF835" s="116"/>
      <c r="AG835" s="116"/>
      <c r="AH835" s="117"/>
      <c r="AI835" s="33" t="s">
        <v>362</v>
      </c>
      <c r="AJ835" s="117"/>
      <c r="AK835" s="117"/>
      <c r="AL835" s="117"/>
      <c r="AM835" s="117"/>
      <c r="AN835" s="117"/>
      <c r="AO835" s="117"/>
      <c r="AP835" s="117"/>
      <c r="AQ835" s="117"/>
      <c r="AR835" s="117"/>
      <c r="AS835" s="117"/>
      <c r="AT835" s="117"/>
      <c r="AU835" s="117"/>
      <c r="AV835" s="117"/>
      <c r="AW835" s="117"/>
      <c r="AX835" s="117"/>
      <c r="AY835" s="117"/>
      <c r="AZ835" s="117"/>
      <c r="BA835" s="117"/>
      <c r="BB835" s="117"/>
      <c r="BC835" s="117"/>
      <c r="BD835" s="117"/>
      <c r="BE835" s="117"/>
      <c r="BF835" s="117"/>
      <c r="BG835" s="117"/>
      <c r="BH835" s="117"/>
      <c r="BI835" s="117"/>
      <c r="BJ835" s="117"/>
      <c r="BK835" s="117"/>
      <c r="BL835" s="117"/>
      <c r="BM835" s="117"/>
    </row>
    <row r="836" spans="1:65" ht="15.75" customHeight="1" x14ac:dyDescent="0.25">
      <c r="A836" s="25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33" t="s">
        <v>1759</v>
      </c>
      <c r="AE836" s="116"/>
      <c r="AF836" s="116"/>
      <c r="AG836" s="116"/>
      <c r="AH836" s="117"/>
      <c r="AI836" s="33" t="s">
        <v>375</v>
      </c>
      <c r="AJ836" s="117"/>
      <c r="AK836" s="117"/>
      <c r="AL836" s="117"/>
      <c r="AM836" s="117"/>
      <c r="AN836" s="117"/>
      <c r="AO836" s="117"/>
      <c r="AP836" s="117"/>
      <c r="AQ836" s="117"/>
      <c r="AR836" s="117"/>
      <c r="AS836" s="117"/>
      <c r="AT836" s="117"/>
      <c r="AU836" s="117"/>
      <c r="AV836" s="117"/>
      <c r="AW836" s="117"/>
      <c r="AX836" s="117"/>
      <c r="AY836" s="117"/>
      <c r="AZ836" s="117"/>
      <c r="BA836" s="117"/>
      <c r="BB836" s="117"/>
      <c r="BC836" s="117"/>
      <c r="BD836" s="117"/>
      <c r="BE836" s="117"/>
      <c r="BF836" s="117"/>
      <c r="BG836" s="117"/>
      <c r="BH836" s="117"/>
      <c r="BI836" s="117"/>
      <c r="BJ836" s="117"/>
      <c r="BK836" s="117"/>
      <c r="BL836" s="117"/>
      <c r="BM836" s="117"/>
    </row>
    <row r="837" spans="1:65" ht="15.75" customHeight="1" x14ac:dyDescent="0.25">
      <c r="A837" s="25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33" t="s">
        <v>1760</v>
      </c>
      <c r="AE837" s="116"/>
      <c r="AF837" s="116"/>
      <c r="AG837" s="116"/>
      <c r="AH837" s="117"/>
      <c r="AI837" s="33" t="s">
        <v>375</v>
      </c>
      <c r="AJ837" s="117"/>
      <c r="AK837" s="117"/>
      <c r="AL837" s="117"/>
      <c r="AM837" s="117"/>
      <c r="AN837" s="117"/>
      <c r="AO837" s="117"/>
      <c r="AP837" s="117"/>
      <c r="AQ837" s="117"/>
      <c r="AR837" s="117"/>
      <c r="AS837" s="117"/>
      <c r="AT837" s="117"/>
      <c r="AU837" s="117"/>
      <c r="AV837" s="117"/>
      <c r="AW837" s="117"/>
      <c r="AX837" s="117"/>
      <c r="AY837" s="117"/>
      <c r="AZ837" s="117"/>
      <c r="BA837" s="117"/>
      <c r="BB837" s="117"/>
      <c r="BC837" s="117"/>
      <c r="BD837" s="117"/>
      <c r="BE837" s="117"/>
      <c r="BF837" s="117"/>
      <c r="BG837" s="117"/>
      <c r="BH837" s="117"/>
      <c r="BI837" s="117"/>
      <c r="BJ837" s="117"/>
      <c r="BK837" s="117"/>
      <c r="BL837" s="117"/>
      <c r="BM837" s="117"/>
    </row>
    <row r="838" spans="1:65" ht="15.75" customHeight="1" x14ac:dyDescent="0.25">
      <c r="A838" s="25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33" t="s">
        <v>1761</v>
      </c>
      <c r="AE838" s="116"/>
      <c r="AF838" s="116"/>
      <c r="AG838" s="116"/>
      <c r="AH838" s="117"/>
      <c r="AI838" s="33" t="s">
        <v>685</v>
      </c>
      <c r="AJ838" s="117"/>
      <c r="AK838" s="117"/>
      <c r="AL838" s="117"/>
      <c r="AM838" s="117"/>
      <c r="AN838" s="117"/>
      <c r="AO838" s="117"/>
      <c r="AP838" s="117"/>
      <c r="AQ838" s="117"/>
      <c r="AR838" s="117"/>
      <c r="AS838" s="117"/>
      <c r="AT838" s="117"/>
      <c r="AU838" s="117"/>
      <c r="AV838" s="117"/>
      <c r="AW838" s="117"/>
      <c r="AX838" s="117"/>
      <c r="AY838" s="117"/>
      <c r="AZ838" s="117"/>
      <c r="BA838" s="117"/>
      <c r="BB838" s="117"/>
      <c r="BC838" s="117"/>
      <c r="BD838" s="117"/>
      <c r="BE838" s="117"/>
      <c r="BF838" s="117"/>
      <c r="BG838" s="117"/>
      <c r="BH838" s="117"/>
      <c r="BI838" s="117"/>
      <c r="BJ838" s="117"/>
      <c r="BK838" s="117"/>
      <c r="BL838" s="117"/>
      <c r="BM838" s="117"/>
    </row>
    <row r="839" spans="1:65" ht="15.75" customHeight="1" x14ac:dyDescent="0.25">
      <c r="A839" s="25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33" t="s">
        <v>1762</v>
      </c>
      <c r="AE839" s="116"/>
      <c r="AF839" s="116"/>
      <c r="AG839" s="116"/>
      <c r="AH839" s="117"/>
      <c r="AI839" s="33" t="s">
        <v>685</v>
      </c>
      <c r="AJ839" s="117"/>
      <c r="AK839" s="117"/>
      <c r="AL839" s="117"/>
      <c r="AM839" s="117"/>
      <c r="AN839" s="117"/>
      <c r="AO839" s="117"/>
      <c r="AP839" s="117"/>
      <c r="AQ839" s="117"/>
      <c r="AR839" s="117"/>
      <c r="AS839" s="117"/>
      <c r="AT839" s="117"/>
      <c r="AU839" s="117"/>
      <c r="AV839" s="117"/>
      <c r="AW839" s="117"/>
      <c r="AX839" s="117"/>
      <c r="AY839" s="117"/>
      <c r="AZ839" s="117"/>
      <c r="BA839" s="117"/>
      <c r="BB839" s="117"/>
      <c r="BC839" s="117"/>
      <c r="BD839" s="117"/>
      <c r="BE839" s="117"/>
      <c r="BF839" s="117"/>
      <c r="BG839" s="117"/>
      <c r="BH839" s="117"/>
      <c r="BI839" s="117"/>
      <c r="BJ839" s="117"/>
      <c r="BK839" s="117"/>
      <c r="BL839" s="117"/>
      <c r="BM839" s="117"/>
    </row>
    <row r="840" spans="1:65" ht="15.75" customHeight="1" x14ac:dyDescent="0.25">
      <c r="A840" s="25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33" t="s">
        <v>1763</v>
      </c>
      <c r="AE840" s="116"/>
      <c r="AF840" s="116"/>
      <c r="AG840" s="116"/>
      <c r="AH840" s="117"/>
      <c r="AI840" s="33" t="s">
        <v>375</v>
      </c>
      <c r="AJ840" s="117"/>
      <c r="AK840" s="117"/>
      <c r="AL840" s="117"/>
      <c r="AM840" s="117"/>
      <c r="AN840" s="117"/>
      <c r="AO840" s="117"/>
      <c r="AP840" s="117"/>
      <c r="AQ840" s="117"/>
      <c r="AR840" s="117"/>
      <c r="AS840" s="117"/>
      <c r="AT840" s="117"/>
      <c r="AU840" s="117"/>
      <c r="AV840" s="117"/>
      <c r="AW840" s="117"/>
      <c r="AX840" s="117"/>
      <c r="AY840" s="117"/>
      <c r="AZ840" s="117"/>
      <c r="BA840" s="117"/>
      <c r="BB840" s="117"/>
      <c r="BC840" s="117"/>
      <c r="BD840" s="117"/>
      <c r="BE840" s="117"/>
      <c r="BF840" s="117"/>
      <c r="BG840" s="117"/>
      <c r="BH840" s="117"/>
      <c r="BI840" s="117"/>
      <c r="BJ840" s="117"/>
      <c r="BK840" s="117"/>
      <c r="BL840" s="117"/>
      <c r="BM840" s="117"/>
    </row>
    <row r="841" spans="1:65" ht="15.75" customHeight="1" x14ac:dyDescent="0.25">
      <c r="A841" s="25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33" t="s">
        <v>1764</v>
      </c>
      <c r="AE841" s="116"/>
      <c r="AF841" s="116"/>
      <c r="AG841" s="116"/>
      <c r="AH841" s="117"/>
      <c r="AI841" s="33" t="s">
        <v>362</v>
      </c>
      <c r="AJ841" s="117"/>
      <c r="AK841" s="117"/>
      <c r="AL841" s="117"/>
      <c r="AM841" s="117"/>
      <c r="AN841" s="117"/>
      <c r="AO841" s="117"/>
      <c r="AP841" s="117"/>
      <c r="AQ841" s="117"/>
      <c r="AR841" s="117"/>
      <c r="AS841" s="117"/>
      <c r="AT841" s="117"/>
      <c r="AU841" s="117"/>
      <c r="AV841" s="117"/>
      <c r="AW841" s="117"/>
      <c r="AX841" s="117"/>
      <c r="AY841" s="117"/>
      <c r="AZ841" s="117"/>
      <c r="BA841" s="117"/>
      <c r="BB841" s="117"/>
      <c r="BC841" s="117"/>
      <c r="BD841" s="117"/>
      <c r="BE841" s="117"/>
      <c r="BF841" s="117"/>
      <c r="BG841" s="117"/>
      <c r="BH841" s="117"/>
      <c r="BI841" s="117"/>
      <c r="BJ841" s="117"/>
      <c r="BK841" s="117"/>
      <c r="BL841" s="117"/>
      <c r="BM841" s="117"/>
    </row>
    <row r="842" spans="1:65" ht="15.75" customHeight="1" x14ac:dyDescent="0.25">
      <c r="A842" s="25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33" t="s">
        <v>1765</v>
      </c>
      <c r="AE842" s="116"/>
      <c r="AF842" s="116"/>
      <c r="AG842" s="116"/>
      <c r="AH842" s="117"/>
      <c r="AI842" s="33" t="s">
        <v>531</v>
      </c>
      <c r="AJ842" s="117"/>
      <c r="AK842" s="117"/>
      <c r="AL842" s="117"/>
      <c r="AM842" s="117"/>
      <c r="AN842" s="117"/>
      <c r="AO842" s="117"/>
      <c r="AP842" s="117"/>
      <c r="AQ842" s="117"/>
      <c r="AR842" s="117"/>
      <c r="AS842" s="117"/>
      <c r="AT842" s="117"/>
      <c r="AU842" s="117"/>
      <c r="AV842" s="117"/>
      <c r="AW842" s="117"/>
      <c r="AX842" s="117"/>
      <c r="AY842" s="117"/>
      <c r="AZ842" s="117"/>
      <c r="BA842" s="117"/>
      <c r="BB842" s="117"/>
      <c r="BC842" s="117"/>
      <c r="BD842" s="117"/>
      <c r="BE842" s="117"/>
      <c r="BF842" s="117"/>
      <c r="BG842" s="117"/>
      <c r="BH842" s="117"/>
      <c r="BI842" s="117"/>
      <c r="BJ842" s="117"/>
      <c r="BK842" s="117"/>
      <c r="BL842" s="117"/>
      <c r="BM842" s="117"/>
    </row>
    <row r="843" spans="1:65" ht="15.75" customHeight="1" x14ac:dyDescent="0.25">
      <c r="A843" s="25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33" t="s">
        <v>1766</v>
      </c>
      <c r="AE843" s="116"/>
      <c r="AF843" s="116"/>
      <c r="AG843" s="116"/>
      <c r="AH843" s="117"/>
      <c r="AI843" s="33" t="s">
        <v>421</v>
      </c>
      <c r="AJ843" s="117"/>
      <c r="AK843" s="117"/>
      <c r="AL843" s="117"/>
      <c r="AM843" s="117"/>
      <c r="AN843" s="117"/>
      <c r="AO843" s="117"/>
      <c r="AP843" s="117"/>
      <c r="AQ843" s="117"/>
      <c r="AR843" s="117"/>
      <c r="AS843" s="117"/>
      <c r="AT843" s="117"/>
      <c r="AU843" s="117"/>
      <c r="AV843" s="117"/>
      <c r="AW843" s="117"/>
      <c r="AX843" s="117"/>
      <c r="AY843" s="117"/>
      <c r="AZ843" s="117"/>
      <c r="BA843" s="117"/>
      <c r="BB843" s="117"/>
      <c r="BC843" s="117"/>
      <c r="BD843" s="117"/>
      <c r="BE843" s="117"/>
      <c r="BF843" s="117"/>
      <c r="BG843" s="117"/>
      <c r="BH843" s="117"/>
      <c r="BI843" s="117"/>
      <c r="BJ843" s="117"/>
      <c r="BK843" s="117"/>
      <c r="BL843" s="117"/>
      <c r="BM843" s="117"/>
    </row>
    <row r="844" spans="1:65" ht="15.75" customHeight="1" x14ac:dyDescent="0.25">
      <c r="A844" s="25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33" t="s">
        <v>1767</v>
      </c>
      <c r="AE844" s="116"/>
      <c r="AF844" s="116"/>
      <c r="AG844" s="116"/>
      <c r="AH844" s="117"/>
      <c r="AI844" s="33" t="s">
        <v>531</v>
      </c>
      <c r="AJ844" s="117"/>
      <c r="AK844" s="117"/>
      <c r="AL844" s="117"/>
      <c r="AM844" s="117"/>
      <c r="AN844" s="117"/>
      <c r="AO844" s="117"/>
      <c r="AP844" s="117"/>
      <c r="AQ844" s="117"/>
      <c r="AR844" s="117"/>
      <c r="AS844" s="117"/>
      <c r="AT844" s="117"/>
      <c r="AU844" s="117"/>
      <c r="AV844" s="117"/>
      <c r="AW844" s="117"/>
      <c r="AX844" s="117"/>
      <c r="AY844" s="117"/>
      <c r="AZ844" s="117"/>
      <c r="BA844" s="117"/>
      <c r="BB844" s="117"/>
      <c r="BC844" s="117"/>
      <c r="BD844" s="117"/>
      <c r="BE844" s="117"/>
      <c r="BF844" s="117"/>
      <c r="BG844" s="117"/>
      <c r="BH844" s="117"/>
      <c r="BI844" s="117"/>
      <c r="BJ844" s="117"/>
      <c r="BK844" s="117"/>
      <c r="BL844" s="117"/>
      <c r="BM844" s="117"/>
    </row>
    <row r="845" spans="1:65" ht="15.75" customHeight="1" x14ac:dyDescent="0.25">
      <c r="A845" s="25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33" t="s">
        <v>1768</v>
      </c>
      <c r="AE845" s="116"/>
      <c r="AF845" s="116"/>
      <c r="AG845" s="116"/>
      <c r="AH845" s="117"/>
      <c r="AI845" s="33" t="s">
        <v>375</v>
      </c>
      <c r="AJ845" s="117"/>
      <c r="AK845" s="117"/>
      <c r="AL845" s="117"/>
      <c r="AM845" s="117"/>
      <c r="AN845" s="117"/>
      <c r="AO845" s="117"/>
      <c r="AP845" s="117"/>
      <c r="AQ845" s="117"/>
      <c r="AR845" s="117"/>
      <c r="AS845" s="117"/>
      <c r="AT845" s="117"/>
      <c r="AU845" s="117"/>
      <c r="AV845" s="117"/>
      <c r="AW845" s="117"/>
      <c r="AX845" s="117"/>
      <c r="AY845" s="117"/>
      <c r="AZ845" s="117"/>
      <c r="BA845" s="117"/>
      <c r="BB845" s="117"/>
      <c r="BC845" s="117"/>
      <c r="BD845" s="117"/>
      <c r="BE845" s="117"/>
      <c r="BF845" s="117"/>
      <c r="BG845" s="117"/>
      <c r="BH845" s="117"/>
      <c r="BI845" s="117"/>
      <c r="BJ845" s="117"/>
      <c r="BK845" s="117"/>
      <c r="BL845" s="117"/>
      <c r="BM845" s="117"/>
    </row>
    <row r="846" spans="1:65" ht="15.75" customHeight="1" x14ac:dyDescent="0.25">
      <c r="A846" s="25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33" t="s">
        <v>1769</v>
      </c>
      <c r="AE846" s="116"/>
      <c r="AF846" s="116"/>
      <c r="AG846" s="116"/>
      <c r="AH846" s="117"/>
      <c r="AI846" s="33" t="s">
        <v>354</v>
      </c>
      <c r="AJ846" s="117"/>
      <c r="AK846" s="117"/>
      <c r="AL846" s="117"/>
      <c r="AM846" s="117"/>
      <c r="AN846" s="117"/>
      <c r="AO846" s="117"/>
      <c r="AP846" s="117"/>
      <c r="AQ846" s="117"/>
      <c r="AR846" s="117"/>
      <c r="AS846" s="117"/>
      <c r="AT846" s="117"/>
      <c r="AU846" s="117"/>
      <c r="AV846" s="117"/>
      <c r="AW846" s="117"/>
      <c r="AX846" s="117"/>
      <c r="AY846" s="117"/>
      <c r="AZ846" s="117"/>
      <c r="BA846" s="117"/>
      <c r="BB846" s="117"/>
      <c r="BC846" s="117"/>
      <c r="BD846" s="117"/>
      <c r="BE846" s="117"/>
      <c r="BF846" s="117"/>
      <c r="BG846" s="117"/>
      <c r="BH846" s="117"/>
      <c r="BI846" s="117"/>
      <c r="BJ846" s="117"/>
      <c r="BK846" s="117"/>
      <c r="BL846" s="117"/>
      <c r="BM846" s="117"/>
    </row>
    <row r="847" spans="1:65" ht="15.75" customHeight="1" x14ac:dyDescent="0.25">
      <c r="A847" s="25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33" t="s">
        <v>1770</v>
      </c>
      <c r="AE847" s="116"/>
      <c r="AF847" s="116"/>
      <c r="AG847" s="116"/>
      <c r="AH847" s="117"/>
      <c r="AI847" s="33" t="s">
        <v>421</v>
      </c>
      <c r="AJ847" s="117"/>
      <c r="AK847" s="117"/>
      <c r="AL847" s="117"/>
      <c r="AM847" s="117"/>
      <c r="AN847" s="117"/>
      <c r="AO847" s="117"/>
      <c r="AP847" s="117"/>
      <c r="AQ847" s="117"/>
      <c r="AR847" s="117"/>
      <c r="AS847" s="117"/>
      <c r="AT847" s="117"/>
      <c r="AU847" s="117"/>
      <c r="AV847" s="117"/>
      <c r="AW847" s="117"/>
      <c r="AX847" s="117"/>
      <c r="AY847" s="117"/>
      <c r="AZ847" s="117"/>
      <c r="BA847" s="117"/>
      <c r="BB847" s="117"/>
      <c r="BC847" s="117"/>
      <c r="BD847" s="117"/>
      <c r="BE847" s="117"/>
      <c r="BF847" s="117"/>
      <c r="BG847" s="117"/>
      <c r="BH847" s="117"/>
      <c r="BI847" s="117"/>
      <c r="BJ847" s="117"/>
      <c r="BK847" s="117"/>
      <c r="BL847" s="117"/>
      <c r="BM847" s="117"/>
    </row>
    <row r="848" spans="1:65" ht="15.75" customHeight="1" x14ac:dyDescent="0.25">
      <c r="A848" s="25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33" t="s">
        <v>1771</v>
      </c>
      <c r="AE848" s="116"/>
      <c r="AF848" s="116"/>
      <c r="AG848" s="116"/>
      <c r="AH848" s="117"/>
      <c r="AI848" s="33" t="s">
        <v>375</v>
      </c>
      <c r="AJ848" s="117"/>
      <c r="AK848" s="117"/>
      <c r="AL848" s="117"/>
      <c r="AM848" s="117"/>
      <c r="AN848" s="117"/>
      <c r="AO848" s="117"/>
      <c r="AP848" s="117"/>
      <c r="AQ848" s="117"/>
      <c r="AR848" s="117"/>
      <c r="AS848" s="117"/>
      <c r="AT848" s="117"/>
      <c r="AU848" s="117"/>
      <c r="AV848" s="117"/>
      <c r="AW848" s="117"/>
      <c r="AX848" s="117"/>
      <c r="AY848" s="117"/>
      <c r="AZ848" s="117"/>
      <c r="BA848" s="117"/>
      <c r="BB848" s="117"/>
      <c r="BC848" s="117"/>
      <c r="BD848" s="117"/>
      <c r="BE848" s="117"/>
      <c r="BF848" s="117"/>
      <c r="BG848" s="117"/>
      <c r="BH848" s="117"/>
      <c r="BI848" s="117"/>
      <c r="BJ848" s="117"/>
      <c r="BK848" s="117"/>
      <c r="BL848" s="117"/>
      <c r="BM848" s="117"/>
    </row>
    <row r="849" spans="1:65" ht="15.75" customHeight="1" x14ac:dyDescent="0.25">
      <c r="A849" s="25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33" t="s">
        <v>1772</v>
      </c>
      <c r="AE849" s="116"/>
      <c r="AF849" s="116"/>
      <c r="AG849" s="116"/>
      <c r="AH849" s="117"/>
      <c r="AI849" s="33" t="s">
        <v>375</v>
      </c>
      <c r="AJ849" s="117"/>
      <c r="AK849" s="117"/>
      <c r="AL849" s="117"/>
      <c r="AM849" s="117"/>
      <c r="AN849" s="117"/>
      <c r="AO849" s="117"/>
      <c r="AP849" s="117"/>
      <c r="AQ849" s="117"/>
      <c r="AR849" s="117"/>
      <c r="AS849" s="117"/>
      <c r="AT849" s="117"/>
      <c r="AU849" s="117"/>
      <c r="AV849" s="117"/>
      <c r="AW849" s="117"/>
      <c r="AX849" s="117"/>
      <c r="AY849" s="117"/>
      <c r="AZ849" s="117"/>
      <c r="BA849" s="117"/>
      <c r="BB849" s="117"/>
      <c r="BC849" s="117"/>
      <c r="BD849" s="117"/>
      <c r="BE849" s="117"/>
      <c r="BF849" s="117"/>
      <c r="BG849" s="117"/>
      <c r="BH849" s="117"/>
      <c r="BI849" s="117"/>
      <c r="BJ849" s="117"/>
      <c r="BK849" s="117"/>
      <c r="BL849" s="117"/>
      <c r="BM849" s="117"/>
    </row>
    <row r="850" spans="1:65" ht="15.75" customHeight="1" x14ac:dyDescent="0.25">
      <c r="A850" s="25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33" t="s">
        <v>1773</v>
      </c>
      <c r="AE850" s="116"/>
      <c r="AF850" s="116"/>
      <c r="AG850" s="116"/>
      <c r="AH850" s="117"/>
      <c r="AI850" s="33" t="s">
        <v>375</v>
      </c>
      <c r="AJ850" s="117"/>
      <c r="AK850" s="117"/>
      <c r="AL850" s="117"/>
      <c r="AM850" s="117"/>
      <c r="AN850" s="117"/>
      <c r="AO850" s="117"/>
      <c r="AP850" s="117"/>
      <c r="AQ850" s="117"/>
      <c r="AR850" s="117"/>
      <c r="AS850" s="117"/>
      <c r="AT850" s="117"/>
      <c r="AU850" s="117"/>
      <c r="AV850" s="117"/>
      <c r="AW850" s="117"/>
      <c r="AX850" s="117"/>
      <c r="AY850" s="117"/>
      <c r="AZ850" s="117"/>
      <c r="BA850" s="117"/>
      <c r="BB850" s="117"/>
      <c r="BC850" s="117"/>
      <c r="BD850" s="117"/>
      <c r="BE850" s="117"/>
      <c r="BF850" s="117"/>
      <c r="BG850" s="117"/>
      <c r="BH850" s="117"/>
      <c r="BI850" s="117"/>
      <c r="BJ850" s="117"/>
      <c r="BK850" s="117"/>
      <c r="BL850" s="117"/>
      <c r="BM850" s="117"/>
    </row>
    <row r="851" spans="1:65" ht="15.75" customHeight="1" x14ac:dyDescent="0.25">
      <c r="A851" s="25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33" t="s">
        <v>1774</v>
      </c>
      <c r="AE851" s="116"/>
      <c r="AF851" s="116"/>
      <c r="AG851" s="116"/>
      <c r="AH851" s="117"/>
      <c r="AI851" s="33" t="s">
        <v>362</v>
      </c>
      <c r="AJ851" s="117"/>
      <c r="AK851" s="117"/>
      <c r="AL851" s="117"/>
      <c r="AM851" s="117"/>
      <c r="AN851" s="117"/>
      <c r="AO851" s="117"/>
      <c r="AP851" s="117"/>
      <c r="AQ851" s="117"/>
      <c r="AR851" s="117"/>
      <c r="AS851" s="117"/>
      <c r="AT851" s="117"/>
      <c r="AU851" s="117"/>
      <c r="AV851" s="117"/>
      <c r="AW851" s="117"/>
      <c r="AX851" s="117"/>
      <c r="AY851" s="117"/>
      <c r="AZ851" s="117"/>
      <c r="BA851" s="117"/>
      <c r="BB851" s="117"/>
      <c r="BC851" s="117"/>
      <c r="BD851" s="117"/>
      <c r="BE851" s="117"/>
      <c r="BF851" s="117"/>
      <c r="BG851" s="117"/>
      <c r="BH851" s="117"/>
      <c r="BI851" s="117"/>
      <c r="BJ851" s="117"/>
      <c r="BK851" s="117"/>
      <c r="BL851" s="117"/>
      <c r="BM851" s="117"/>
    </row>
    <row r="852" spans="1:65" ht="15.75" customHeight="1" x14ac:dyDescent="0.25">
      <c r="A852" s="25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33" t="s">
        <v>1775</v>
      </c>
      <c r="AE852" s="116"/>
      <c r="AF852" s="116"/>
      <c r="AG852" s="116"/>
      <c r="AH852" s="117"/>
      <c r="AI852" s="33" t="s">
        <v>421</v>
      </c>
      <c r="AJ852" s="117"/>
      <c r="AK852" s="117"/>
      <c r="AL852" s="117"/>
      <c r="AM852" s="117"/>
      <c r="AN852" s="117"/>
      <c r="AO852" s="117"/>
      <c r="AP852" s="117"/>
      <c r="AQ852" s="117"/>
      <c r="AR852" s="117"/>
      <c r="AS852" s="117"/>
      <c r="AT852" s="117"/>
      <c r="AU852" s="117"/>
      <c r="AV852" s="117"/>
      <c r="AW852" s="117"/>
      <c r="AX852" s="117"/>
      <c r="AY852" s="117"/>
      <c r="AZ852" s="117"/>
      <c r="BA852" s="117"/>
      <c r="BB852" s="117"/>
      <c r="BC852" s="117"/>
      <c r="BD852" s="117"/>
      <c r="BE852" s="117"/>
      <c r="BF852" s="117"/>
      <c r="BG852" s="117"/>
      <c r="BH852" s="117"/>
      <c r="BI852" s="117"/>
      <c r="BJ852" s="117"/>
      <c r="BK852" s="117"/>
      <c r="BL852" s="117"/>
      <c r="BM852" s="117"/>
    </row>
    <row r="853" spans="1:65" ht="15.75" customHeight="1" x14ac:dyDescent="0.25">
      <c r="A853" s="25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33" t="s">
        <v>1776</v>
      </c>
      <c r="AE853" s="116"/>
      <c r="AF853" s="116"/>
      <c r="AG853" s="116"/>
      <c r="AH853" s="117"/>
      <c r="AI853" s="33" t="s">
        <v>362</v>
      </c>
      <c r="AJ853" s="117"/>
      <c r="AK853" s="117"/>
      <c r="AL853" s="117"/>
      <c r="AM853" s="117"/>
      <c r="AN853" s="117"/>
      <c r="AO853" s="117"/>
      <c r="AP853" s="117"/>
      <c r="AQ853" s="117"/>
      <c r="AR853" s="117"/>
      <c r="AS853" s="117"/>
      <c r="AT853" s="117"/>
      <c r="AU853" s="117"/>
      <c r="AV853" s="117"/>
      <c r="AW853" s="117"/>
      <c r="AX853" s="117"/>
      <c r="AY853" s="117"/>
      <c r="AZ853" s="117"/>
      <c r="BA853" s="117"/>
      <c r="BB853" s="117"/>
      <c r="BC853" s="117"/>
      <c r="BD853" s="117"/>
      <c r="BE853" s="117"/>
      <c r="BF853" s="117"/>
      <c r="BG853" s="117"/>
      <c r="BH853" s="117"/>
      <c r="BI853" s="117"/>
      <c r="BJ853" s="117"/>
      <c r="BK853" s="117"/>
      <c r="BL853" s="117"/>
      <c r="BM853" s="117"/>
    </row>
    <row r="854" spans="1:65" ht="15.75" customHeight="1" x14ac:dyDescent="0.25">
      <c r="A854" s="25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33" t="s">
        <v>1777</v>
      </c>
      <c r="AE854" s="116"/>
      <c r="AF854" s="116"/>
      <c r="AG854" s="116"/>
      <c r="AH854" s="117"/>
      <c r="AI854" s="33" t="s">
        <v>421</v>
      </c>
      <c r="AJ854" s="117"/>
      <c r="AK854" s="117"/>
      <c r="AL854" s="117"/>
      <c r="AM854" s="117"/>
      <c r="AN854" s="117"/>
      <c r="AO854" s="117"/>
      <c r="AP854" s="117"/>
      <c r="AQ854" s="117"/>
      <c r="AR854" s="117"/>
      <c r="AS854" s="117"/>
      <c r="AT854" s="117"/>
      <c r="AU854" s="117"/>
      <c r="AV854" s="117"/>
      <c r="AW854" s="117"/>
      <c r="AX854" s="117"/>
      <c r="AY854" s="117"/>
      <c r="AZ854" s="117"/>
      <c r="BA854" s="117"/>
      <c r="BB854" s="117"/>
      <c r="BC854" s="117"/>
      <c r="BD854" s="117"/>
      <c r="BE854" s="117"/>
      <c r="BF854" s="117"/>
      <c r="BG854" s="117"/>
      <c r="BH854" s="117"/>
      <c r="BI854" s="117"/>
      <c r="BJ854" s="117"/>
      <c r="BK854" s="117"/>
      <c r="BL854" s="117"/>
      <c r="BM854" s="117"/>
    </row>
    <row r="855" spans="1:65" ht="15.75" customHeight="1" x14ac:dyDescent="0.25">
      <c r="A855" s="25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33" t="s">
        <v>1778</v>
      </c>
      <c r="AE855" s="116"/>
      <c r="AF855" s="116"/>
      <c r="AG855" s="116"/>
      <c r="AH855" s="117"/>
      <c r="AI855" s="33" t="s">
        <v>375</v>
      </c>
      <c r="AJ855" s="117"/>
      <c r="AK855" s="117"/>
      <c r="AL855" s="117"/>
      <c r="AM855" s="117"/>
      <c r="AN855" s="117"/>
      <c r="AO855" s="117"/>
      <c r="AP855" s="117"/>
      <c r="AQ855" s="117"/>
      <c r="AR855" s="117"/>
      <c r="AS855" s="117"/>
      <c r="AT855" s="117"/>
      <c r="AU855" s="117"/>
      <c r="AV855" s="117"/>
      <c r="AW855" s="117"/>
      <c r="AX855" s="117"/>
      <c r="AY855" s="117"/>
      <c r="AZ855" s="117"/>
      <c r="BA855" s="117"/>
      <c r="BB855" s="117"/>
      <c r="BC855" s="117"/>
      <c r="BD855" s="117"/>
      <c r="BE855" s="117"/>
      <c r="BF855" s="117"/>
      <c r="BG855" s="117"/>
      <c r="BH855" s="117"/>
      <c r="BI855" s="117"/>
      <c r="BJ855" s="117"/>
      <c r="BK855" s="117"/>
      <c r="BL855" s="117"/>
      <c r="BM855" s="117"/>
    </row>
    <row r="856" spans="1:65" ht="15.75" customHeight="1" x14ac:dyDescent="0.25">
      <c r="A856" s="25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33" t="s">
        <v>1779</v>
      </c>
      <c r="AE856" s="116"/>
      <c r="AF856" s="116"/>
      <c r="AG856" s="116"/>
      <c r="AH856" s="117"/>
      <c r="AI856" s="33" t="s">
        <v>362</v>
      </c>
      <c r="AJ856" s="117"/>
      <c r="AK856" s="117"/>
      <c r="AL856" s="117"/>
      <c r="AM856" s="117"/>
      <c r="AN856" s="117"/>
      <c r="AO856" s="117"/>
      <c r="AP856" s="117"/>
      <c r="AQ856" s="117"/>
      <c r="AR856" s="117"/>
      <c r="AS856" s="117"/>
      <c r="AT856" s="117"/>
      <c r="AU856" s="117"/>
      <c r="AV856" s="117"/>
      <c r="AW856" s="117"/>
      <c r="AX856" s="117"/>
      <c r="AY856" s="117"/>
      <c r="AZ856" s="117"/>
      <c r="BA856" s="117"/>
      <c r="BB856" s="117"/>
      <c r="BC856" s="117"/>
      <c r="BD856" s="117"/>
      <c r="BE856" s="117"/>
      <c r="BF856" s="117"/>
      <c r="BG856" s="117"/>
      <c r="BH856" s="117"/>
      <c r="BI856" s="117"/>
      <c r="BJ856" s="117"/>
      <c r="BK856" s="117"/>
      <c r="BL856" s="117"/>
      <c r="BM856" s="117"/>
    </row>
    <row r="857" spans="1:65" ht="15.75" customHeight="1" x14ac:dyDescent="0.25">
      <c r="A857" s="25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33" t="s">
        <v>1780</v>
      </c>
      <c r="AE857" s="116"/>
      <c r="AF857" s="116"/>
      <c r="AG857" s="116"/>
      <c r="AH857" s="117"/>
      <c r="AI857" s="33" t="s">
        <v>685</v>
      </c>
      <c r="AJ857" s="117"/>
      <c r="AK857" s="117"/>
      <c r="AL857" s="117"/>
      <c r="AM857" s="117"/>
      <c r="AN857" s="117"/>
      <c r="AO857" s="117"/>
      <c r="AP857" s="117"/>
      <c r="AQ857" s="117"/>
      <c r="AR857" s="117"/>
      <c r="AS857" s="117"/>
      <c r="AT857" s="117"/>
      <c r="AU857" s="117"/>
      <c r="AV857" s="117"/>
      <c r="AW857" s="117"/>
      <c r="AX857" s="117"/>
      <c r="AY857" s="117"/>
      <c r="AZ857" s="117"/>
      <c r="BA857" s="117"/>
      <c r="BB857" s="117"/>
      <c r="BC857" s="117"/>
      <c r="BD857" s="117"/>
      <c r="BE857" s="117"/>
      <c r="BF857" s="117"/>
      <c r="BG857" s="117"/>
      <c r="BH857" s="117"/>
      <c r="BI857" s="117"/>
      <c r="BJ857" s="117"/>
      <c r="BK857" s="117"/>
      <c r="BL857" s="117"/>
      <c r="BM857" s="117"/>
    </row>
    <row r="858" spans="1:65" ht="15.75" customHeight="1" x14ac:dyDescent="0.25">
      <c r="A858" s="25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33" t="s">
        <v>1781</v>
      </c>
      <c r="AE858" s="116"/>
      <c r="AF858" s="116"/>
      <c r="AG858" s="116"/>
      <c r="AH858" s="117"/>
      <c r="AI858" s="33" t="s">
        <v>354</v>
      </c>
      <c r="AJ858" s="117"/>
      <c r="AK858" s="117"/>
      <c r="AL858" s="117"/>
      <c r="AM858" s="117"/>
      <c r="AN858" s="117"/>
      <c r="AO858" s="117"/>
      <c r="AP858" s="117"/>
      <c r="AQ858" s="117"/>
      <c r="AR858" s="117"/>
      <c r="AS858" s="117"/>
      <c r="AT858" s="117"/>
      <c r="AU858" s="117"/>
      <c r="AV858" s="117"/>
      <c r="AW858" s="117"/>
      <c r="AX858" s="117"/>
      <c r="AY858" s="117"/>
      <c r="AZ858" s="117"/>
      <c r="BA858" s="117"/>
      <c r="BB858" s="117"/>
      <c r="BC858" s="117"/>
      <c r="BD858" s="117"/>
      <c r="BE858" s="117"/>
      <c r="BF858" s="117"/>
      <c r="BG858" s="117"/>
      <c r="BH858" s="117"/>
      <c r="BI858" s="117"/>
      <c r="BJ858" s="117"/>
      <c r="BK858" s="117"/>
      <c r="BL858" s="117"/>
      <c r="BM858" s="117"/>
    </row>
    <row r="859" spans="1:65" ht="15.75" customHeight="1" x14ac:dyDescent="0.25">
      <c r="A859" s="25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33" t="s">
        <v>1782</v>
      </c>
      <c r="AE859" s="116"/>
      <c r="AF859" s="116"/>
      <c r="AG859" s="116"/>
      <c r="AH859" s="117"/>
      <c r="AI859" s="33" t="s">
        <v>421</v>
      </c>
      <c r="AJ859" s="117"/>
      <c r="AK859" s="117"/>
      <c r="AL859" s="117"/>
      <c r="AM859" s="117"/>
      <c r="AN859" s="117"/>
      <c r="AO859" s="117"/>
      <c r="AP859" s="117"/>
      <c r="AQ859" s="117"/>
      <c r="AR859" s="117"/>
      <c r="AS859" s="117"/>
      <c r="AT859" s="117"/>
      <c r="AU859" s="117"/>
      <c r="AV859" s="117"/>
      <c r="AW859" s="117"/>
      <c r="AX859" s="117"/>
      <c r="AY859" s="117"/>
      <c r="AZ859" s="117"/>
      <c r="BA859" s="117"/>
      <c r="BB859" s="117"/>
      <c r="BC859" s="117"/>
      <c r="BD859" s="117"/>
      <c r="BE859" s="117"/>
      <c r="BF859" s="117"/>
      <c r="BG859" s="117"/>
      <c r="BH859" s="117"/>
      <c r="BI859" s="117"/>
      <c r="BJ859" s="117"/>
      <c r="BK859" s="117"/>
      <c r="BL859" s="117"/>
      <c r="BM859" s="117"/>
    </row>
    <row r="860" spans="1:65" ht="15.75" customHeight="1" x14ac:dyDescent="0.25">
      <c r="A860" s="25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33" t="s">
        <v>1783</v>
      </c>
      <c r="AE860" s="116"/>
      <c r="AF860" s="116"/>
      <c r="AG860" s="116"/>
      <c r="AH860" s="117"/>
      <c r="AI860" s="33" t="s">
        <v>362</v>
      </c>
      <c r="AJ860" s="117"/>
      <c r="AK860" s="117"/>
      <c r="AL860" s="117"/>
      <c r="AM860" s="117"/>
      <c r="AN860" s="117"/>
      <c r="AO860" s="117"/>
      <c r="AP860" s="117"/>
      <c r="AQ860" s="117"/>
      <c r="AR860" s="117"/>
      <c r="AS860" s="117"/>
      <c r="AT860" s="117"/>
      <c r="AU860" s="117"/>
      <c r="AV860" s="117"/>
      <c r="AW860" s="117"/>
      <c r="AX860" s="117"/>
      <c r="AY860" s="117"/>
      <c r="AZ860" s="117"/>
      <c r="BA860" s="117"/>
      <c r="BB860" s="117"/>
      <c r="BC860" s="117"/>
      <c r="BD860" s="117"/>
      <c r="BE860" s="117"/>
      <c r="BF860" s="117"/>
      <c r="BG860" s="117"/>
      <c r="BH860" s="117"/>
      <c r="BI860" s="117"/>
      <c r="BJ860" s="117"/>
      <c r="BK860" s="117"/>
      <c r="BL860" s="117"/>
      <c r="BM860" s="117"/>
    </row>
    <row r="861" spans="1:65" ht="15.75" customHeight="1" x14ac:dyDescent="0.25">
      <c r="A861" s="25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33" t="s">
        <v>1784</v>
      </c>
      <c r="AE861" s="116"/>
      <c r="AF861" s="116"/>
      <c r="AG861" s="116"/>
      <c r="AH861" s="117"/>
      <c r="AI861" s="33" t="s">
        <v>375</v>
      </c>
      <c r="AJ861" s="117"/>
      <c r="AK861" s="117"/>
      <c r="AL861" s="117"/>
      <c r="AM861" s="117"/>
      <c r="AN861" s="117"/>
      <c r="AO861" s="117"/>
      <c r="AP861" s="117"/>
      <c r="AQ861" s="117"/>
      <c r="AR861" s="117"/>
      <c r="AS861" s="117"/>
      <c r="AT861" s="117"/>
      <c r="AU861" s="117"/>
      <c r="AV861" s="117"/>
      <c r="AW861" s="117"/>
      <c r="AX861" s="117"/>
      <c r="AY861" s="117"/>
      <c r="AZ861" s="117"/>
      <c r="BA861" s="117"/>
      <c r="BB861" s="117"/>
      <c r="BC861" s="117"/>
      <c r="BD861" s="117"/>
      <c r="BE861" s="117"/>
      <c r="BF861" s="117"/>
      <c r="BG861" s="117"/>
      <c r="BH861" s="117"/>
      <c r="BI861" s="117"/>
      <c r="BJ861" s="117"/>
      <c r="BK861" s="117"/>
      <c r="BL861" s="117"/>
      <c r="BM861" s="117"/>
    </row>
    <row r="862" spans="1:65" ht="15.75" customHeight="1" x14ac:dyDescent="0.25">
      <c r="A862" s="25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33" t="s">
        <v>1785</v>
      </c>
      <c r="AE862" s="116"/>
      <c r="AF862" s="116"/>
      <c r="AG862" s="116"/>
      <c r="AH862" s="117"/>
      <c r="AI862" s="33" t="s">
        <v>375</v>
      </c>
      <c r="AJ862" s="117"/>
      <c r="AK862" s="117"/>
      <c r="AL862" s="117"/>
      <c r="AM862" s="117"/>
      <c r="AN862" s="117"/>
      <c r="AO862" s="117"/>
      <c r="AP862" s="117"/>
      <c r="AQ862" s="117"/>
      <c r="AR862" s="117"/>
      <c r="AS862" s="117"/>
      <c r="AT862" s="117"/>
      <c r="AU862" s="117"/>
      <c r="AV862" s="117"/>
      <c r="AW862" s="117"/>
      <c r="AX862" s="117"/>
      <c r="AY862" s="117"/>
      <c r="AZ862" s="117"/>
      <c r="BA862" s="117"/>
      <c r="BB862" s="117"/>
      <c r="BC862" s="117"/>
      <c r="BD862" s="117"/>
      <c r="BE862" s="117"/>
      <c r="BF862" s="117"/>
      <c r="BG862" s="117"/>
      <c r="BH862" s="117"/>
      <c r="BI862" s="117"/>
      <c r="BJ862" s="117"/>
      <c r="BK862" s="117"/>
      <c r="BL862" s="117"/>
      <c r="BM862" s="117"/>
    </row>
    <row r="863" spans="1:65" ht="15.75" customHeight="1" x14ac:dyDescent="0.25">
      <c r="A863" s="25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33" t="s">
        <v>1786</v>
      </c>
      <c r="AE863" s="116"/>
      <c r="AF863" s="116"/>
      <c r="AG863" s="116"/>
      <c r="AH863" s="117"/>
      <c r="AI863" s="33" t="s">
        <v>354</v>
      </c>
      <c r="AJ863" s="117"/>
      <c r="AK863" s="117"/>
      <c r="AL863" s="117"/>
      <c r="AM863" s="117"/>
      <c r="AN863" s="117"/>
      <c r="AO863" s="117"/>
      <c r="AP863" s="117"/>
      <c r="AQ863" s="117"/>
      <c r="AR863" s="117"/>
      <c r="AS863" s="117"/>
      <c r="AT863" s="117"/>
      <c r="AU863" s="117"/>
      <c r="AV863" s="117"/>
      <c r="AW863" s="117"/>
      <c r="AX863" s="117"/>
      <c r="AY863" s="117"/>
      <c r="AZ863" s="117"/>
      <c r="BA863" s="117"/>
      <c r="BB863" s="117"/>
      <c r="BC863" s="117"/>
      <c r="BD863" s="117"/>
      <c r="BE863" s="117"/>
      <c r="BF863" s="117"/>
      <c r="BG863" s="117"/>
      <c r="BH863" s="117"/>
      <c r="BI863" s="117"/>
      <c r="BJ863" s="117"/>
      <c r="BK863" s="117"/>
      <c r="BL863" s="117"/>
      <c r="BM863" s="117"/>
    </row>
    <row r="864" spans="1:65" ht="15.75" customHeight="1" x14ac:dyDescent="0.25">
      <c r="A864" s="25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33" t="s">
        <v>1787</v>
      </c>
      <c r="AE864" s="116"/>
      <c r="AF864" s="116"/>
      <c r="AG864" s="116"/>
      <c r="AH864" s="117"/>
      <c r="AI864" s="33" t="s">
        <v>421</v>
      </c>
      <c r="AJ864" s="117"/>
      <c r="AK864" s="117"/>
      <c r="AL864" s="117"/>
      <c r="AM864" s="117"/>
      <c r="AN864" s="117"/>
      <c r="AO864" s="117"/>
      <c r="AP864" s="117"/>
      <c r="AQ864" s="117"/>
      <c r="AR864" s="117"/>
      <c r="AS864" s="117"/>
      <c r="AT864" s="117"/>
      <c r="AU864" s="117"/>
      <c r="AV864" s="117"/>
      <c r="AW864" s="117"/>
      <c r="AX864" s="117"/>
      <c r="AY864" s="117"/>
      <c r="AZ864" s="117"/>
      <c r="BA864" s="117"/>
      <c r="BB864" s="117"/>
      <c r="BC864" s="117"/>
      <c r="BD864" s="117"/>
      <c r="BE864" s="117"/>
      <c r="BF864" s="117"/>
      <c r="BG864" s="117"/>
      <c r="BH864" s="117"/>
      <c r="BI864" s="117"/>
      <c r="BJ864" s="117"/>
      <c r="BK864" s="117"/>
      <c r="BL864" s="117"/>
      <c r="BM864" s="117"/>
    </row>
    <row r="865" spans="1:65" ht="15.75" customHeight="1" x14ac:dyDescent="0.25">
      <c r="A865" s="25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33" t="s">
        <v>1788</v>
      </c>
      <c r="AE865" s="116"/>
      <c r="AF865" s="116"/>
      <c r="AG865" s="116"/>
      <c r="AH865" s="117"/>
      <c r="AI865" s="33" t="s">
        <v>375</v>
      </c>
      <c r="AJ865" s="117"/>
      <c r="AK865" s="117"/>
      <c r="AL865" s="117"/>
      <c r="AM865" s="117"/>
      <c r="AN865" s="117"/>
      <c r="AO865" s="117"/>
      <c r="AP865" s="117"/>
      <c r="AQ865" s="117"/>
      <c r="AR865" s="117"/>
      <c r="AS865" s="117"/>
      <c r="AT865" s="117"/>
      <c r="AU865" s="117"/>
      <c r="AV865" s="117"/>
      <c r="AW865" s="117"/>
      <c r="AX865" s="117"/>
      <c r="AY865" s="117"/>
      <c r="AZ865" s="117"/>
      <c r="BA865" s="117"/>
      <c r="BB865" s="117"/>
      <c r="BC865" s="117"/>
      <c r="BD865" s="117"/>
      <c r="BE865" s="117"/>
      <c r="BF865" s="117"/>
      <c r="BG865" s="117"/>
      <c r="BH865" s="117"/>
      <c r="BI865" s="117"/>
      <c r="BJ865" s="117"/>
      <c r="BK865" s="117"/>
      <c r="BL865" s="117"/>
      <c r="BM865" s="117"/>
    </row>
    <row r="866" spans="1:65" ht="15.75" customHeight="1" x14ac:dyDescent="0.25">
      <c r="A866" s="25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33" t="s">
        <v>1789</v>
      </c>
      <c r="AE866" s="116"/>
      <c r="AF866" s="116"/>
      <c r="AG866" s="116"/>
      <c r="AH866" s="117"/>
      <c r="AI866" s="33" t="s">
        <v>421</v>
      </c>
      <c r="AJ866" s="117"/>
      <c r="AK866" s="117"/>
      <c r="AL866" s="117"/>
      <c r="AM866" s="117"/>
      <c r="AN866" s="117"/>
      <c r="AO866" s="117"/>
      <c r="AP866" s="117"/>
      <c r="AQ866" s="117"/>
      <c r="AR866" s="117"/>
      <c r="AS866" s="117"/>
      <c r="AT866" s="117"/>
      <c r="AU866" s="117"/>
      <c r="AV866" s="117"/>
      <c r="AW866" s="117"/>
      <c r="AX866" s="117"/>
      <c r="AY866" s="117"/>
      <c r="AZ866" s="117"/>
      <c r="BA866" s="117"/>
      <c r="BB866" s="117"/>
      <c r="BC866" s="117"/>
      <c r="BD866" s="117"/>
      <c r="BE866" s="117"/>
      <c r="BF866" s="117"/>
      <c r="BG866" s="117"/>
      <c r="BH866" s="117"/>
      <c r="BI866" s="117"/>
      <c r="BJ866" s="117"/>
      <c r="BK866" s="117"/>
      <c r="BL866" s="117"/>
      <c r="BM866" s="117"/>
    </row>
    <row r="867" spans="1:65" ht="15.75" customHeight="1" x14ac:dyDescent="0.25">
      <c r="A867" s="25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33" t="s">
        <v>1790</v>
      </c>
      <c r="AE867" s="116"/>
      <c r="AF867" s="116"/>
      <c r="AG867" s="116"/>
      <c r="AH867" s="117"/>
      <c r="AI867" s="33" t="s">
        <v>421</v>
      </c>
      <c r="AJ867" s="117"/>
      <c r="AK867" s="117"/>
      <c r="AL867" s="117"/>
      <c r="AM867" s="117"/>
      <c r="AN867" s="117"/>
      <c r="AO867" s="117"/>
      <c r="AP867" s="117"/>
      <c r="AQ867" s="117"/>
      <c r="AR867" s="117"/>
      <c r="AS867" s="117"/>
      <c r="AT867" s="117"/>
      <c r="AU867" s="117"/>
      <c r="AV867" s="117"/>
      <c r="AW867" s="117"/>
      <c r="AX867" s="117"/>
      <c r="AY867" s="117"/>
      <c r="AZ867" s="117"/>
      <c r="BA867" s="117"/>
      <c r="BB867" s="117"/>
      <c r="BC867" s="117"/>
      <c r="BD867" s="117"/>
      <c r="BE867" s="117"/>
      <c r="BF867" s="117"/>
      <c r="BG867" s="117"/>
      <c r="BH867" s="117"/>
      <c r="BI867" s="117"/>
      <c r="BJ867" s="117"/>
      <c r="BK867" s="117"/>
      <c r="BL867" s="117"/>
      <c r="BM867" s="117"/>
    </row>
    <row r="868" spans="1:65" ht="15.75" customHeight="1" x14ac:dyDescent="0.25">
      <c r="A868" s="25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33" t="s">
        <v>1791</v>
      </c>
      <c r="AE868" s="116"/>
      <c r="AF868" s="116"/>
      <c r="AG868" s="116"/>
      <c r="AH868" s="117"/>
      <c r="AI868" s="33" t="s">
        <v>421</v>
      </c>
      <c r="AJ868" s="117"/>
      <c r="AK868" s="117"/>
      <c r="AL868" s="117"/>
      <c r="AM868" s="117"/>
      <c r="AN868" s="117"/>
      <c r="AO868" s="117"/>
      <c r="AP868" s="117"/>
      <c r="AQ868" s="117"/>
      <c r="AR868" s="117"/>
      <c r="AS868" s="117"/>
      <c r="AT868" s="117"/>
      <c r="AU868" s="117"/>
      <c r="AV868" s="117"/>
      <c r="AW868" s="117"/>
      <c r="AX868" s="117"/>
      <c r="AY868" s="117"/>
      <c r="AZ868" s="117"/>
      <c r="BA868" s="117"/>
      <c r="BB868" s="117"/>
      <c r="BC868" s="117"/>
      <c r="BD868" s="117"/>
      <c r="BE868" s="117"/>
      <c r="BF868" s="117"/>
      <c r="BG868" s="117"/>
      <c r="BH868" s="117"/>
      <c r="BI868" s="117"/>
      <c r="BJ868" s="117"/>
      <c r="BK868" s="117"/>
      <c r="BL868" s="117"/>
      <c r="BM868" s="117"/>
    </row>
    <row r="869" spans="1:65" ht="15.75" customHeight="1" x14ac:dyDescent="0.25">
      <c r="A869" s="25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33" t="s">
        <v>1792</v>
      </c>
      <c r="AE869" s="116"/>
      <c r="AF869" s="116"/>
      <c r="AG869" s="116"/>
      <c r="AH869" s="117"/>
      <c r="AI869" s="33" t="s">
        <v>421</v>
      </c>
      <c r="AJ869" s="117"/>
      <c r="AK869" s="117"/>
      <c r="AL869" s="117"/>
      <c r="AM869" s="117"/>
      <c r="AN869" s="117"/>
      <c r="AO869" s="117"/>
      <c r="AP869" s="117"/>
      <c r="AQ869" s="117"/>
      <c r="AR869" s="117"/>
      <c r="AS869" s="117"/>
      <c r="AT869" s="117"/>
      <c r="AU869" s="117"/>
      <c r="AV869" s="117"/>
      <c r="AW869" s="117"/>
      <c r="AX869" s="117"/>
      <c r="AY869" s="117"/>
      <c r="AZ869" s="117"/>
      <c r="BA869" s="117"/>
      <c r="BB869" s="117"/>
      <c r="BC869" s="117"/>
      <c r="BD869" s="117"/>
      <c r="BE869" s="117"/>
      <c r="BF869" s="117"/>
      <c r="BG869" s="117"/>
      <c r="BH869" s="117"/>
      <c r="BI869" s="117"/>
      <c r="BJ869" s="117"/>
      <c r="BK869" s="117"/>
      <c r="BL869" s="117"/>
      <c r="BM869" s="117"/>
    </row>
    <row r="870" spans="1:65" ht="15.75" customHeight="1" x14ac:dyDescent="0.25">
      <c r="A870" s="25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33" t="s">
        <v>1793</v>
      </c>
      <c r="AE870" s="116"/>
      <c r="AF870" s="116"/>
      <c r="AG870" s="116"/>
      <c r="AH870" s="117"/>
      <c r="AI870" s="33" t="s">
        <v>421</v>
      </c>
      <c r="AJ870" s="117"/>
      <c r="AK870" s="117"/>
      <c r="AL870" s="117"/>
      <c r="AM870" s="117"/>
      <c r="AN870" s="117"/>
      <c r="AO870" s="117"/>
      <c r="AP870" s="117"/>
      <c r="AQ870" s="117"/>
      <c r="AR870" s="117"/>
      <c r="AS870" s="117"/>
      <c r="AT870" s="117"/>
      <c r="AU870" s="117"/>
      <c r="AV870" s="117"/>
      <c r="AW870" s="117"/>
      <c r="AX870" s="117"/>
      <c r="AY870" s="117"/>
      <c r="AZ870" s="117"/>
      <c r="BA870" s="117"/>
      <c r="BB870" s="117"/>
      <c r="BC870" s="117"/>
      <c r="BD870" s="117"/>
      <c r="BE870" s="117"/>
      <c r="BF870" s="117"/>
      <c r="BG870" s="117"/>
      <c r="BH870" s="117"/>
      <c r="BI870" s="117"/>
      <c r="BJ870" s="117"/>
      <c r="BK870" s="117"/>
      <c r="BL870" s="117"/>
      <c r="BM870" s="117"/>
    </row>
    <row r="871" spans="1:65" ht="15.75" customHeight="1" x14ac:dyDescent="0.25">
      <c r="A871" s="25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33" t="s">
        <v>1794</v>
      </c>
      <c r="AE871" s="116"/>
      <c r="AF871" s="116"/>
      <c r="AG871" s="116"/>
      <c r="AH871" s="117"/>
      <c r="AI871" s="33" t="s">
        <v>421</v>
      </c>
      <c r="AJ871" s="117"/>
      <c r="AK871" s="117"/>
      <c r="AL871" s="117"/>
      <c r="AM871" s="117"/>
      <c r="AN871" s="117"/>
      <c r="AO871" s="117"/>
      <c r="AP871" s="117"/>
      <c r="AQ871" s="117"/>
      <c r="AR871" s="117"/>
      <c r="AS871" s="117"/>
      <c r="AT871" s="117"/>
      <c r="AU871" s="117"/>
      <c r="AV871" s="117"/>
      <c r="AW871" s="117"/>
      <c r="AX871" s="117"/>
      <c r="AY871" s="117"/>
      <c r="AZ871" s="117"/>
      <c r="BA871" s="117"/>
      <c r="BB871" s="117"/>
      <c r="BC871" s="117"/>
      <c r="BD871" s="117"/>
      <c r="BE871" s="117"/>
      <c r="BF871" s="117"/>
      <c r="BG871" s="117"/>
      <c r="BH871" s="117"/>
      <c r="BI871" s="117"/>
      <c r="BJ871" s="117"/>
      <c r="BK871" s="117"/>
      <c r="BL871" s="117"/>
      <c r="BM871" s="117"/>
    </row>
    <row r="872" spans="1:65" ht="15.75" customHeight="1" x14ac:dyDescent="0.25">
      <c r="A872" s="25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33" t="s">
        <v>1795</v>
      </c>
      <c r="AE872" s="116"/>
      <c r="AF872" s="116"/>
      <c r="AG872" s="116"/>
      <c r="AH872" s="117"/>
      <c r="AI872" s="33" t="s">
        <v>375</v>
      </c>
      <c r="AJ872" s="117"/>
      <c r="AK872" s="117"/>
      <c r="AL872" s="117"/>
      <c r="AM872" s="117"/>
      <c r="AN872" s="117"/>
      <c r="AO872" s="117"/>
      <c r="AP872" s="117"/>
      <c r="AQ872" s="117"/>
      <c r="AR872" s="117"/>
      <c r="AS872" s="117"/>
      <c r="AT872" s="117"/>
      <c r="AU872" s="117"/>
      <c r="AV872" s="117"/>
      <c r="AW872" s="117"/>
      <c r="AX872" s="117"/>
      <c r="AY872" s="117"/>
      <c r="AZ872" s="117"/>
      <c r="BA872" s="117"/>
      <c r="BB872" s="117"/>
      <c r="BC872" s="117"/>
      <c r="BD872" s="117"/>
      <c r="BE872" s="117"/>
      <c r="BF872" s="117"/>
      <c r="BG872" s="117"/>
      <c r="BH872" s="117"/>
      <c r="BI872" s="117"/>
      <c r="BJ872" s="117"/>
      <c r="BK872" s="117"/>
      <c r="BL872" s="117"/>
      <c r="BM872" s="117"/>
    </row>
    <row r="873" spans="1:65" ht="15.75" customHeight="1" x14ac:dyDescent="0.25">
      <c r="A873" s="25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33" t="s">
        <v>1796</v>
      </c>
      <c r="AE873" s="116"/>
      <c r="AF873" s="116"/>
      <c r="AG873" s="116"/>
      <c r="AH873" s="117"/>
      <c r="AI873" s="33" t="s">
        <v>531</v>
      </c>
      <c r="AJ873" s="117"/>
      <c r="AK873" s="117"/>
      <c r="AL873" s="117"/>
      <c r="AM873" s="117"/>
      <c r="AN873" s="117"/>
      <c r="AO873" s="117"/>
      <c r="AP873" s="117"/>
      <c r="AQ873" s="117"/>
      <c r="AR873" s="117"/>
      <c r="AS873" s="117"/>
      <c r="AT873" s="117"/>
      <c r="AU873" s="117"/>
      <c r="AV873" s="117"/>
      <c r="AW873" s="117"/>
      <c r="AX873" s="117"/>
      <c r="AY873" s="117"/>
      <c r="AZ873" s="117"/>
      <c r="BA873" s="117"/>
      <c r="BB873" s="117"/>
      <c r="BC873" s="117"/>
      <c r="BD873" s="117"/>
      <c r="BE873" s="117"/>
      <c r="BF873" s="117"/>
      <c r="BG873" s="117"/>
      <c r="BH873" s="117"/>
      <c r="BI873" s="117"/>
      <c r="BJ873" s="117"/>
      <c r="BK873" s="117"/>
      <c r="BL873" s="117"/>
      <c r="BM873" s="117"/>
    </row>
    <row r="874" spans="1:65" ht="15.75" customHeight="1" x14ac:dyDescent="0.25">
      <c r="A874" s="25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33" t="s">
        <v>1797</v>
      </c>
      <c r="AE874" s="116"/>
      <c r="AF874" s="116"/>
      <c r="AG874" s="116"/>
      <c r="AH874" s="117"/>
      <c r="AI874" s="33" t="s">
        <v>362</v>
      </c>
      <c r="AJ874" s="117"/>
      <c r="AK874" s="117"/>
      <c r="AL874" s="117"/>
      <c r="AM874" s="117"/>
      <c r="AN874" s="117"/>
      <c r="AO874" s="117"/>
      <c r="AP874" s="117"/>
      <c r="AQ874" s="117"/>
      <c r="AR874" s="117"/>
      <c r="AS874" s="117"/>
      <c r="AT874" s="117"/>
      <c r="AU874" s="117"/>
      <c r="AV874" s="117"/>
      <c r="AW874" s="117"/>
      <c r="AX874" s="117"/>
      <c r="AY874" s="117"/>
      <c r="AZ874" s="117"/>
      <c r="BA874" s="117"/>
      <c r="BB874" s="117"/>
      <c r="BC874" s="117"/>
      <c r="BD874" s="117"/>
      <c r="BE874" s="117"/>
      <c r="BF874" s="117"/>
      <c r="BG874" s="117"/>
      <c r="BH874" s="117"/>
      <c r="BI874" s="117"/>
      <c r="BJ874" s="117"/>
      <c r="BK874" s="117"/>
      <c r="BL874" s="117"/>
      <c r="BM874" s="117"/>
    </row>
    <row r="875" spans="1:65" ht="15.75" customHeight="1" x14ac:dyDescent="0.25">
      <c r="A875" s="25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33" t="s">
        <v>1798</v>
      </c>
      <c r="AE875" s="116"/>
      <c r="AF875" s="116"/>
      <c r="AG875" s="116"/>
      <c r="AH875" s="117"/>
      <c r="AI875" s="33" t="s">
        <v>421</v>
      </c>
      <c r="AJ875" s="117"/>
      <c r="AK875" s="117"/>
      <c r="AL875" s="117"/>
      <c r="AM875" s="117"/>
      <c r="AN875" s="117"/>
      <c r="AO875" s="117"/>
      <c r="AP875" s="117"/>
      <c r="AQ875" s="117"/>
      <c r="AR875" s="117"/>
      <c r="AS875" s="117"/>
      <c r="AT875" s="117"/>
      <c r="AU875" s="117"/>
      <c r="AV875" s="117"/>
      <c r="AW875" s="117"/>
      <c r="AX875" s="117"/>
      <c r="AY875" s="117"/>
      <c r="AZ875" s="117"/>
      <c r="BA875" s="117"/>
      <c r="BB875" s="117"/>
      <c r="BC875" s="117"/>
      <c r="BD875" s="117"/>
      <c r="BE875" s="117"/>
      <c r="BF875" s="117"/>
      <c r="BG875" s="117"/>
      <c r="BH875" s="117"/>
      <c r="BI875" s="117"/>
      <c r="BJ875" s="117"/>
      <c r="BK875" s="117"/>
      <c r="BL875" s="117"/>
      <c r="BM875" s="117"/>
    </row>
    <row r="876" spans="1:65" ht="15.75" customHeight="1" x14ac:dyDescent="0.25">
      <c r="A876" s="25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33" t="s">
        <v>1799</v>
      </c>
      <c r="AE876" s="116"/>
      <c r="AF876" s="116"/>
      <c r="AG876" s="116"/>
      <c r="AH876" s="117"/>
      <c r="AI876" s="33" t="s">
        <v>362</v>
      </c>
      <c r="AJ876" s="117"/>
      <c r="AK876" s="117"/>
      <c r="AL876" s="117"/>
      <c r="AM876" s="117"/>
      <c r="AN876" s="117"/>
      <c r="AO876" s="117"/>
      <c r="AP876" s="117"/>
      <c r="AQ876" s="117"/>
      <c r="AR876" s="117"/>
      <c r="AS876" s="117"/>
      <c r="AT876" s="117"/>
      <c r="AU876" s="117"/>
      <c r="AV876" s="117"/>
      <c r="AW876" s="117"/>
      <c r="AX876" s="117"/>
      <c r="AY876" s="117"/>
      <c r="AZ876" s="117"/>
      <c r="BA876" s="117"/>
      <c r="BB876" s="117"/>
      <c r="BC876" s="117"/>
      <c r="BD876" s="117"/>
      <c r="BE876" s="117"/>
      <c r="BF876" s="117"/>
      <c r="BG876" s="117"/>
      <c r="BH876" s="117"/>
      <c r="BI876" s="117"/>
      <c r="BJ876" s="117"/>
      <c r="BK876" s="117"/>
      <c r="BL876" s="117"/>
      <c r="BM876" s="117"/>
    </row>
    <row r="877" spans="1:65" ht="15.75" customHeight="1" x14ac:dyDescent="0.25">
      <c r="A877" s="25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33" t="s">
        <v>1800</v>
      </c>
      <c r="AE877" s="116"/>
      <c r="AF877" s="116"/>
      <c r="AG877" s="116"/>
      <c r="AH877" s="117"/>
      <c r="AI877" s="33" t="s">
        <v>362</v>
      </c>
      <c r="AJ877" s="117"/>
      <c r="AK877" s="117"/>
      <c r="AL877" s="117"/>
      <c r="AM877" s="117"/>
      <c r="AN877" s="117"/>
      <c r="AO877" s="117"/>
      <c r="AP877" s="117"/>
      <c r="AQ877" s="117"/>
      <c r="AR877" s="117"/>
      <c r="AS877" s="117"/>
      <c r="AT877" s="117"/>
      <c r="AU877" s="117"/>
      <c r="AV877" s="117"/>
      <c r="AW877" s="117"/>
      <c r="AX877" s="117"/>
      <c r="AY877" s="117"/>
      <c r="AZ877" s="117"/>
      <c r="BA877" s="117"/>
      <c r="BB877" s="117"/>
      <c r="BC877" s="117"/>
      <c r="BD877" s="117"/>
      <c r="BE877" s="117"/>
      <c r="BF877" s="117"/>
      <c r="BG877" s="117"/>
      <c r="BH877" s="117"/>
      <c r="BI877" s="117"/>
      <c r="BJ877" s="117"/>
      <c r="BK877" s="117"/>
      <c r="BL877" s="117"/>
      <c r="BM877" s="117"/>
    </row>
    <row r="878" spans="1:65" ht="15.75" customHeight="1" x14ac:dyDescent="0.25">
      <c r="A878" s="25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33" t="s">
        <v>1801</v>
      </c>
      <c r="AE878" s="116"/>
      <c r="AF878" s="116"/>
      <c r="AG878" s="116"/>
      <c r="AH878" s="117"/>
      <c r="AI878" s="33" t="s">
        <v>421</v>
      </c>
      <c r="AJ878" s="117"/>
      <c r="AK878" s="117"/>
      <c r="AL878" s="117"/>
      <c r="AM878" s="117"/>
      <c r="AN878" s="117"/>
      <c r="AO878" s="117"/>
      <c r="AP878" s="117"/>
      <c r="AQ878" s="117"/>
      <c r="AR878" s="117"/>
      <c r="AS878" s="117"/>
      <c r="AT878" s="117"/>
      <c r="AU878" s="117"/>
      <c r="AV878" s="117"/>
      <c r="AW878" s="117"/>
      <c r="AX878" s="117"/>
      <c r="AY878" s="117"/>
      <c r="AZ878" s="117"/>
      <c r="BA878" s="117"/>
      <c r="BB878" s="117"/>
      <c r="BC878" s="117"/>
      <c r="BD878" s="117"/>
      <c r="BE878" s="117"/>
      <c r="BF878" s="117"/>
      <c r="BG878" s="117"/>
      <c r="BH878" s="117"/>
      <c r="BI878" s="117"/>
      <c r="BJ878" s="117"/>
      <c r="BK878" s="117"/>
      <c r="BL878" s="117"/>
      <c r="BM878" s="117"/>
    </row>
    <row r="879" spans="1:65" ht="15.75" customHeight="1" x14ac:dyDescent="0.25">
      <c r="A879" s="25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33" t="s">
        <v>1802</v>
      </c>
      <c r="AE879" s="116"/>
      <c r="AF879" s="116"/>
      <c r="AG879" s="116"/>
      <c r="AH879" s="117"/>
      <c r="AI879" s="33" t="s">
        <v>408</v>
      </c>
      <c r="AJ879" s="117"/>
      <c r="AK879" s="117"/>
      <c r="AL879" s="117"/>
      <c r="AM879" s="117"/>
      <c r="AN879" s="117"/>
      <c r="AO879" s="117"/>
      <c r="AP879" s="117"/>
      <c r="AQ879" s="117"/>
      <c r="AR879" s="117"/>
      <c r="AS879" s="117"/>
      <c r="AT879" s="117"/>
      <c r="AU879" s="117"/>
      <c r="AV879" s="117"/>
      <c r="AW879" s="117"/>
      <c r="AX879" s="117"/>
      <c r="AY879" s="117"/>
      <c r="AZ879" s="117"/>
      <c r="BA879" s="117"/>
      <c r="BB879" s="117"/>
      <c r="BC879" s="117"/>
      <c r="BD879" s="117"/>
      <c r="BE879" s="117"/>
      <c r="BF879" s="117"/>
      <c r="BG879" s="117"/>
      <c r="BH879" s="117"/>
      <c r="BI879" s="117"/>
      <c r="BJ879" s="117"/>
      <c r="BK879" s="117"/>
      <c r="BL879" s="117"/>
      <c r="BM879" s="117"/>
    </row>
    <row r="880" spans="1:65" ht="15.75" customHeight="1" x14ac:dyDescent="0.25">
      <c r="A880" s="25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33" t="s">
        <v>1803</v>
      </c>
      <c r="AE880" s="116"/>
      <c r="AF880" s="116"/>
      <c r="AG880" s="116"/>
      <c r="AH880" s="117"/>
      <c r="AI880" s="33" t="s">
        <v>362</v>
      </c>
      <c r="AJ880" s="117"/>
      <c r="AK880" s="117"/>
      <c r="AL880" s="117"/>
      <c r="AM880" s="117"/>
      <c r="AN880" s="117"/>
      <c r="AO880" s="117"/>
      <c r="AP880" s="117"/>
      <c r="AQ880" s="117"/>
      <c r="AR880" s="117"/>
      <c r="AS880" s="117"/>
      <c r="AT880" s="117"/>
      <c r="AU880" s="117"/>
      <c r="AV880" s="117"/>
      <c r="AW880" s="117"/>
      <c r="AX880" s="117"/>
      <c r="AY880" s="117"/>
      <c r="AZ880" s="117"/>
      <c r="BA880" s="117"/>
      <c r="BB880" s="117"/>
      <c r="BC880" s="117"/>
      <c r="BD880" s="117"/>
      <c r="BE880" s="117"/>
      <c r="BF880" s="117"/>
      <c r="BG880" s="117"/>
      <c r="BH880" s="117"/>
      <c r="BI880" s="117"/>
      <c r="BJ880" s="117"/>
      <c r="BK880" s="117"/>
      <c r="BL880" s="117"/>
      <c r="BM880" s="117"/>
    </row>
    <row r="881" spans="1:65" ht="15.75" customHeight="1" x14ac:dyDescent="0.25">
      <c r="A881" s="25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33" t="s">
        <v>1804</v>
      </c>
      <c r="AE881" s="116"/>
      <c r="AF881" s="116"/>
      <c r="AG881" s="116"/>
      <c r="AH881" s="117"/>
      <c r="AI881" s="33" t="s">
        <v>375</v>
      </c>
      <c r="AJ881" s="117"/>
      <c r="AK881" s="117"/>
      <c r="AL881" s="117"/>
      <c r="AM881" s="117"/>
      <c r="AN881" s="117"/>
      <c r="AO881" s="117"/>
      <c r="AP881" s="117"/>
      <c r="AQ881" s="117"/>
      <c r="AR881" s="117"/>
      <c r="AS881" s="117"/>
      <c r="AT881" s="117"/>
      <c r="AU881" s="117"/>
      <c r="AV881" s="117"/>
      <c r="AW881" s="117"/>
      <c r="AX881" s="117"/>
      <c r="AY881" s="117"/>
      <c r="AZ881" s="117"/>
      <c r="BA881" s="117"/>
      <c r="BB881" s="117"/>
      <c r="BC881" s="117"/>
      <c r="BD881" s="117"/>
      <c r="BE881" s="117"/>
      <c r="BF881" s="117"/>
      <c r="BG881" s="117"/>
      <c r="BH881" s="117"/>
      <c r="BI881" s="117"/>
      <c r="BJ881" s="117"/>
      <c r="BK881" s="117"/>
      <c r="BL881" s="117"/>
      <c r="BM881" s="117"/>
    </row>
    <row r="882" spans="1:65" ht="15.75" customHeight="1" x14ac:dyDescent="0.25">
      <c r="A882" s="25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33" t="s">
        <v>1805</v>
      </c>
      <c r="AE882" s="116"/>
      <c r="AF882" s="116"/>
      <c r="AG882" s="116"/>
      <c r="AH882" s="117"/>
      <c r="AI882" s="33" t="s">
        <v>362</v>
      </c>
      <c r="AJ882" s="117"/>
      <c r="AK882" s="117"/>
      <c r="AL882" s="117"/>
      <c r="AM882" s="117"/>
      <c r="AN882" s="117"/>
      <c r="AO882" s="117"/>
      <c r="AP882" s="117"/>
      <c r="AQ882" s="117"/>
      <c r="AR882" s="117"/>
      <c r="AS882" s="117"/>
      <c r="AT882" s="117"/>
      <c r="AU882" s="117"/>
      <c r="AV882" s="117"/>
      <c r="AW882" s="117"/>
      <c r="AX882" s="117"/>
      <c r="AY882" s="117"/>
      <c r="AZ882" s="117"/>
      <c r="BA882" s="117"/>
      <c r="BB882" s="117"/>
      <c r="BC882" s="117"/>
      <c r="BD882" s="117"/>
      <c r="BE882" s="117"/>
      <c r="BF882" s="117"/>
      <c r="BG882" s="117"/>
      <c r="BH882" s="117"/>
      <c r="BI882" s="117"/>
      <c r="BJ882" s="117"/>
      <c r="BK882" s="117"/>
      <c r="BL882" s="117"/>
      <c r="BM882" s="117"/>
    </row>
    <row r="883" spans="1:65" ht="15.75" customHeight="1" x14ac:dyDescent="0.25">
      <c r="A883" s="25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33" t="s">
        <v>1806</v>
      </c>
      <c r="AE883" s="116"/>
      <c r="AF883" s="116"/>
      <c r="AG883" s="116"/>
      <c r="AH883" s="117"/>
      <c r="AI883" s="33" t="s">
        <v>362</v>
      </c>
      <c r="AJ883" s="117"/>
      <c r="AK883" s="117"/>
      <c r="AL883" s="117"/>
      <c r="AM883" s="117"/>
      <c r="AN883" s="117"/>
      <c r="AO883" s="117"/>
      <c r="AP883" s="117"/>
      <c r="AQ883" s="117"/>
      <c r="AR883" s="117"/>
      <c r="AS883" s="117"/>
      <c r="AT883" s="117"/>
      <c r="AU883" s="117"/>
      <c r="AV883" s="117"/>
      <c r="AW883" s="117"/>
      <c r="AX883" s="117"/>
      <c r="AY883" s="117"/>
      <c r="AZ883" s="117"/>
      <c r="BA883" s="117"/>
      <c r="BB883" s="117"/>
      <c r="BC883" s="117"/>
      <c r="BD883" s="117"/>
      <c r="BE883" s="117"/>
      <c r="BF883" s="117"/>
      <c r="BG883" s="117"/>
      <c r="BH883" s="117"/>
      <c r="BI883" s="117"/>
      <c r="BJ883" s="117"/>
      <c r="BK883" s="117"/>
      <c r="BL883" s="117"/>
      <c r="BM883" s="117"/>
    </row>
    <row r="884" spans="1:65" ht="15.75" customHeight="1" x14ac:dyDescent="0.25">
      <c r="A884" s="25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33" t="s">
        <v>1807</v>
      </c>
      <c r="AE884" s="116"/>
      <c r="AF884" s="116"/>
      <c r="AG884" s="116"/>
      <c r="AH884" s="117"/>
      <c r="AI884" s="33" t="s">
        <v>421</v>
      </c>
      <c r="AJ884" s="117"/>
      <c r="AK884" s="117"/>
      <c r="AL884" s="117"/>
      <c r="AM884" s="117"/>
      <c r="AN884" s="117"/>
      <c r="AO884" s="117"/>
      <c r="AP884" s="117"/>
      <c r="AQ884" s="117"/>
      <c r="AR884" s="117"/>
      <c r="AS884" s="117"/>
      <c r="AT884" s="117"/>
      <c r="AU884" s="117"/>
      <c r="AV884" s="117"/>
      <c r="AW884" s="117"/>
      <c r="AX884" s="117"/>
      <c r="AY884" s="117"/>
      <c r="AZ884" s="117"/>
      <c r="BA884" s="117"/>
      <c r="BB884" s="117"/>
      <c r="BC884" s="117"/>
      <c r="BD884" s="117"/>
      <c r="BE884" s="117"/>
      <c r="BF884" s="117"/>
      <c r="BG884" s="117"/>
      <c r="BH884" s="117"/>
      <c r="BI884" s="117"/>
      <c r="BJ884" s="117"/>
      <c r="BK884" s="117"/>
      <c r="BL884" s="117"/>
      <c r="BM884" s="117"/>
    </row>
    <row r="885" spans="1:65" ht="15.75" customHeight="1" x14ac:dyDescent="0.25">
      <c r="A885" s="25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33" t="s">
        <v>1808</v>
      </c>
      <c r="AE885" s="116"/>
      <c r="AF885" s="116"/>
      <c r="AG885" s="116"/>
      <c r="AH885" s="117"/>
      <c r="AI885" s="33" t="s">
        <v>408</v>
      </c>
      <c r="AJ885" s="117"/>
      <c r="AK885" s="117"/>
      <c r="AL885" s="117"/>
      <c r="AM885" s="117"/>
      <c r="AN885" s="117"/>
      <c r="AO885" s="117"/>
      <c r="AP885" s="117"/>
      <c r="AQ885" s="117"/>
      <c r="AR885" s="117"/>
      <c r="AS885" s="117"/>
      <c r="AT885" s="117"/>
      <c r="AU885" s="117"/>
      <c r="AV885" s="117"/>
      <c r="AW885" s="117"/>
      <c r="AX885" s="117"/>
      <c r="AY885" s="117"/>
      <c r="AZ885" s="117"/>
      <c r="BA885" s="117"/>
      <c r="BB885" s="117"/>
      <c r="BC885" s="117"/>
      <c r="BD885" s="117"/>
      <c r="BE885" s="117"/>
      <c r="BF885" s="117"/>
      <c r="BG885" s="117"/>
      <c r="BH885" s="117"/>
      <c r="BI885" s="117"/>
      <c r="BJ885" s="117"/>
      <c r="BK885" s="117"/>
      <c r="BL885" s="117"/>
      <c r="BM885" s="117"/>
    </row>
    <row r="886" spans="1:65" ht="15.75" customHeight="1" x14ac:dyDescent="0.25">
      <c r="A886" s="25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33" t="s">
        <v>1809</v>
      </c>
      <c r="AE886" s="116"/>
      <c r="AF886" s="116"/>
      <c r="AG886" s="116"/>
      <c r="AH886" s="117"/>
      <c r="AI886" s="33" t="s">
        <v>354</v>
      </c>
      <c r="AJ886" s="117"/>
      <c r="AK886" s="117"/>
      <c r="AL886" s="117"/>
      <c r="AM886" s="117"/>
      <c r="AN886" s="117"/>
      <c r="AO886" s="117"/>
      <c r="AP886" s="117"/>
      <c r="AQ886" s="117"/>
      <c r="AR886" s="117"/>
      <c r="AS886" s="117"/>
      <c r="AT886" s="117"/>
      <c r="AU886" s="117"/>
      <c r="AV886" s="117"/>
      <c r="AW886" s="117"/>
      <c r="AX886" s="117"/>
      <c r="AY886" s="117"/>
      <c r="AZ886" s="117"/>
      <c r="BA886" s="117"/>
      <c r="BB886" s="117"/>
      <c r="BC886" s="117"/>
      <c r="BD886" s="117"/>
      <c r="BE886" s="117"/>
      <c r="BF886" s="117"/>
      <c r="BG886" s="117"/>
      <c r="BH886" s="117"/>
      <c r="BI886" s="117"/>
      <c r="BJ886" s="117"/>
      <c r="BK886" s="117"/>
      <c r="BL886" s="117"/>
      <c r="BM886" s="117"/>
    </row>
    <row r="887" spans="1:65" ht="15.75" customHeight="1" x14ac:dyDescent="0.25">
      <c r="A887" s="25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33" t="s">
        <v>1810</v>
      </c>
      <c r="AE887" s="116"/>
      <c r="AF887" s="116"/>
      <c r="AG887" s="116"/>
      <c r="AH887" s="117"/>
      <c r="AI887" s="33" t="s">
        <v>346</v>
      </c>
      <c r="AJ887" s="117"/>
      <c r="AK887" s="117"/>
      <c r="AL887" s="117"/>
      <c r="AM887" s="117"/>
      <c r="AN887" s="117"/>
      <c r="AO887" s="117"/>
      <c r="AP887" s="117"/>
      <c r="AQ887" s="117"/>
      <c r="AR887" s="117"/>
      <c r="AS887" s="117"/>
      <c r="AT887" s="117"/>
      <c r="AU887" s="117"/>
      <c r="AV887" s="117"/>
      <c r="AW887" s="117"/>
      <c r="AX887" s="117"/>
      <c r="AY887" s="117"/>
      <c r="AZ887" s="117"/>
      <c r="BA887" s="117"/>
      <c r="BB887" s="117"/>
      <c r="BC887" s="117"/>
      <c r="BD887" s="117"/>
      <c r="BE887" s="117"/>
      <c r="BF887" s="117"/>
      <c r="BG887" s="117"/>
      <c r="BH887" s="117"/>
      <c r="BI887" s="117"/>
      <c r="BJ887" s="117"/>
      <c r="BK887" s="117"/>
      <c r="BL887" s="117"/>
      <c r="BM887" s="117"/>
    </row>
    <row r="888" spans="1:65" ht="15.75" customHeight="1" x14ac:dyDescent="0.25">
      <c r="A888" s="25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33" t="s">
        <v>1811</v>
      </c>
      <c r="AE888" s="116"/>
      <c r="AF888" s="116"/>
      <c r="AG888" s="116"/>
      <c r="AH888" s="117"/>
      <c r="AI888" s="33" t="s">
        <v>375</v>
      </c>
      <c r="AJ888" s="117"/>
      <c r="AK888" s="117"/>
      <c r="AL888" s="117"/>
      <c r="AM888" s="117"/>
      <c r="AN888" s="117"/>
      <c r="AO888" s="117"/>
      <c r="AP888" s="117"/>
      <c r="AQ888" s="117"/>
      <c r="AR888" s="117"/>
      <c r="AS888" s="117"/>
      <c r="AT888" s="117"/>
      <c r="AU888" s="117"/>
      <c r="AV888" s="117"/>
      <c r="AW888" s="117"/>
      <c r="AX888" s="117"/>
      <c r="AY888" s="117"/>
      <c r="AZ888" s="117"/>
      <c r="BA888" s="117"/>
      <c r="BB888" s="117"/>
      <c r="BC888" s="117"/>
      <c r="BD888" s="117"/>
      <c r="BE888" s="117"/>
      <c r="BF888" s="117"/>
      <c r="BG888" s="117"/>
      <c r="BH888" s="117"/>
      <c r="BI888" s="117"/>
      <c r="BJ888" s="117"/>
      <c r="BK888" s="117"/>
      <c r="BL888" s="117"/>
      <c r="BM888" s="117"/>
    </row>
    <row r="889" spans="1:65" ht="15.75" customHeight="1" x14ac:dyDescent="0.25">
      <c r="A889" s="25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33" t="s">
        <v>1812</v>
      </c>
      <c r="AE889" s="116"/>
      <c r="AF889" s="116"/>
      <c r="AG889" s="116"/>
      <c r="AH889" s="117"/>
      <c r="AI889" s="33" t="s">
        <v>421</v>
      </c>
      <c r="AJ889" s="117"/>
      <c r="AK889" s="117"/>
      <c r="AL889" s="117"/>
      <c r="AM889" s="117"/>
      <c r="AN889" s="117"/>
      <c r="AO889" s="117"/>
      <c r="AP889" s="117"/>
      <c r="AQ889" s="117"/>
      <c r="AR889" s="117"/>
      <c r="AS889" s="117"/>
      <c r="AT889" s="117"/>
      <c r="AU889" s="117"/>
      <c r="AV889" s="117"/>
      <c r="AW889" s="117"/>
      <c r="AX889" s="117"/>
      <c r="AY889" s="117"/>
      <c r="AZ889" s="117"/>
      <c r="BA889" s="117"/>
      <c r="BB889" s="117"/>
      <c r="BC889" s="117"/>
      <c r="BD889" s="117"/>
      <c r="BE889" s="117"/>
      <c r="BF889" s="117"/>
      <c r="BG889" s="117"/>
      <c r="BH889" s="117"/>
      <c r="BI889" s="117"/>
      <c r="BJ889" s="117"/>
      <c r="BK889" s="117"/>
      <c r="BL889" s="117"/>
      <c r="BM889" s="117"/>
    </row>
    <row r="890" spans="1:65" ht="15.75" customHeight="1" x14ac:dyDescent="0.25">
      <c r="A890" s="25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33" t="s">
        <v>1813</v>
      </c>
      <c r="AE890" s="116"/>
      <c r="AF890" s="116"/>
      <c r="AG890" s="116"/>
      <c r="AH890" s="117"/>
      <c r="AI890" s="33" t="s">
        <v>685</v>
      </c>
      <c r="AJ890" s="117"/>
      <c r="AK890" s="117"/>
      <c r="AL890" s="117"/>
      <c r="AM890" s="117"/>
      <c r="AN890" s="117"/>
      <c r="AO890" s="117"/>
      <c r="AP890" s="117"/>
      <c r="AQ890" s="117"/>
      <c r="AR890" s="117"/>
      <c r="AS890" s="117"/>
      <c r="AT890" s="117"/>
      <c r="AU890" s="117"/>
      <c r="AV890" s="117"/>
      <c r="AW890" s="117"/>
      <c r="AX890" s="117"/>
      <c r="AY890" s="117"/>
      <c r="AZ890" s="117"/>
      <c r="BA890" s="117"/>
      <c r="BB890" s="117"/>
      <c r="BC890" s="117"/>
      <c r="BD890" s="117"/>
      <c r="BE890" s="117"/>
      <c r="BF890" s="117"/>
      <c r="BG890" s="117"/>
      <c r="BH890" s="117"/>
      <c r="BI890" s="117"/>
      <c r="BJ890" s="117"/>
      <c r="BK890" s="117"/>
      <c r="BL890" s="117"/>
      <c r="BM890" s="117"/>
    </row>
    <row r="891" spans="1:65" ht="15.75" customHeight="1" x14ac:dyDescent="0.25">
      <c r="A891" s="25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33" t="s">
        <v>1814</v>
      </c>
      <c r="AE891" s="116"/>
      <c r="AF891" s="116"/>
      <c r="AG891" s="116"/>
      <c r="AH891" s="117"/>
      <c r="AI891" s="33" t="s">
        <v>421</v>
      </c>
      <c r="AJ891" s="117"/>
      <c r="AK891" s="117"/>
      <c r="AL891" s="117"/>
      <c r="AM891" s="117"/>
      <c r="AN891" s="117"/>
      <c r="AO891" s="117"/>
      <c r="AP891" s="117"/>
      <c r="AQ891" s="117"/>
      <c r="AR891" s="117"/>
      <c r="AS891" s="117"/>
      <c r="AT891" s="117"/>
      <c r="AU891" s="117"/>
      <c r="AV891" s="117"/>
      <c r="AW891" s="117"/>
      <c r="AX891" s="117"/>
      <c r="AY891" s="117"/>
      <c r="AZ891" s="117"/>
      <c r="BA891" s="117"/>
      <c r="BB891" s="117"/>
      <c r="BC891" s="117"/>
      <c r="BD891" s="117"/>
      <c r="BE891" s="117"/>
      <c r="BF891" s="117"/>
      <c r="BG891" s="117"/>
      <c r="BH891" s="117"/>
      <c r="BI891" s="117"/>
      <c r="BJ891" s="117"/>
      <c r="BK891" s="117"/>
      <c r="BL891" s="117"/>
      <c r="BM891" s="117"/>
    </row>
    <row r="892" spans="1:65" ht="15.75" customHeight="1" x14ac:dyDescent="0.25">
      <c r="A892" s="25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33" t="s">
        <v>1815</v>
      </c>
      <c r="AE892" s="116"/>
      <c r="AF892" s="116"/>
      <c r="AG892" s="116"/>
      <c r="AH892" s="117"/>
      <c r="AI892" s="33" t="s">
        <v>408</v>
      </c>
      <c r="AJ892" s="117"/>
      <c r="AK892" s="117"/>
      <c r="AL892" s="117"/>
      <c r="AM892" s="117"/>
      <c r="AN892" s="117"/>
      <c r="AO892" s="117"/>
      <c r="AP892" s="117"/>
      <c r="AQ892" s="117"/>
      <c r="AR892" s="117"/>
      <c r="AS892" s="117"/>
      <c r="AT892" s="117"/>
      <c r="AU892" s="117"/>
      <c r="AV892" s="117"/>
      <c r="AW892" s="117"/>
      <c r="AX892" s="117"/>
      <c r="AY892" s="117"/>
      <c r="AZ892" s="117"/>
      <c r="BA892" s="117"/>
      <c r="BB892" s="117"/>
      <c r="BC892" s="117"/>
      <c r="BD892" s="117"/>
      <c r="BE892" s="117"/>
      <c r="BF892" s="117"/>
      <c r="BG892" s="117"/>
      <c r="BH892" s="117"/>
      <c r="BI892" s="117"/>
      <c r="BJ892" s="117"/>
      <c r="BK892" s="117"/>
      <c r="BL892" s="117"/>
      <c r="BM892" s="117"/>
    </row>
    <row r="893" spans="1:65" ht="15.75" customHeight="1" x14ac:dyDescent="0.25">
      <c r="A893" s="25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33" t="s">
        <v>1816</v>
      </c>
      <c r="AE893" s="116"/>
      <c r="AF893" s="116"/>
      <c r="AG893" s="116"/>
      <c r="AH893" s="117"/>
      <c r="AI893" s="33" t="s">
        <v>531</v>
      </c>
      <c r="AJ893" s="117"/>
      <c r="AK893" s="117"/>
      <c r="AL893" s="117"/>
      <c r="AM893" s="117"/>
      <c r="AN893" s="117"/>
      <c r="AO893" s="117"/>
      <c r="AP893" s="117"/>
      <c r="AQ893" s="117"/>
      <c r="AR893" s="117"/>
      <c r="AS893" s="117"/>
      <c r="AT893" s="117"/>
      <c r="AU893" s="117"/>
      <c r="AV893" s="117"/>
      <c r="AW893" s="117"/>
      <c r="AX893" s="117"/>
      <c r="AY893" s="117"/>
      <c r="AZ893" s="117"/>
      <c r="BA893" s="117"/>
      <c r="BB893" s="117"/>
      <c r="BC893" s="117"/>
      <c r="BD893" s="117"/>
      <c r="BE893" s="117"/>
      <c r="BF893" s="117"/>
      <c r="BG893" s="117"/>
      <c r="BH893" s="117"/>
      <c r="BI893" s="117"/>
      <c r="BJ893" s="117"/>
      <c r="BK893" s="117"/>
      <c r="BL893" s="117"/>
      <c r="BM893" s="117"/>
    </row>
    <row r="894" spans="1:65" ht="15.75" customHeight="1" x14ac:dyDescent="0.25">
      <c r="A894" s="25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33" t="s">
        <v>1817</v>
      </c>
      <c r="AE894" s="116"/>
      <c r="AF894" s="116"/>
      <c r="AG894" s="116"/>
      <c r="AH894" s="117"/>
      <c r="AI894" s="33" t="s">
        <v>408</v>
      </c>
      <c r="AJ894" s="117"/>
      <c r="AK894" s="117"/>
      <c r="AL894" s="117"/>
      <c r="AM894" s="117"/>
      <c r="AN894" s="117"/>
      <c r="AO894" s="117"/>
      <c r="AP894" s="117"/>
      <c r="AQ894" s="117"/>
      <c r="AR894" s="117"/>
      <c r="AS894" s="117"/>
      <c r="AT894" s="117"/>
      <c r="AU894" s="117"/>
      <c r="AV894" s="117"/>
      <c r="AW894" s="117"/>
      <c r="AX894" s="117"/>
      <c r="AY894" s="117"/>
      <c r="AZ894" s="117"/>
      <c r="BA894" s="117"/>
      <c r="BB894" s="117"/>
      <c r="BC894" s="117"/>
      <c r="BD894" s="117"/>
      <c r="BE894" s="117"/>
      <c r="BF894" s="117"/>
      <c r="BG894" s="117"/>
      <c r="BH894" s="117"/>
      <c r="BI894" s="117"/>
      <c r="BJ894" s="117"/>
      <c r="BK894" s="117"/>
      <c r="BL894" s="117"/>
      <c r="BM894" s="117"/>
    </row>
    <row r="895" spans="1:65" ht="15.75" customHeight="1" x14ac:dyDescent="0.25">
      <c r="A895" s="25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33" t="s">
        <v>1818</v>
      </c>
      <c r="AE895" s="116"/>
      <c r="AF895" s="116"/>
      <c r="AG895" s="116"/>
      <c r="AH895" s="117"/>
      <c r="AI895" s="33" t="s">
        <v>362</v>
      </c>
      <c r="AJ895" s="117"/>
      <c r="AK895" s="117"/>
      <c r="AL895" s="117"/>
      <c r="AM895" s="117"/>
      <c r="AN895" s="117"/>
      <c r="AO895" s="117"/>
      <c r="AP895" s="117"/>
      <c r="AQ895" s="117"/>
      <c r="AR895" s="117"/>
      <c r="AS895" s="117"/>
      <c r="AT895" s="117"/>
      <c r="AU895" s="117"/>
      <c r="AV895" s="117"/>
      <c r="AW895" s="117"/>
      <c r="AX895" s="117"/>
      <c r="AY895" s="117"/>
      <c r="AZ895" s="117"/>
      <c r="BA895" s="117"/>
      <c r="BB895" s="117"/>
      <c r="BC895" s="117"/>
      <c r="BD895" s="117"/>
      <c r="BE895" s="117"/>
      <c r="BF895" s="117"/>
      <c r="BG895" s="117"/>
      <c r="BH895" s="117"/>
      <c r="BI895" s="117"/>
      <c r="BJ895" s="117"/>
      <c r="BK895" s="117"/>
      <c r="BL895" s="117"/>
      <c r="BM895" s="117"/>
    </row>
    <row r="896" spans="1:65" ht="15.75" customHeight="1" x14ac:dyDescent="0.25">
      <c r="A896" s="25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33" t="s">
        <v>1819</v>
      </c>
      <c r="AE896" s="116"/>
      <c r="AF896" s="116"/>
      <c r="AG896" s="116"/>
      <c r="AH896" s="117"/>
      <c r="AI896" s="33" t="s">
        <v>421</v>
      </c>
      <c r="AJ896" s="117"/>
      <c r="AK896" s="117"/>
      <c r="AL896" s="117"/>
      <c r="AM896" s="117"/>
      <c r="AN896" s="117"/>
      <c r="AO896" s="117"/>
      <c r="AP896" s="117"/>
      <c r="AQ896" s="117"/>
      <c r="AR896" s="117"/>
      <c r="AS896" s="117"/>
      <c r="AT896" s="117"/>
      <c r="AU896" s="117"/>
      <c r="AV896" s="117"/>
      <c r="AW896" s="117"/>
      <c r="AX896" s="117"/>
      <c r="AY896" s="117"/>
      <c r="AZ896" s="117"/>
      <c r="BA896" s="117"/>
      <c r="BB896" s="117"/>
      <c r="BC896" s="117"/>
      <c r="BD896" s="117"/>
      <c r="BE896" s="117"/>
      <c r="BF896" s="117"/>
      <c r="BG896" s="117"/>
      <c r="BH896" s="117"/>
      <c r="BI896" s="117"/>
      <c r="BJ896" s="117"/>
      <c r="BK896" s="117"/>
      <c r="BL896" s="117"/>
      <c r="BM896" s="117"/>
    </row>
    <row r="897" spans="1:65" ht="15.75" customHeight="1" x14ac:dyDescent="0.25">
      <c r="A897" s="25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33" t="s">
        <v>1820</v>
      </c>
      <c r="AE897" s="116"/>
      <c r="AF897" s="116"/>
      <c r="AG897" s="116"/>
      <c r="AH897" s="117"/>
      <c r="AI897" s="33" t="s">
        <v>362</v>
      </c>
      <c r="AJ897" s="117"/>
      <c r="AK897" s="117"/>
      <c r="AL897" s="117"/>
      <c r="AM897" s="117"/>
      <c r="AN897" s="117"/>
      <c r="AO897" s="117"/>
      <c r="AP897" s="117"/>
      <c r="AQ897" s="117"/>
      <c r="AR897" s="117"/>
      <c r="AS897" s="117"/>
      <c r="AT897" s="117"/>
      <c r="AU897" s="117"/>
      <c r="AV897" s="117"/>
      <c r="AW897" s="117"/>
      <c r="AX897" s="117"/>
      <c r="AY897" s="117"/>
      <c r="AZ897" s="117"/>
      <c r="BA897" s="117"/>
      <c r="BB897" s="117"/>
      <c r="BC897" s="117"/>
      <c r="BD897" s="117"/>
      <c r="BE897" s="117"/>
      <c r="BF897" s="117"/>
      <c r="BG897" s="117"/>
      <c r="BH897" s="117"/>
      <c r="BI897" s="117"/>
      <c r="BJ897" s="117"/>
      <c r="BK897" s="117"/>
      <c r="BL897" s="117"/>
      <c r="BM897" s="117"/>
    </row>
    <row r="898" spans="1:65" ht="15.75" customHeight="1" x14ac:dyDescent="0.25">
      <c r="A898" s="25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33" t="s">
        <v>1821</v>
      </c>
      <c r="AE898" s="116"/>
      <c r="AF898" s="116"/>
      <c r="AG898" s="116"/>
      <c r="AH898" s="117"/>
      <c r="AI898" s="33" t="s">
        <v>362</v>
      </c>
      <c r="AJ898" s="117"/>
      <c r="AK898" s="117"/>
      <c r="AL898" s="117"/>
      <c r="AM898" s="117"/>
      <c r="AN898" s="117"/>
      <c r="AO898" s="117"/>
      <c r="AP898" s="117"/>
      <c r="AQ898" s="117"/>
      <c r="AR898" s="117"/>
      <c r="AS898" s="117"/>
      <c r="AT898" s="117"/>
      <c r="AU898" s="117"/>
      <c r="AV898" s="117"/>
      <c r="AW898" s="117"/>
      <c r="AX898" s="117"/>
      <c r="AY898" s="117"/>
      <c r="AZ898" s="117"/>
      <c r="BA898" s="117"/>
      <c r="BB898" s="117"/>
      <c r="BC898" s="117"/>
      <c r="BD898" s="117"/>
      <c r="BE898" s="117"/>
      <c r="BF898" s="117"/>
      <c r="BG898" s="117"/>
      <c r="BH898" s="117"/>
      <c r="BI898" s="117"/>
      <c r="BJ898" s="117"/>
      <c r="BK898" s="117"/>
      <c r="BL898" s="117"/>
      <c r="BM898" s="117"/>
    </row>
    <row r="899" spans="1:65" ht="15.75" customHeight="1" x14ac:dyDescent="0.25">
      <c r="A899" s="25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33" t="s">
        <v>1822</v>
      </c>
      <c r="AE899" s="116"/>
      <c r="AF899" s="116"/>
      <c r="AG899" s="116"/>
      <c r="AH899" s="117"/>
      <c r="AI899" s="33" t="s">
        <v>375</v>
      </c>
      <c r="AJ899" s="117"/>
      <c r="AK899" s="117"/>
      <c r="AL899" s="117"/>
      <c r="AM899" s="117"/>
      <c r="AN899" s="117"/>
      <c r="AO899" s="117"/>
      <c r="AP899" s="117"/>
      <c r="AQ899" s="117"/>
      <c r="AR899" s="117"/>
      <c r="AS899" s="117"/>
      <c r="AT899" s="117"/>
      <c r="AU899" s="117"/>
      <c r="AV899" s="117"/>
      <c r="AW899" s="117"/>
      <c r="AX899" s="117"/>
      <c r="AY899" s="117"/>
      <c r="AZ899" s="117"/>
      <c r="BA899" s="117"/>
      <c r="BB899" s="117"/>
      <c r="BC899" s="117"/>
      <c r="BD899" s="117"/>
      <c r="BE899" s="117"/>
      <c r="BF899" s="117"/>
      <c r="BG899" s="117"/>
      <c r="BH899" s="117"/>
      <c r="BI899" s="117"/>
      <c r="BJ899" s="117"/>
      <c r="BK899" s="117"/>
      <c r="BL899" s="117"/>
      <c r="BM899" s="117"/>
    </row>
    <row r="900" spans="1:65" ht="15.75" customHeight="1" x14ac:dyDescent="0.25">
      <c r="A900" s="25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33" t="s">
        <v>1823</v>
      </c>
      <c r="AE900" s="116"/>
      <c r="AF900" s="116"/>
      <c r="AG900" s="116"/>
      <c r="AH900" s="117"/>
      <c r="AI900" s="33" t="s">
        <v>421</v>
      </c>
      <c r="AJ900" s="117"/>
      <c r="AK900" s="117"/>
      <c r="AL900" s="117"/>
      <c r="AM900" s="117"/>
      <c r="AN900" s="117"/>
      <c r="AO900" s="117"/>
      <c r="AP900" s="117"/>
      <c r="AQ900" s="117"/>
      <c r="AR900" s="117"/>
      <c r="AS900" s="117"/>
      <c r="AT900" s="117"/>
      <c r="AU900" s="117"/>
      <c r="AV900" s="117"/>
      <c r="AW900" s="117"/>
      <c r="AX900" s="117"/>
      <c r="AY900" s="117"/>
      <c r="AZ900" s="117"/>
      <c r="BA900" s="117"/>
      <c r="BB900" s="117"/>
      <c r="BC900" s="117"/>
      <c r="BD900" s="117"/>
      <c r="BE900" s="117"/>
      <c r="BF900" s="117"/>
      <c r="BG900" s="117"/>
      <c r="BH900" s="117"/>
      <c r="BI900" s="117"/>
      <c r="BJ900" s="117"/>
      <c r="BK900" s="117"/>
      <c r="BL900" s="117"/>
      <c r="BM900" s="117"/>
    </row>
    <row r="901" spans="1:65" ht="15.75" customHeight="1" x14ac:dyDescent="0.25">
      <c r="A901" s="25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33" t="s">
        <v>1824</v>
      </c>
      <c r="AE901" s="116"/>
      <c r="AF901" s="116"/>
      <c r="AG901" s="116"/>
      <c r="AH901" s="117"/>
      <c r="AI901" s="33" t="s">
        <v>362</v>
      </c>
      <c r="AJ901" s="117"/>
      <c r="AK901" s="117"/>
      <c r="AL901" s="117"/>
      <c r="AM901" s="117"/>
      <c r="AN901" s="117"/>
      <c r="AO901" s="117"/>
      <c r="AP901" s="117"/>
      <c r="AQ901" s="117"/>
      <c r="AR901" s="117"/>
      <c r="AS901" s="117"/>
      <c r="AT901" s="117"/>
      <c r="AU901" s="117"/>
      <c r="AV901" s="117"/>
      <c r="AW901" s="117"/>
      <c r="AX901" s="117"/>
      <c r="AY901" s="117"/>
      <c r="AZ901" s="117"/>
      <c r="BA901" s="117"/>
      <c r="BB901" s="117"/>
      <c r="BC901" s="117"/>
      <c r="BD901" s="117"/>
      <c r="BE901" s="117"/>
      <c r="BF901" s="117"/>
      <c r="BG901" s="117"/>
      <c r="BH901" s="117"/>
      <c r="BI901" s="117"/>
      <c r="BJ901" s="117"/>
      <c r="BK901" s="117"/>
      <c r="BL901" s="117"/>
      <c r="BM901" s="117"/>
    </row>
    <row r="902" spans="1:65" ht="15.75" customHeight="1" x14ac:dyDescent="0.25">
      <c r="A902" s="25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33" t="s">
        <v>1825</v>
      </c>
      <c r="AE902" s="116"/>
      <c r="AF902" s="116"/>
      <c r="AG902" s="116"/>
      <c r="AH902" s="117"/>
      <c r="AI902" s="33" t="s">
        <v>685</v>
      </c>
      <c r="AJ902" s="117"/>
      <c r="AK902" s="117"/>
      <c r="AL902" s="117"/>
      <c r="AM902" s="117"/>
      <c r="AN902" s="117"/>
      <c r="AO902" s="117"/>
      <c r="AP902" s="117"/>
      <c r="AQ902" s="117"/>
      <c r="AR902" s="117"/>
      <c r="AS902" s="117"/>
      <c r="AT902" s="117"/>
      <c r="AU902" s="117"/>
      <c r="AV902" s="117"/>
      <c r="AW902" s="117"/>
      <c r="AX902" s="117"/>
      <c r="AY902" s="117"/>
      <c r="AZ902" s="117"/>
      <c r="BA902" s="117"/>
      <c r="BB902" s="117"/>
      <c r="BC902" s="117"/>
      <c r="BD902" s="117"/>
      <c r="BE902" s="117"/>
      <c r="BF902" s="117"/>
      <c r="BG902" s="117"/>
      <c r="BH902" s="117"/>
      <c r="BI902" s="117"/>
      <c r="BJ902" s="117"/>
      <c r="BK902" s="117"/>
      <c r="BL902" s="117"/>
      <c r="BM902" s="117"/>
    </row>
    <row r="903" spans="1:65" ht="15.75" customHeight="1" x14ac:dyDescent="0.25">
      <c r="A903" s="25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33" t="s">
        <v>1826</v>
      </c>
      <c r="AE903" s="116"/>
      <c r="AF903" s="116"/>
      <c r="AG903" s="116"/>
      <c r="AH903" s="117"/>
      <c r="AI903" s="33" t="s">
        <v>375</v>
      </c>
      <c r="AJ903" s="117"/>
      <c r="AK903" s="117"/>
      <c r="AL903" s="117"/>
      <c r="AM903" s="117"/>
      <c r="AN903" s="117"/>
      <c r="AO903" s="117"/>
      <c r="AP903" s="117"/>
      <c r="AQ903" s="117"/>
      <c r="AR903" s="117"/>
      <c r="AS903" s="117"/>
      <c r="AT903" s="117"/>
      <c r="AU903" s="117"/>
      <c r="AV903" s="117"/>
      <c r="AW903" s="117"/>
      <c r="AX903" s="117"/>
      <c r="AY903" s="117"/>
      <c r="AZ903" s="117"/>
      <c r="BA903" s="117"/>
      <c r="BB903" s="117"/>
      <c r="BC903" s="117"/>
      <c r="BD903" s="117"/>
      <c r="BE903" s="117"/>
      <c r="BF903" s="117"/>
      <c r="BG903" s="117"/>
      <c r="BH903" s="117"/>
      <c r="BI903" s="117"/>
      <c r="BJ903" s="117"/>
      <c r="BK903" s="117"/>
      <c r="BL903" s="117"/>
      <c r="BM903" s="117"/>
    </row>
    <row r="904" spans="1:65" ht="15.75" customHeight="1" x14ac:dyDescent="0.25">
      <c r="A904" s="25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33" t="s">
        <v>1827</v>
      </c>
      <c r="AE904" s="116"/>
      <c r="AF904" s="116"/>
      <c r="AG904" s="116"/>
      <c r="AH904" s="117"/>
      <c r="AI904" s="33" t="s">
        <v>346</v>
      </c>
      <c r="AJ904" s="117"/>
      <c r="AK904" s="117"/>
      <c r="AL904" s="117"/>
      <c r="AM904" s="117"/>
      <c r="AN904" s="117"/>
      <c r="AO904" s="117"/>
      <c r="AP904" s="117"/>
      <c r="AQ904" s="117"/>
      <c r="AR904" s="117"/>
      <c r="AS904" s="117"/>
      <c r="AT904" s="117"/>
      <c r="AU904" s="117"/>
      <c r="AV904" s="117"/>
      <c r="AW904" s="117"/>
      <c r="AX904" s="117"/>
      <c r="AY904" s="117"/>
      <c r="AZ904" s="117"/>
      <c r="BA904" s="117"/>
      <c r="BB904" s="117"/>
      <c r="BC904" s="117"/>
      <c r="BD904" s="117"/>
      <c r="BE904" s="117"/>
      <c r="BF904" s="117"/>
      <c r="BG904" s="117"/>
      <c r="BH904" s="117"/>
      <c r="BI904" s="117"/>
      <c r="BJ904" s="117"/>
      <c r="BK904" s="117"/>
      <c r="BL904" s="117"/>
      <c r="BM904" s="117"/>
    </row>
    <row r="905" spans="1:65" ht="15.75" customHeight="1" x14ac:dyDescent="0.25">
      <c r="A905" s="25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33" t="s">
        <v>1828</v>
      </c>
      <c r="AE905" s="116"/>
      <c r="AF905" s="116"/>
      <c r="AG905" s="116"/>
      <c r="AH905" s="117"/>
      <c r="AI905" s="33" t="s">
        <v>354</v>
      </c>
      <c r="AJ905" s="117"/>
      <c r="AK905" s="117"/>
      <c r="AL905" s="117"/>
      <c r="AM905" s="117"/>
      <c r="AN905" s="117"/>
      <c r="AO905" s="117"/>
      <c r="AP905" s="117"/>
      <c r="AQ905" s="117"/>
      <c r="AR905" s="117"/>
      <c r="AS905" s="117"/>
      <c r="AT905" s="117"/>
      <c r="AU905" s="117"/>
      <c r="AV905" s="117"/>
      <c r="AW905" s="117"/>
      <c r="AX905" s="117"/>
      <c r="AY905" s="117"/>
      <c r="AZ905" s="117"/>
      <c r="BA905" s="117"/>
      <c r="BB905" s="117"/>
      <c r="BC905" s="117"/>
      <c r="BD905" s="117"/>
      <c r="BE905" s="117"/>
      <c r="BF905" s="117"/>
      <c r="BG905" s="117"/>
      <c r="BH905" s="117"/>
      <c r="BI905" s="117"/>
      <c r="BJ905" s="117"/>
      <c r="BK905" s="117"/>
      <c r="BL905" s="117"/>
      <c r="BM905" s="117"/>
    </row>
    <row r="906" spans="1:65" ht="15.75" customHeight="1" x14ac:dyDescent="0.25">
      <c r="A906" s="25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33" t="s">
        <v>1829</v>
      </c>
      <c r="AE906" s="116"/>
      <c r="AF906" s="116"/>
      <c r="AG906" s="116"/>
      <c r="AH906" s="117"/>
      <c r="AI906" s="33" t="s">
        <v>531</v>
      </c>
      <c r="AJ906" s="117"/>
      <c r="AK906" s="117"/>
      <c r="AL906" s="117"/>
      <c r="AM906" s="117"/>
      <c r="AN906" s="117"/>
      <c r="AO906" s="117"/>
      <c r="AP906" s="117"/>
      <c r="AQ906" s="117"/>
      <c r="AR906" s="117"/>
      <c r="AS906" s="117"/>
      <c r="AT906" s="117"/>
      <c r="AU906" s="117"/>
      <c r="AV906" s="117"/>
      <c r="AW906" s="117"/>
      <c r="AX906" s="117"/>
      <c r="AY906" s="117"/>
      <c r="AZ906" s="117"/>
      <c r="BA906" s="117"/>
      <c r="BB906" s="117"/>
      <c r="BC906" s="117"/>
      <c r="BD906" s="117"/>
      <c r="BE906" s="117"/>
      <c r="BF906" s="117"/>
      <c r="BG906" s="117"/>
      <c r="BH906" s="117"/>
      <c r="BI906" s="117"/>
      <c r="BJ906" s="117"/>
      <c r="BK906" s="117"/>
      <c r="BL906" s="117"/>
      <c r="BM906" s="117"/>
    </row>
    <row r="907" spans="1:65" ht="15.75" customHeight="1" x14ac:dyDescent="0.25">
      <c r="A907" s="25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33" t="s">
        <v>1830</v>
      </c>
      <c r="AE907" s="116"/>
      <c r="AF907" s="116"/>
      <c r="AG907" s="116"/>
      <c r="AH907" s="117"/>
      <c r="AI907" s="33" t="s">
        <v>375</v>
      </c>
      <c r="AJ907" s="117"/>
      <c r="AK907" s="117"/>
      <c r="AL907" s="117"/>
      <c r="AM907" s="117"/>
      <c r="AN907" s="117"/>
      <c r="AO907" s="117"/>
      <c r="AP907" s="117"/>
      <c r="AQ907" s="117"/>
      <c r="AR907" s="117"/>
      <c r="AS907" s="117"/>
      <c r="AT907" s="117"/>
      <c r="AU907" s="117"/>
      <c r="AV907" s="117"/>
      <c r="AW907" s="117"/>
      <c r="AX907" s="117"/>
      <c r="AY907" s="117"/>
      <c r="AZ907" s="117"/>
      <c r="BA907" s="117"/>
      <c r="BB907" s="117"/>
      <c r="BC907" s="117"/>
      <c r="BD907" s="117"/>
      <c r="BE907" s="117"/>
      <c r="BF907" s="117"/>
      <c r="BG907" s="117"/>
      <c r="BH907" s="117"/>
      <c r="BI907" s="117"/>
      <c r="BJ907" s="117"/>
      <c r="BK907" s="117"/>
      <c r="BL907" s="117"/>
      <c r="BM907" s="117"/>
    </row>
    <row r="908" spans="1:65" ht="15.75" customHeight="1" x14ac:dyDescent="0.25">
      <c r="A908" s="25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33" t="s">
        <v>1831</v>
      </c>
      <c r="AE908" s="116"/>
      <c r="AF908" s="116"/>
      <c r="AG908" s="116"/>
      <c r="AH908" s="117"/>
      <c r="AI908" s="33" t="s">
        <v>362</v>
      </c>
      <c r="AJ908" s="117"/>
      <c r="AK908" s="117"/>
      <c r="AL908" s="117"/>
      <c r="AM908" s="117"/>
      <c r="AN908" s="117"/>
      <c r="AO908" s="117"/>
      <c r="AP908" s="117"/>
      <c r="AQ908" s="117"/>
      <c r="AR908" s="117"/>
      <c r="AS908" s="117"/>
      <c r="AT908" s="117"/>
      <c r="AU908" s="117"/>
      <c r="AV908" s="117"/>
      <c r="AW908" s="117"/>
      <c r="AX908" s="117"/>
      <c r="AY908" s="117"/>
      <c r="AZ908" s="117"/>
      <c r="BA908" s="117"/>
      <c r="BB908" s="117"/>
      <c r="BC908" s="117"/>
      <c r="BD908" s="117"/>
      <c r="BE908" s="117"/>
      <c r="BF908" s="117"/>
      <c r="BG908" s="117"/>
      <c r="BH908" s="117"/>
      <c r="BI908" s="117"/>
      <c r="BJ908" s="117"/>
      <c r="BK908" s="117"/>
      <c r="BL908" s="117"/>
      <c r="BM908" s="117"/>
    </row>
    <row r="909" spans="1:65" ht="15.75" customHeight="1" x14ac:dyDescent="0.25">
      <c r="A909" s="25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33" t="s">
        <v>1832</v>
      </c>
      <c r="AE909" s="116"/>
      <c r="AF909" s="116"/>
      <c r="AG909" s="116"/>
      <c r="AH909" s="117"/>
      <c r="AI909" s="33" t="s">
        <v>375</v>
      </c>
      <c r="AJ909" s="117"/>
      <c r="AK909" s="117"/>
      <c r="AL909" s="117"/>
      <c r="AM909" s="117"/>
      <c r="AN909" s="117"/>
      <c r="AO909" s="117"/>
      <c r="AP909" s="117"/>
      <c r="AQ909" s="117"/>
      <c r="AR909" s="117"/>
      <c r="AS909" s="117"/>
      <c r="AT909" s="117"/>
      <c r="AU909" s="117"/>
      <c r="AV909" s="117"/>
      <c r="AW909" s="117"/>
      <c r="AX909" s="117"/>
      <c r="AY909" s="117"/>
      <c r="AZ909" s="117"/>
      <c r="BA909" s="117"/>
      <c r="BB909" s="117"/>
      <c r="BC909" s="117"/>
      <c r="BD909" s="117"/>
      <c r="BE909" s="117"/>
      <c r="BF909" s="117"/>
      <c r="BG909" s="117"/>
      <c r="BH909" s="117"/>
      <c r="BI909" s="117"/>
      <c r="BJ909" s="117"/>
      <c r="BK909" s="117"/>
      <c r="BL909" s="117"/>
      <c r="BM909" s="117"/>
    </row>
    <row r="910" spans="1:65" ht="15.75" customHeight="1" x14ac:dyDescent="0.25">
      <c r="A910" s="25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33" t="s">
        <v>1833</v>
      </c>
      <c r="AE910" s="116"/>
      <c r="AF910" s="116"/>
      <c r="AG910" s="116"/>
      <c r="AH910" s="117"/>
      <c r="AI910" s="33" t="s">
        <v>375</v>
      </c>
      <c r="AJ910" s="117"/>
      <c r="AK910" s="117"/>
      <c r="AL910" s="117"/>
      <c r="AM910" s="117"/>
      <c r="AN910" s="117"/>
      <c r="AO910" s="117"/>
      <c r="AP910" s="117"/>
      <c r="AQ910" s="117"/>
      <c r="AR910" s="117"/>
      <c r="AS910" s="117"/>
      <c r="AT910" s="117"/>
      <c r="AU910" s="117"/>
      <c r="AV910" s="117"/>
      <c r="AW910" s="117"/>
      <c r="AX910" s="117"/>
      <c r="AY910" s="117"/>
      <c r="AZ910" s="117"/>
      <c r="BA910" s="117"/>
      <c r="BB910" s="117"/>
      <c r="BC910" s="117"/>
      <c r="BD910" s="117"/>
      <c r="BE910" s="117"/>
      <c r="BF910" s="117"/>
      <c r="BG910" s="117"/>
      <c r="BH910" s="117"/>
      <c r="BI910" s="117"/>
      <c r="BJ910" s="117"/>
      <c r="BK910" s="117"/>
      <c r="BL910" s="117"/>
      <c r="BM910" s="117"/>
    </row>
    <row r="911" spans="1:65" ht="15.75" customHeight="1" x14ac:dyDescent="0.25">
      <c r="A911" s="25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33" t="s">
        <v>1834</v>
      </c>
      <c r="AE911" s="116"/>
      <c r="AF911" s="116"/>
      <c r="AG911" s="116"/>
      <c r="AH911" s="117"/>
      <c r="AI911" s="33" t="s">
        <v>421</v>
      </c>
      <c r="AJ911" s="117"/>
      <c r="AK911" s="117"/>
      <c r="AL911" s="117"/>
      <c r="AM911" s="117"/>
      <c r="AN911" s="117"/>
      <c r="AO911" s="117"/>
      <c r="AP911" s="117"/>
      <c r="AQ911" s="117"/>
      <c r="AR911" s="117"/>
      <c r="AS911" s="117"/>
      <c r="AT911" s="117"/>
      <c r="AU911" s="117"/>
      <c r="AV911" s="117"/>
      <c r="AW911" s="117"/>
      <c r="AX911" s="117"/>
      <c r="AY911" s="117"/>
      <c r="AZ911" s="117"/>
      <c r="BA911" s="117"/>
      <c r="BB911" s="117"/>
      <c r="BC911" s="117"/>
      <c r="BD911" s="117"/>
      <c r="BE911" s="117"/>
      <c r="BF911" s="117"/>
      <c r="BG911" s="117"/>
      <c r="BH911" s="117"/>
      <c r="BI911" s="117"/>
      <c r="BJ911" s="117"/>
      <c r="BK911" s="117"/>
      <c r="BL911" s="117"/>
      <c r="BM911" s="117"/>
    </row>
    <row r="912" spans="1:65" ht="15.75" customHeight="1" x14ac:dyDescent="0.25">
      <c r="A912" s="25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33" t="s">
        <v>1835</v>
      </c>
      <c r="AE912" s="116"/>
      <c r="AF912" s="116"/>
      <c r="AG912" s="116"/>
      <c r="AH912" s="117"/>
      <c r="AI912" s="33" t="s">
        <v>346</v>
      </c>
      <c r="AJ912" s="117"/>
      <c r="AK912" s="117"/>
      <c r="AL912" s="117"/>
      <c r="AM912" s="117"/>
      <c r="AN912" s="117"/>
      <c r="AO912" s="117"/>
      <c r="AP912" s="117"/>
      <c r="AQ912" s="117"/>
      <c r="AR912" s="117"/>
      <c r="AS912" s="117"/>
      <c r="AT912" s="117"/>
      <c r="AU912" s="117"/>
      <c r="AV912" s="117"/>
      <c r="AW912" s="117"/>
      <c r="AX912" s="117"/>
      <c r="AY912" s="117"/>
      <c r="AZ912" s="117"/>
      <c r="BA912" s="117"/>
      <c r="BB912" s="117"/>
      <c r="BC912" s="117"/>
      <c r="BD912" s="117"/>
      <c r="BE912" s="117"/>
      <c r="BF912" s="117"/>
      <c r="BG912" s="117"/>
      <c r="BH912" s="117"/>
      <c r="BI912" s="117"/>
      <c r="BJ912" s="117"/>
      <c r="BK912" s="117"/>
      <c r="BL912" s="117"/>
      <c r="BM912" s="117"/>
    </row>
    <row r="913" spans="1:65" ht="15.75" customHeight="1" x14ac:dyDescent="0.25">
      <c r="A913" s="25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33" t="s">
        <v>1836</v>
      </c>
      <c r="AE913" s="116"/>
      <c r="AF913" s="116"/>
      <c r="AG913" s="116"/>
      <c r="AH913" s="117"/>
      <c r="AI913" s="33" t="s">
        <v>362</v>
      </c>
      <c r="AJ913" s="117"/>
      <c r="AK913" s="117"/>
      <c r="AL913" s="117"/>
      <c r="AM913" s="117"/>
      <c r="AN913" s="117"/>
      <c r="AO913" s="117"/>
      <c r="AP913" s="117"/>
      <c r="AQ913" s="117"/>
      <c r="AR913" s="117"/>
      <c r="AS913" s="117"/>
      <c r="AT913" s="117"/>
      <c r="AU913" s="117"/>
      <c r="AV913" s="117"/>
      <c r="AW913" s="117"/>
      <c r="AX913" s="117"/>
      <c r="AY913" s="117"/>
      <c r="AZ913" s="117"/>
      <c r="BA913" s="117"/>
      <c r="BB913" s="117"/>
      <c r="BC913" s="117"/>
      <c r="BD913" s="117"/>
      <c r="BE913" s="117"/>
      <c r="BF913" s="117"/>
      <c r="BG913" s="117"/>
      <c r="BH913" s="117"/>
      <c r="BI913" s="117"/>
      <c r="BJ913" s="117"/>
      <c r="BK913" s="117"/>
      <c r="BL913" s="117"/>
      <c r="BM913" s="117"/>
    </row>
    <row r="914" spans="1:65" ht="15.75" customHeight="1" x14ac:dyDescent="0.25">
      <c r="A914" s="25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33" t="s">
        <v>1837</v>
      </c>
      <c r="AE914" s="116"/>
      <c r="AF914" s="116"/>
      <c r="AG914" s="116"/>
      <c r="AH914" s="117"/>
      <c r="AI914" s="33" t="s">
        <v>421</v>
      </c>
      <c r="AJ914" s="117"/>
      <c r="AK914" s="117"/>
      <c r="AL914" s="117"/>
      <c r="AM914" s="117"/>
      <c r="AN914" s="117"/>
      <c r="AO914" s="117"/>
      <c r="AP914" s="117"/>
      <c r="AQ914" s="117"/>
      <c r="AR914" s="117"/>
      <c r="AS914" s="117"/>
      <c r="AT914" s="117"/>
      <c r="AU914" s="117"/>
      <c r="AV914" s="117"/>
      <c r="AW914" s="117"/>
      <c r="AX914" s="117"/>
      <c r="AY914" s="117"/>
      <c r="AZ914" s="117"/>
      <c r="BA914" s="117"/>
      <c r="BB914" s="117"/>
      <c r="BC914" s="117"/>
      <c r="BD914" s="117"/>
      <c r="BE914" s="117"/>
      <c r="BF914" s="117"/>
      <c r="BG914" s="117"/>
      <c r="BH914" s="117"/>
      <c r="BI914" s="117"/>
      <c r="BJ914" s="117"/>
      <c r="BK914" s="117"/>
      <c r="BL914" s="117"/>
      <c r="BM914" s="117"/>
    </row>
    <row r="915" spans="1:65" ht="15.75" customHeight="1" x14ac:dyDescent="0.25">
      <c r="A915" s="25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33" t="s">
        <v>1838</v>
      </c>
      <c r="AE915" s="116"/>
      <c r="AF915" s="116"/>
      <c r="AG915" s="116"/>
      <c r="AH915" s="117"/>
      <c r="AI915" s="33" t="s">
        <v>421</v>
      </c>
      <c r="AJ915" s="117"/>
      <c r="AK915" s="117"/>
      <c r="AL915" s="117"/>
      <c r="AM915" s="117"/>
      <c r="AN915" s="117"/>
      <c r="AO915" s="117"/>
      <c r="AP915" s="117"/>
      <c r="AQ915" s="117"/>
      <c r="AR915" s="117"/>
      <c r="AS915" s="117"/>
      <c r="AT915" s="117"/>
      <c r="AU915" s="117"/>
      <c r="AV915" s="117"/>
      <c r="AW915" s="117"/>
      <c r="AX915" s="117"/>
      <c r="AY915" s="117"/>
      <c r="AZ915" s="117"/>
      <c r="BA915" s="117"/>
      <c r="BB915" s="117"/>
      <c r="BC915" s="117"/>
      <c r="BD915" s="117"/>
      <c r="BE915" s="117"/>
      <c r="BF915" s="117"/>
      <c r="BG915" s="117"/>
      <c r="BH915" s="117"/>
      <c r="BI915" s="117"/>
      <c r="BJ915" s="117"/>
      <c r="BK915" s="117"/>
      <c r="BL915" s="117"/>
      <c r="BM915" s="117"/>
    </row>
    <row r="916" spans="1:65" ht="15.75" customHeight="1" x14ac:dyDescent="0.25">
      <c r="A916" s="25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33" t="s">
        <v>1839</v>
      </c>
      <c r="AE916" s="116"/>
      <c r="AF916" s="116"/>
      <c r="AG916" s="116"/>
      <c r="AH916" s="117"/>
      <c r="AI916" s="33" t="s">
        <v>362</v>
      </c>
      <c r="AJ916" s="117"/>
      <c r="AK916" s="117"/>
      <c r="AL916" s="117"/>
      <c r="AM916" s="117"/>
      <c r="AN916" s="117"/>
      <c r="AO916" s="117"/>
      <c r="AP916" s="117"/>
      <c r="AQ916" s="117"/>
      <c r="AR916" s="117"/>
      <c r="AS916" s="117"/>
      <c r="AT916" s="117"/>
      <c r="AU916" s="117"/>
      <c r="AV916" s="117"/>
      <c r="AW916" s="117"/>
      <c r="AX916" s="117"/>
      <c r="AY916" s="117"/>
      <c r="AZ916" s="117"/>
      <c r="BA916" s="117"/>
      <c r="BB916" s="117"/>
      <c r="BC916" s="117"/>
      <c r="BD916" s="117"/>
      <c r="BE916" s="117"/>
      <c r="BF916" s="117"/>
      <c r="BG916" s="117"/>
      <c r="BH916" s="117"/>
      <c r="BI916" s="117"/>
      <c r="BJ916" s="117"/>
      <c r="BK916" s="117"/>
      <c r="BL916" s="117"/>
      <c r="BM916" s="117"/>
    </row>
    <row r="917" spans="1:65" ht="15.75" customHeight="1" x14ac:dyDescent="0.25">
      <c r="A917" s="25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33" t="s">
        <v>1840</v>
      </c>
      <c r="AE917" s="116"/>
      <c r="AF917" s="116"/>
      <c r="AG917" s="116"/>
      <c r="AH917" s="117"/>
      <c r="AI917" s="33" t="s">
        <v>421</v>
      </c>
      <c r="AJ917" s="117"/>
      <c r="AK917" s="117"/>
      <c r="AL917" s="117"/>
      <c r="AM917" s="117"/>
      <c r="AN917" s="117"/>
      <c r="AO917" s="117"/>
      <c r="AP917" s="117"/>
      <c r="AQ917" s="117"/>
      <c r="AR917" s="117"/>
      <c r="AS917" s="117"/>
      <c r="AT917" s="117"/>
      <c r="AU917" s="117"/>
      <c r="AV917" s="117"/>
      <c r="AW917" s="117"/>
      <c r="AX917" s="117"/>
      <c r="AY917" s="117"/>
      <c r="AZ917" s="117"/>
      <c r="BA917" s="117"/>
      <c r="BB917" s="117"/>
      <c r="BC917" s="117"/>
      <c r="BD917" s="117"/>
      <c r="BE917" s="117"/>
      <c r="BF917" s="117"/>
      <c r="BG917" s="117"/>
      <c r="BH917" s="117"/>
      <c r="BI917" s="117"/>
      <c r="BJ917" s="117"/>
      <c r="BK917" s="117"/>
      <c r="BL917" s="117"/>
      <c r="BM917" s="117"/>
    </row>
    <row r="918" spans="1:65" ht="15.75" customHeight="1" x14ac:dyDescent="0.25">
      <c r="A918" s="25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33" t="s">
        <v>1841</v>
      </c>
      <c r="AE918" s="116"/>
      <c r="AF918" s="116"/>
      <c r="AG918" s="116"/>
      <c r="AH918" s="117"/>
      <c r="AI918" s="33" t="s">
        <v>531</v>
      </c>
      <c r="AJ918" s="117"/>
      <c r="AK918" s="117"/>
      <c r="AL918" s="117"/>
      <c r="AM918" s="117"/>
      <c r="AN918" s="117"/>
      <c r="AO918" s="117"/>
      <c r="AP918" s="117"/>
      <c r="AQ918" s="117"/>
      <c r="AR918" s="117"/>
      <c r="AS918" s="117"/>
      <c r="AT918" s="117"/>
      <c r="AU918" s="117"/>
      <c r="AV918" s="117"/>
      <c r="AW918" s="117"/>
      <c r="AX918" s="117"/>
      <c r="AY918" s="117"/>
      <c r="AZ918" s="117"/>
      <c r="BA918" s="117"/>
      <c r="BB918" s="117"/>
      <c r="BC918" s="117"/>
      <c r="BD918" s="117"/>
      <c r="BE918" s="117"/>
      <c r="BF918" s="117"/>
      <c r="BG918" s="117"/>
      <c r="BH918" s="117"/>
      <c r="BI918" s="117"/>
      <c r="BJ918" s="117"/>
      <c r="BK918" s="117"/>
      <c r="BL918" s="117"/>
      <c r="BM918" s="117"/>
    </row>
    <row r="919" spans="1:65" ht="15.75" customHeight="1" x14ac:dyDescent="0.25">
      <c r="A919" s="25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33" t="s">
        <v>1842</v>
      </c>
      <c r="AE919" s="116"/>
      <c r="AF919" s="116"/>
      <c r="AG919" s="116"/>
      <c r="AH919" s="117"/>
      <c r="AI919" s="33" t="s">
        <v>421</v>
      </c>
      <c r="AJ919" s="117"/>
      <c r="AK919" s="117"/>
      <c r="AL919" s="117"/>
      <c r="AM919" s="117"/>
      <c r="AN919" s="117"/>
      <c r="AO919" s="117"/>
      <c r="AP919" s="117"/>
      <c r="AQ919" s="117"/>
      <c r="AR919" s="117"/>
      <c r="AS919" s="117"/>
      <c r="AT919" s="117"/>
      <c r="AU919" s="117"/>
      <c r="AV919" s="117"/>
      <c r="AW919" s="117"/>
      <c r="AX919" s="117"/>
      <c r="AY919" s="117"/>
      <c r="AZ919" s="117"/>
      <c r="BA919" s="117"/>
      <c r="BB919" s="117"/>
      <c r="BC919" s="117"/>
      <c r="BD919" s="117"/>
      <c r="BE919" s="117"/>
      <c r="BF919" s="117"/>
      <c r="BG919" s="117"/>
      <c r="BH919" s="117"/>
      <c r="BI919" s="117"/>
      <c r="BJ919" s="117"/>
      <c r="BK919" s="117"/>
      <c r="BL919" s="117"/>
      <c r="BM919" s="117"/>
    </row>
    <row r="920" spans="1:65" ht="15.75" customHeight="1" x14ac:dyDescent="0.25">
      <c r="A920" s="25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33" t="s">
        <v>1843</v>
      </c>
      <c r="AE920" s="116"/>
      <c r="AF920" s="116"/>
      <c r="AG920" s="116"/>
      <c r="AH920" s="117"/>
      <c r="AI920" s="33" t="s">
        <v>375</v>
      </c>
      <c r="AJ920" s="117"/>
      <c r="AK920" s="117"/>
      <c r="AL920" s="117"/>
      <c r="AM920" s="117"/>
      <c r="AN920" s="117"/>
      <c r="AO920" s="117"/>
      <c r="AP920" s="117"/>
      <c r="AQ920" s="117"/>
      <c r="AR920" s="117"/>
      <c r="AS920" s="117"/>
      <c r="AT920" s="117"/>
      <c r="AU920" s="117"/>
      <c r="AV920" s="117"/>
      <c r="AW920" s="117"/>
      <c r="AX920" s="117"/>
      <c r="AY920" s="117"/>
      <c r="AZ920" s="117"/>
      <c r="BA920" s="117"/>
      <c r="BB920" s="117"/>
      <c r="BC920" s="117"/>
      <c r="BD920" s="117"/>
      <c r="BE920" s="117"/>
      <c r="BF920" s="117"/>
      <c r="BG920" s="117"/>
      <c r="BH920" s="117"/>
      <c r="BI920" s="117"/>
      <c r="BJ920" s="117"/>
      <c r="BK920" s="117"/>
      <c r="BL920" s="117"/>
      <c r="BM920" s="117"/>
    </row>
    <row r="921" spans="1:65" ht="15.75" customHeight="1" x14ac:dyDescent="0.25">
      <c r="A921" s="25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33" t="s">
        <v>1844</v>
      </c>
      <c r="AE921" s="116"/>
      <c r="AF921" s="116"/>
      <c r="AG921" s="116"/>
      <c r="AH921" s="117"/>
      <c r="AI921" s="33" t="s">
        <v>346</v>
      </c>
      <c r="AJ921" s="117"/>
      <c r="AK921" s="117"/>
      <c r="AL921" s="117"/>
      <c r="AM921" s="117"/>
      <c r="AN921" s="117"/>
      <c r="AO921" s="117"/>
      <c r="AP921" s="117"/>
      <c r="AQ921" s="117"/>
      <c r="AR921" s="117"/>
      <c r="AS921" s="117"/>
      <c r="AT921" s="117"/>
      <c r="AU921" s="117"/>
      <c r="AV921" s="117"/>
      <c r="AW921" s="117"/>
      <c r="AX921" s="117"/>
      <c r="AY921" s="117"/>
      <c r="AZ921" s="117"/>
      <c r="BA921" s="117"/>
      <c r="BB921" s="117"/>
      <c r="BC921" s="117"/>
      <c r="BD921" s="117"/>
      <c r="BE921" s="117"/>
      <c r="BF921" s="117"/>
      <c r="BG921" s="117"/>
      <c r="BH921" s="117"/>
      <c r="BI921" s="117"/>
      <c r="BJ921" s="117"/>
      <c r="BK921" s="117"/>
      <c r="BL921" s="117"/>
      <c r="BM921" s="117"/>
    </row>
    <row r="922" spans="1:65" ht="15.75" customHeight="1" x14ac:dyDescent="0.25">
      <c r="A922" s="25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33" t="s">
        <v>1845</v>
      </c>
      <c r="AE922" s="116"/>
      <c r="AF922" s="116"/>
      <c r="AG922" s="116"/>
      <c r="AH922" s="117"/>
      <c r="AI922" s="33" t="s">
        <v>408</v>
      </c>
      <c r="AJ922" s="117"/>
      <c r="AK922" s="117"/>
      <c r="AL922" s="117"/>
      <c r="AM922" s="117"/>
      <c r="AN922" s="117"/>
      <c r="AO922" s="117"/>
      <c r="AP922" s="117"/>
      <c r="AQ922" s="117"/>
      <c r="AR922" s="117"/>
      <c r="AS922" s="117"/>
      <c r="AT922" s="117"/>
      <c r="AU922" s="117"/>
      <c r="AV922" s="117"/>
      <c r="AW922" s="117"/>
      <c r="AX922" s="117"/>
      <c r="AY922" s="117"/>
      <c r="AZ922" s="117"/>
      <c r="BA922" s="117"/>
      <c r="BB922" s="117"/>
      <c r="BC922" s="117"/>
      <c r="BD922" s="117"/>
      <c r="BE922" s="117"/>
      <c r="BF922" s="117"/>
      <c r="BG922" s="117"/>
      <c r="BH922" s="117"/>
      <c r="BI922" s="117"/>
      <c r="BJ922" s="117"/>
      <c r="BK922" s="117"/>
      <c r="BL922" s="117"/>
      <c r="BM922" s="117"/>
    </row>
    <row r="923" spans="1:65" ht="15.75" customHeight="1" x14ac:dyDescent="0.25">
      <c r="A923" s="25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33" t="s">
        <v>1846</v>
      </c>
      <c r="AE923" s="116"/>
      <c r="AF923" s="116"/>
      <c r="AG923" s="116"/>
      <c r="AH923" s="117"/>
      <c r="AI923" s="33" t="s">
        <v>421</v>
      </c>
      <c r="AJ923" s="117"/>
      <c r="AK923" s="117"/>
      <c r="AL923" s="117"/>
      <c r="AM923" s="117"/>
      <c r="AN923" s="117"/>
      <c r="AO923" s="117"/>
      <c r="AP923" s="117"/>
      <c r="AQ923" s="117"/>
      <c r="AR923" s="117"/>
      <c r="AS923" s="117"/>
      <c r="AT923" s="117"/>
      <c r="AU923" s="117"/>
      <c r="AV923" s="117"/>
      <c r="AW923" s="117"/>
      <c r="AX923" s="117"/>
      <c r="AY923" s="117"/>
      <c r="AZ923" s="117"/>
      <c r="BA923" s="117"/>
      <c r="BB923" s="117"/>
      <c r="BC923" s="117"/>
      <c r="BD923" s="117"/>
      <c r="BE923" s="117"/>
      <c r="BF923" s="117"/>
      <c r="BG923" s="117"/>
      <c r="BH923" s="117"/>
      <c r="BI923" s="117"/>
      <c r="BJ923" s="117"/>
      <c r="BK923" s="117"/>
      <c r="BL923" s="117"/>
      <c r="BM923" s="117"/>
    </row>
    <row r="924" spans="1:65" ht="15.75" customHeight="1" x14ac:dyDescent="0.25">
      <c r="A924" s="25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33" t="s">
        <v>1847</v>
      </c>
      <c r="AE924" s="116"/>
      <c r="AF924" s="116"/>
      <c r="AG924" s="116"/>
      <c r="AH924" s="117"/>
      <c r="AI924" s="33" t="s">
        <v>685</v>
      </c>
      <c r="AJ924" s="117"/>
      <c r="AK924" s="117"/>
      <c r="AL924" s="117"/>
      <c r="AM924" s="117"/>
      <c r="AN924" s="117"/>
      <c r="AO924" s="117"/>
      <c r="AP924" s="117"/>
      <c r="AQ924" s="117"/>
      <c r="AR924" s="117"/>
      <c r="AS924" s="117"/>
      <c r="AT924" s="117"/>
      <c r="AU924" s="117"/>
      <c r="AV924" s="117"/>
      <c r="AW924" s="117"/>
      <c r="AX924" s="117"/>
      <c r="AY924" s="117"/>
      <c r="AZ924" s="117"/>
      <c r="BA924" s="117"/>
      <c r="BB924" s="117"/>
      <c r="BC924" s="117"/>
      <c r="BD924" s="117"/>
      <c r="BE924" s="117"/>
      <c r="BF924" s="117"/>
      <c r="BG924" s="117"/>
      <c r="BH924" s="117"/>
      <c r="BI924" s="117"/>
      <c r="BJ924" s="117"/>
      <c r="BK924" s="117"/>
      <c r="BL924" s="117"/>
      <c r="BM924" s="117"/>
    </row>
    <row r="925" spans="1:65" ht="15.75" customHeight="1" x14ac:dyDescent="0.25">
      <c r="A925" s="25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33" t="s">
        <v>1848</v>
      </c>
      <c r="AE925" s="116"/>
      <c r="AF925" s="116"/>
      <c r="AG925" s="116"/>
      <c r="AH925" s="117"/>
      <c r="AI925" s="33" t="s">
        <v>375</v>
      </c>
      <c r="AJ925" s="117"/>
      <c r="AK925" s="117"/>
      <c r="AL925" s="117"/>
      <c r="AM925" s="117"/>
      <c r="AN925" s="117"/>
      <c r="AO925" s="117"/>
      <c r="AP925" s="117"/>
      <c r="AQ925" s="117"/>
      <c r="AR925" s="117"/>
      <c r="AS925" s="117"/>
      <c r="AT925" s="117"/>
      <c r="AU925" s="117"/>
      <c r="AV925" s="117"/>
      <c r="AW925" s="117"/>
      <c r="AX925" s="117"/>
      <c r="AY925" s="117"/>
      <c r="AZ925" s="117"/>
      <c r="BA925" s="117"/>
      <c r="BB925" s="117"/>
      <c r="BC925" s="117"/>
      <c r="BD925" s="117"/>
      <c r="BE925" s="117"/>
      <c r="BF925" s="117"/>
      <c r="BG925" s="117"/>
      <c r="BH925" s="117"/>
      <c r="BI925" s="117"/>
      <c r="BJ925" s="117"/>
      <c r="BK925" s="117"/>
      <c r="BL925" s="117"/>
      <c r="BM925" s="117"/>
    </row>
    <row r="926" spans="1:65" ht="15.75" customHeight="1" x14ac:dyDescent="0.25">
      <c r="A926" s="25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33" t="s">
        <v>1849</v>
      </c>
      <c r="AE926" s="116"/>
      <c r="AF926" s="116"/>
      <c r="AG926" s="116"/>
      <c r="AH926" s="117"/>
      <c r="AI926" s="33" t="s">
        <v>362</v>
      </c>
      <c r="AJ926" s="117"/>
      <c r="AK926" s="117"/>
      <c r="AL926" s="117"/>
      <c r="AM926" s="117"/>
      <c r="AN926" s="117"/>
      <c r="AO926" s="117"/>
      <c r="AP926" s="117"/>
      <c r="AQ926" s="117"/>
      <c r="AR926" s="117"/>
      <c r="AS926" s="117"/>
      <c r="AT926" s="117"/>
      <c r="AU926" s="117"/>
      <c r="AV926" s="117"/>
      <c r="AW926" s="117"/>
      <c r="AX926" s="117"/>
      <c r="AY926" s="117"/>
      <c r="AZ926" s="117"/>
      <c r="BA926" s="117"/>
      <c r="BB926" s="117"/>
      <c r="BC926" s="117"/>
      <c r="BD926" s="117"/>
      <c r="BE926" s="117"/>
      <c r="BF926" s="117"/>
      <c r="BG926" s="117"/>
      <c r="BH926" s="117"/>
      <c r="BI926" s="117"/>
      <c r="BJ926" s="117"/>
      <c r="BK926" s="117"/>
      <c r="BL926" s="117"/>
      <c r="BM926" s="117"/>
    </row>
    <row r="927" spans="1:65" ht="15.75" customHeight="1" x14ac:dyDescent="0.25">
      <c r="A927" s="25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33" t="s">
        <v>1850</v>
      </c>
      <c r="AE927" s="116"/>
      <c r="AF927" s="116"/>
      <c r="AG927" s="116"/>
      <c r="AH927" s="117"/>
      <c r="AI927" s="33" t="s">
        <v>346</v>
      </c>
      <c r="AJ927" s="117"/>
      <c r="AK927" s="117"/>
      <c r="AL927" s="117"/>
      <c r="AM927" s="117"/>
      <c r="AN927" s="117"/>
      <c r="AO927" s="117"/>
      <c r="AP927" s="117"/>
      <c r="AQ927" s="117"/>
      <c r="AR927" s="117"/>
      <c r="AS927" s="117"/>
      <c r="AT927" s="117"/>
      <c r="AU927" s="117"/>
      <c r="AV927" s="117"/>
      <c r="AW927" s="117"/>
      <c r="AX927" s="117"/>
      <c r="AY927" s="117"/>
      <c r="AZ927" s="117"/>
      <c r="BA927" s="117"/>
      <c r="BB927" s="117"/>
      <c r="BC927" s="117"/>
      <c r="BD927" s="117"/>
      <c r="BE927" s="117"/>
      <c r="BF927" s="117"/>
      <c r="BG927" s="117"/>
      <c r="BH927" s="117"/>
      <c r="BI927" s="117"/>
      <c r="BJ927" s="117"/>
      <c r="BK927" s="117"/>
      <c r="BL927" s="117"/>
      <c r="BM927" s="117"/>
    </row>
    <row r="928" spans="1:65" ht="15.75" customHeight="1" x14ac:dyDescent="0.25">
      <c r="A928" s="25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33" t="s">
        <v>1851</v>
      </c>
      <c r="AE928" s="116"/>
      <c r="AF928" s="116"/>
      <c r="AG928" s="116"/>
      <c r="AH928" s="117"/>
      <c r="AI928" s="33" t="s">
        <v>346</v>
      </c>
      <c r="AJ928" s="117"/>
      <c r="AK928" s="117"/>
      <c r="AL928" s="117"/>
      <c r="AM928" s="117"/>
      <c r="AN928" s="117"/>
      <c r="AO928" s="117"/>
      <c r="AP928" s="117"/>
      <c r="AQ928" s="117"/>
      <c r="AR928" s="117"/>
      <c r="AS928" s="117"/>
      <c r="AT928" s="117"/>
      <c r="AU928" s="117"/>
      <c r="AV928" s="117"/>
      <c r="AW928" s="117"/>
      <c r="AX928" s="117"/>
      <c r="AY928" s="117"/>
      <c r="AZ928" s="117"/>
      <c r="BA928" s="117"/>
      <c r="BB928" s="117"/>
      <c r="BC928" s="117"/>
      <c r="BD928" s="117"/>
      <c r="BE928" s="117"/>
      <c r="BF928" s="117"/>
      <c r="BG928" s="117"/>
      <c r="BH928" s="117"/>
      <c r="BI928" s="117"/>
      <c r="BJ928" s="117"/>
      <c r="BK928" s="117"/>
      <c r="BL928" s="117"/>
      <c r="BM928" s="117"/>
    </row>
    <row r="929" spans="1:65" ht="15.75" customHeight="1" x14ac:dyDescent="0.25">
      <c r="A929" s="25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33" t="s">
        <v>1852</v>
      </c>
      <c r="AE929" s="116"/>
      <c r="AF929" s="116"/>
      <c r="AG929" s="116"/>
      <c r="AH929" s="117"/>
      <c r="AI929" s="33" t="s">
        <v>375</v>
      </c>
      <c r="AJ929" s="117"/>
      <c r="AK929" s="117"/>
      <c r="AL929" s="117"/>
      <c r="AM929" s="117"/>
      <c r="AN929" s="117"/>
      <c r="AO929" s="117"/>
      <c r="AP929" s="117"/>
      <c r="AQ929" s="117"/>
      <c r="AR929" s="117"/>
      <c r="AS929" s="117"/>
      <c r="AT929" s="117"/>
      <c r="AU929" s="117"/>
      <c r="AV929" s="117"/>
      <c r="AW929" s="117"/>
      <c r="AX929" s="117"/>
      <c r="AY929" s="117"/>
      <c r="AZ929" s="117"/>
      <c r="BA929" s="117"/>
      <c r="BB929" s="117"/>
      <c r="BC929" s="117"/>
      <c r="BD929" s="117"/>
      <c r="BE929" s="117"/>
      <c r="BF929" s="117"/>
      <c r="BG929" s="117"/>
      <c r="BH929" s="117"/>
      <c r="BI929" s="117"/>
      <c r="BJ929" s="117"/>
      <c r="BK929" s="117"/>
      <c r="BL929" s="117"/>
      <c r="BM929" s="117"/>
    </row>
    <row r="930" spans="1:65" ht="15.75" customHeight="1" x14ac:dyDescent="0.25">
      <c r="A930" s="25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33" t="s">
        <v>1853</v>
      </c>
      <c r="AE930" s="116"/>
      <c r="AF930" s="116"/>
      <c r="AG930" s="116"/>
      <c r="AH930" s="117"/>
      <c r="AI930" s="33" t="s">
        <v>598</v>
      </c>
      <c r="AJ930" s="117"/>
      <c r="AK930" s="117"/>
      <c r="AL930" s="117"/>
      <c r="AM930" s="117"/>
      <c r="AN930" s="117"/>
      <c r="AO930" s="117"/>
      <c r="AP930" s="117"/>
      <c r="AQ930" s="117"/>
      <c r="AR930" s="117"/>
      <c r="AS930" s="117"/>
      <c r="AT930" s="117"/>
      <c r="AU930" s="117"/>
      <c r="AV930" s="117"/>
      <c r="AW930" s="117"/>
      <c r="AX930" s="117"/>
      <c r="AY930" s="117"/>
      <c r="AZ930" s="117"/>
      <c r="BA930" s="117"/>
      <c r="BB930" s="117"/>
      <c r="BC930" s="117"/>
      <c r="BD930" s="117"/>
      <c r="BE930" s="117"/>
      <c r="BF930" s="117"/>
      <c r="BG930" s="117"/>
      <c r="BH930" s="117"/>
      <c r="BI930" s="117"/>
      <c r="BJ930" s="117"/>
      <c r="BK930" s="117"/>
      <c r="BL930" s="117"/>
      <c r="BM930" s="117"/>
    </row>
    <row r="931" spans="1:65" ht="15.75" customHeight="1" x14ac:dyDescent="0.25">
      <c r="A931" s="25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33" t="s">
        <v>1854</v>
      </c>
      <c r="AE931" s="116"/>
      <c r="AF931" s="116"/>
      <c r="AG931" s="116"/>
      <c r="AH931" s="117"/>
      <c r="AI931" s="33" t="s">
        <v>346</v>
      </c>
      <c r="AJ931" s="117"/>
      <c r="AK931" s="117"/>
      <c r="AL931" s="117"/>
      <c r="AM931" s="117"/>
      <c r="AN931" s="117"/>
      <c r="AO931" s="117"/>
      <c r="AP931" s="117"/>
      <c r="AQ931" s="117"/>
      <c r="AR931" s="117"/>
      <c r="AS931" s="117"/>
      <c r="AT931" s="117"/>
      <c r="AU931" s="117"/>
      <c r="AV931" s="117"/>
      <c r="AW931" s="117"/>
      <c r="AX931" s="117"/>
      <c r="AY931" s="117"/>
      <c r="AZ931" s="117"/>
      <c r="BA931" s="117"/>
      <c r="BB931" s="117"/>
      <c r="BC931" s="117"/>
      <c r="BD931" s="117"/>
      <c r="BE931" s="117"/>
      <c r="BF931" s="117"/>
      <c r="BG931" s="117"/>
      <c r="BH931" s="117"/>
      <c r="BI931" s="117"/>
      <c r="BJ931" s="117"/>
      <c r="BK931" s="117"/>
      <c r="BL931" s="117"/>
      <c r="BM931" s="117"/>
    </row>
    <row r="932" spans="1:65" ht="15.75" customHeight="1" x14ac:dyDescent="0.25">
      <c r="A932" s="25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33" t="s">
        <v>1855</v>
      </c>
      <c r="AE932" s="116"/>
      <c r="AF932" s="116"/>
      <c r="AG932" s="116"/>
      <c r="AH932" s="117"/>
      <c r="AI932" s="33" t="s">
        <v>598</v>
      </c>
      <c r="AJ932" s="117"/>
      <c r="AK932" s="117"/>
      <c r="AL932" s="117"/>
      <c r="AM932" s="117"/>
      <c r="AN932" s="117"/>
      <c r="AO932" s="117"/>
      <c r="AP932" s="117"/>
      <c r="AQ932" s="117"/>
      <c r="AR932" s="117"/>
      <c r="AS932" s="117"/>
      <c r="AT932" s="117"/>
      <c r="AU932" s="117"/>
      <c r="AV932" s="117"/>
      <c r="AW932" s="117"/>
      <c r="AX932" s="117"/>
      <c r="AY932" s="117"/>
      <c r="AZ932" s="117"/>
      <c r="BA932" s="117"/>
      <c r="BB932" s="117"/>
      <c r="BC932" s="117"/>
      <c r="BD932" s="117"/>
      <c r="BE932" s="117"/>
      <c r="BF932" s="117"/>
      <c r="BG932" s="117"/>
      <c r="BH932" s="117"/>
      <c r="BI932" s="117"/>
      <c r="BJ932" s="117"/>
      <c r="BK932" s="117"/>
      <c r="BL932" s="117"/>
      <c r="BM932" s="117"/>
    </row>
    <row r="933" spans="1:65" ht="15.75" customHeight="1" x14ac:dyDescent="0.25">
      <c r="A933" s="25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33" t="s">
        <v>1856</v>
      </c>
      <c r="AE933" s="116"/>
      <c r="AF933" s="116"/>
      <c r="AG933" s="116"/>
      <c r="AH933" s="117"/>
      <c r="AI933" s="33" t="s">
        <v>362</v>
      </c>
      <c r="AJ933" s="117"/>
      <c r="AK933" s="117"/>
      <c r="AL933" s="117"/>
      <c r="AM933" s="117"/>
      <c r="AN933" s="117"/>
      <c r="AO933" s="117"/>
      <c r="AP933" s="117"/>
      <c r="AQ933" s="117"/>
      <c r="AR933" s="117"/>
      <c r="AS933" s="117"/>
      <c r="AT933" s="117"/>
      <c r="AU933" s="117"/>
      <c r="AV933" s="117"/>
      <c r="AW933" s="117"/>
      <c r="AX933" s="117"/>
      <c r="AY933" s="117"/>
      <c r="AZ933" s="117"/>
      <c r="BA933" s="117"/>
      <c r="BB933" s="117"/>
      <c r="BC933" s="117"/>
      <c r="BD933" s="117"/>
      <c r="BE933" s="117"/>
      <c r="BF933" s="117"/>
      <c r="BG933" s="117"/>
      <c r="BH933" s="117"/>
      <c r="BI933" s="117"/>
      <c r="BJ933" s="117"/>
      <c r="BK933" s="117"/>
      <c r="BL933" s="117"/>
      <c r="BM933" s="117"/>
    </row>
    <row r="934" spans="1:65" ht="15.75" customHeight="1" x14ac:dyDescent="0.25">
      <c r="A934" s="25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33" t="s">
        <v>1857</v>
      </c>
      <c r="AE934" s="116"/>
      <c r="AF934" s="116"/>
      <c r="AG934" s="116"/>
      <c r="AH934" s="117"/>
      <c r="AI934" s="33" t="s">
        <v>598</v>
      </c>
      <c r="AJ934" s="117"/>
      <c r="AK934" s="117"/>
      <c r="AL934" s="117"/>
      <c r="AM934" s="117"/>
      <c r="AN934" s="117"/>
      <c r="AO934" s="117"/>
      <c r="AP934" s="117"/>
      <c r="AQ934" s="117"/>
      <c r="AR934" s="117"/>
      <c r="AS934" s="117"/>
      <c r="AT934" s="117"/>
      <c r="AU934" s="117"/>
      <c r="AV934" s="117"/>
      <c r="AW934" s="117"/>
      <c r="AX934" s="117"/>
      <c r="AY934" s="117"/>
      <c r="AZ934" s="117"/>
      <c r="BA934" s="117"/>
      <c r="BB934" s="117"/>
      <c r="BC934" s="117"/>
      <c r="BD934" s="117"/>
      <c r="BE934" s="117"/>
      <c r="BF934" s="117"/>
      <c r="BG934" s="117"/>
      <c r="BH934" s="117"/>
      <c r="BI934" s="117"/>
      <c r="BJ934" s="117"/>
      <c r="BK934" s="117"/>
      <c r="BL934" s="117"/>
      <c r="BM934" s="117"/>
    </row>
    <row r="935" spans="1:65" ht="15.75" customHeight="1" x14ac:dyDescent="0.25">
      <c r="A935" s="25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33" t="s">
        <v>1858</v>
      </c>
      <c r="AE935" s="116"/>
      <c r="AF935" s="116"/>
      <c r="AG935" s="116"/>
      <c r="AH935" s="117"/>
      <c r="AI935" s="33" t="s">
        <v>375</v>
      </c>
      <c r="AJ935" s="117"/>
      <c r="AK935" s="117"/>
      <c r="AL935" s="117"/>
      <c r="AM935" s="117"/>
      <c r="AN935" s="117"/>
      <c r="AO935" s="117"/>
      <c r="AP935" s="117"/>
      <c r="AQ935" s="117"/>
      <c r="AR935" s="117"/>
      <c r="AS935" s="117"/>
      <c r="AT935" s="117"/>
      <c r="AU935" s="117"/>
      <c r="AV935" s="117"/>
      <c r="AW935" s="117"/>
      <c r="AX935" s="117"/>
      <c r="AY935" s="117"/>
      <c r="AZ935" s="117"/>
      <c r="BA935" s="117"/>
      <c r="BB935" s="117"/>
      <c r="BC935" s="117"/>
      <c r="BD935" s="117"/>
      <c r="BE935" s="117"/>
      <c r="BF935" s="117"/>
      <c r="BG935" s="117"/>
      <c r="BH935" s="117"/>
      <c r="BI935" s="117"/>
      <c r="BJ935" s="117"/>
      <c r="BK935" s="117"/>
      <c r="BL935" s="117"/>
      <c r="BM935" s="117"/>
    </row>
    <row r="936" spans="1:65" ht="15.75" customHeight="1" x14ac:dyDescent="0.25">
      <c r="A936" s="25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33" t="s">
        <v>1859</v>
      </c>
      <c r="AE936" s="116"/>
      <c r="AF936" s="116"/>
      <c r="AG936" s="116"/>
      <c r="AH936" s="117"/>
      <c r="AI936" s="33" t="s">
        <v>354</v>
      </c>
      <c r="AJ936" s="117"/>
      <c r="AK936" s="117"/>
      <c r="AL936" s="117"/>
      <c r="AM936" s="117"/>
      <c r="AN936" s="117"/>
      <c r="AO936" s="117"/>
      <c r="AP936" s="117"/>
      <c r="AQ936" s="117"/>
      <c r="AR936" s="117"/>
      <c r="AS936" s="117"/>
      <c r="AT936" s="117"/>
      <c r="AU936" s="117"/>
      <c r="AV936" s="117"/>
      <c r="AW936" s="117"/>
      <c r="AX936" s="117"/>
      <c r="AY936" s="117"/>
      <c r="AZ936" s="117"/>
      <c r="BA936" s="117"/>
      <c r="BB936" s="117"/>
      <c r="BC936" s="117"/>
      <c r="BD936" s="117"/>
      <c r="BE936" s="117"/>
      <c r="BF936" s="117"/>
      <c r="BG936" s="117"/>
      <c r="BH936" s="117"/>
      <c r="BI936" s="117"/>
      <c r="BJ936" s="117"/>
      <c r="BK936" s="117"/>
      <c r="BL936" s="117"/>
      <c r="BM936" s="117"/>
    </row>
    <row r="937" spans="1:65" ht="15.75" customHeight="1" x14ac:dyDescent="0.25">
      <c r="A937" s="25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33" t="s">
        <v>1860</v>
      </c>
      <c r="AE937" s="116"/>
      <c r="AF937" s="116"/>
      <c r="AG937" s="116"/>
      <c r="AH937" s="117"/>
      <c r="AI937" s="33" t="s">
        <v>685</v>
      </c>
      <c r="AJ937" s="117"/>
      <c r="AK937" s="117"/>
      <c r="AL937" s="117"/>
      <c r="AM937" s="117"/>
      <c r="AN937" s="117"/>
      <c r="AO937" s="117"/>
      <c r="AP937" s="117"/>
      <c r="AQ937" s="117"/>
      <c r="AR937" s="117"/>
      <c r="AS937" s="117"/>
      <c r="AT937" s="117"/>
      <c r="AU937" s="117"/>
      <c r="AV937" s="117"/>
      <c r="AW937" s="117"/>
      <c r="AX937" s="117"/>
      <c r="AY937" s="117"/>
      <c r="AZ937" s="117"/>
      <c r="BA937" s="117"/>
      <c r="BB937" s="117"/>
      <c r="BC937" s="117"/>
      <c r="BD937" s="117"/>
      <c r="BE937" s="117"/>
      <c r="BF937" s="117"/>
      <c r="BG937" s="117"/>
      <c r="BH937" s="117"/>
      <c r="BI937" s="117"/>
      <c r="BJ937" s="117"/>
      <c r="BK937" s="117"/>
      <c r="BL937" s="117"/>
      <c r="BM937" s="117"/>
    </row>
    <row r="938" spans="1:65" ht="15.75" customHeight="1" x14ac:dyDescent="0.25">
      <c r="A938" s="25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33" t="s">
        <v>1861</v>
      </c>
      <c r="AE938" s="116"/>
      <c r="AF938" s="116"/>
      <c r="AG938" s="116"/>
      <c r="AH938" s="117"/>
      <c r="AI938" s="33" t="s">
        <v>421</v>
      </c>
      <c r="AJ938" s="117"/>
      <c r="AK938" s="117"/>
      <c r="AL938" s="117"/>
      <c r="AM938" s="117"/>
      <c r="AN938" s="117"/>
      <c r="AO938" s="117"/>
      <c r="AP938" s="117"/>
      <c r="AQ938" s="117"/>
      <c r="AR938" s="117"/>
      <c r="AS938" s="117"/>
      <c r="AT938" s="117"/>
      <c r="AU938" s="117"/>
      <c r="AV938" s="117"/>
      <c r="AW938" s="117"/>
      <c r="AX938" s="117"/>
      <c r="AY938" s="117"/>
      <c r="AZ938" s="117"/>
      <c r="BA938" s="117"/>
      <c r="BB938" s="117"/>
      <c r="BC938" s="117"/>
      <c r="BD938" s="117"/>
      <c r="BE938" s="117"/>
      <c r="BF938" s="117"/>
      <c r="BG938" s="117"/>
      <c r="BH938" s="117"/>
      <c r="BI938" s="117"/>
      <c r="BJ938" s="117"/>
      <c r="BK938" s="117"/>
      <c r="BL938" s="117"/>
      <c r="BM938" s="117"/>
    </row>
    <row r="939" spans="1:65" ht="15.75" customHeight="1" x14ac:dyDescent="0.25">
      <c r="A939" s="25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33" t="s">
        <v>1862</v>
      </c>
      <c r="AE939" s="116"/>
      <c r="AF939" s="116"/>
      <c r="AG939" s="116"/>
      <c r="AH939" s="117"/>
      <c r="AI939" s="33" t="s">
        <v>598</v>
      </c>
      <c r="AJ939" s="117"/>
      <c r="AK939" s="117"/>
      <c r="AL939" s="117"/>
      <c r="AM939" s="117"/>
      <c r="AN939" s="117"/>
      <c r="AO939" s="117"/>
      <c r="AP939" s="117"/>
      <c r="AQ939" s="117"/>
      <c r="AR939" s="117"/>
      <c r="AS939" s="117"/>
      <c r="AT939" s="117"/>
      <c r="AU939" s="117"/>
      <c r="AV939" s="117"/>
      <c r="AW939" s="117"/>
      <c r="AX939" s="117"/>
      <c r="AY939" s="117"/>
      <c r="AZ939" s="117"/>
      <c r="BA939" s="117"/>
      <c r="BB939" s="117"/>
      <c r="BC939" s="117"/>
      <c r="BD939" s="117"/>
      <c r="BE939" s="117"/>
      <c r="BF939" s="117"/>
      <c r="BG939" s="117"/>
      <c r="BH939" s="117"/>
      <c r="BI939" s="117"/>
      <c r="BJ939" s="117"/>
      <c r="BK939" s="117"/>
      <c r="BL939" s="117"/>
      <c r="BM939" s="117"/>
    </row>
    <row r="940" spans="1:65" ht="15.75" customHeight="1" x14ac:dyDescent="0.25">
      <c r="A940" s="25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33" t="s">
        <v>1863</v>
      </c>
      <c r="AE940" s="116"/>
      <c r="AF940" s="116"/>
      <c r="AG940" s="116"/>
      <c r="AH940" s="117"/>
      <c r="AI940" s="33" t="s">
        <v>685</v>
      </c>
      <c r="AJ940" s="117"/>
      <c r="AK940" s="117"/>
      <c r="AL940" s="117"/>
      <c r="AM940" s="117"/>
      <c r="AN940" s="117"/>
      <c r="AO940" s="117"/>
      <c r="AP940" s="117"/>
      <c r="AQ940" s="117"/>
      <c r="AR940" s="117"/>
      <c r="AS940" s="117"/>
      <c r="AT940" s="117"/>
      <c r="AU940" s="117"/>
      <c r="AV940" s="117"/>
      <c r="AW940" s="117"/>
      <c r="AX940" s="117"/>
      <c r="AY940" s="117"/>
      <c r="AZ940" s="117"/>
      <c r="BA940" s="117"/>
      <c r="BB940" s="117"/>
      <c r="BC940" s="117"/>
      <c r="BD940" s="117"/>
      <c r="BE940" s="117"/>
      <c r="BF940" s="117"/>
      <c r="BG940" s="117"/>
      <c r="BH940" s="117"/>
      <c r="BI940" s="117"/>
      <c r="BJ940" s="117"/>
      <c r="BK940" s="117"/>
      <c r="BL940" s="117"/>
      <c r="BM940" s="117"/>
    </row>
    <row r="941" spans="1:65" ht="15.75" customHeight="1" x14ac:dyDescent="0.25">
      <c r="A941" s="25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33" t="s">
        <v>1864</v>
      </c>
      <c r="AE941" s="116"/>
      <c r="AF941" s="116"/>
      <c r="AG941" s="116"/>
      <c r="AH941" s="117"/>
      <c r="AI941" s="33" t="s">
        <v>685</v>
      </c>
      <c r="AJ941" s="117"/>
      <c r="AK941" s="117"/>
      <c r="AL941" s="117"/>
      <c r="AM941" s="117"/>
      <c r="AN941" s="117"/>
      <c r="AO941" s="117"/>
      <c r="AP941" s="117"/>
      <c r="AQ941" s="117"/>
      <c r="AR941" s="117"/>
      <c r="AS941" s="117"/>
      <c r="AT941" s="117"/>
      <c r="AU941" s="117"/>
      <c r="AV941" s="117"/>
      <c r="AW941" s="117"/>
      <c r="AX941" s="117"/>
      <c r="AY941" s="117"/>
      <c r="AZ941" s="117"/>
      <c r="BA941" s="117"/>
      <c r="BB941" s="117"/>
      <c r="BC941" s="117"/>
      <c r="BD941" s="117"/>
      <c r="BE941" s="117"/>
      <c r="BF941" s="117"/>
      <c r="BG941" s="117"/>
      <c r="BH941" s="117"/>
      <c r="BI941" s="117"/>
      <c r="BJ941" s="117"/>
      <c r="BK941" s="117"/>
      <c r="BL941" s="117"/>
      <c r="BM941" s="117"/>
    </row>
    <row r="942" spans="1:65" ht="15.75" customHeight="1" x14ac:dyDescent="0.25">
      <c r="A942" s="25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33" t="s">
        <v>1865</v>
      </c>
      <c r="AE942" s="116"/>
      <c r="AF942" s="116"/>
      <c r="AG942" s="116"/>
      <c r="AH942" s="117"/>
      <c r="AI942" s="33" t="s">
        <v>598</v>
      </c>
      <c r="AJ942" s="117"/>
      <c r="AK942" s="117"/>
      <c r="AL942" s="117"/>
      <c r="AM942" s="117"/>
      <c r="AN942" s="117"/>
      <c r="AO942" s="117"/>
      <c r="AP942" s="117"/>
      <c r="AQ942" s="117"/>
      <c r="AR942" s="117"/>
      <c r="AS942" s="117"/>
      <c r="AT942" s="117"/>
      <c r="AU942" s="117"/>
      <c r="AV942" s="117"/>
      <c r="AW942" s="117"/>
      <c r="AX942" s="117"/>
      <c r="AY942" s="117"/>
      <c r="AZ942" s="117"/>
      <c r="BA942" s="117"/>
      <c r="BB942" s="117"/>
      <c r="BC942" s="117"/>
      <c r="BD942" s="117"/>
      <c r="BE942" s="117"/>
      <c r="BF942" s="117"/>
      <c r="BG942" s="117"/>
      <c r="BH942" s="117"/>
      <c r="BI942" s="117"/>
      <c r="BJ942" s="117"/>
      <c r="BK942" s="117"/>
      <c r="BL942" s="117"/>
      <c r="BM942" s="117"/>
    </row>
    <row r="943" spans="1:65" ht="15.75" customHeight="1" x14ac:dyDescent="0.25">
      <c r="A943" s="25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33" t="s">
        <v>1866</v>
      </c>
      <c r="AE943" s="116"/>
      <c r="AF943" s="116"/>
      <c r="AG943" s="116"/>
      <c r="AH943" s="117"/>
      <c r="AI943" s="33" t="s">
        <v>685</v>
      </c>
      <c r="AJ943" s="117"/>
      <c r="AK943" s="117"/>
      <c r="AL943" s="117"/>
      <c r="AM943" s="117"/>
      <c r="AN943" s="117"/>
      <c r="AO943" s="117"/>
      <c r="AP943" s="117"/>
      <c r="AQ943" s="117"/>
      <c r="AR943" s="117"/>
      <c r="AS943" s="117"/>
      <c r="AT943" s="117"/>
      <c r="AU943" s="117"/>
      <c r="AV943" s="117"/>
      <c r="AW943" s="117"/>
      <c r="AX943" s="117"/>
      <c r="AY943" s="117"/>
      <c r="AZ943" s="117"/>
      <c r="BA943" s="117"/>
      <c r="BB943" s="117"/>
      <c r="BC943" s="117"/>
      <c r="BD943" s="117"/>
      <c r="BE943" s="117"/>
      <c r="BF943" s="117"/>
      <c r="BG943" s="117"/>
      <c r="BH943" s="117"/>
      <c r="BI943" s="117"/>
      <c r="BJ943" s="117"/>
      <c r="BK943" s="117"/>
      <c r="BL943" s="117"/>
      <c r="BM943" s="117"/>
    </row>
    <row r="944" spans="1:65" ht="15.75" customHeight="1" x14ac:dyDescent="0.25">
      <c r="A944" s="25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33" t="s">
        <v>1867</v>
      </c>
      <c r="AE944" s="116"/>
      <c r="AF944" s="116"/>
      <c r="AG944" s="116"/>
      <c r="AH944" s="117"/>
      <c r="AI944" s="33" t="s">
        <v>408</v>
      </c>
      <c r="AJ944" s="117"/>
      <c r="AK944" s="117"/>
      <c r="AL944" s="117"/>
      <c r="AM944" s="117"/>
      <c r="AN944" s="117"/>
      <c r="AO944" s="117"/>
      <c r="AP944" s="117"/>
      <c r="AQ944" s="117"/>
      <c r="AR944" s="117"/>
      <c r="AS944" s="117"/>
      <c r="AT944" s="117"/>
      <c r="AU944" s="117"/>
      <c r="AV944" s="117"/>
      <c r="AW944" s="117"/>
      <c r="AX944" s="117"/>
      <c r="AY944" s="117"/>
      <c r="AZ944" s="117"/>
      <c r="BA944" s="117"/>
      <c r="BB944" s="117"/>
      <c r="BC944" s="117"/>
      <c r="BD944" s="117"/>
      <c r="BE944" s="117"/>
      <c r="BF944" s="117"/>
      <c r="BG944" s="117"/>
      <c r="BH944" s="117"/>
      <c r="BI944" s="117"/>
      <c r="BJ944" s="117"/>
      <c r="BK944" s="117"/>
      <c r="BL944" s="117"/>
      <c r="BM944" s="117"/>
    </row>
    <row r="945" spans="1:65" ht="15.75" customHeight="1" x14ac:dyDescent="0.25">
      <c r="A945" s="25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33" t="s">
        <v>1868</v>
      </c>
      <c r="AE945" s="116"/>
      <c r="AF945" s="116"/>
      <c r="AG945" s="116"/>
      <c r="AH945" s="117"/>
      <c r="AI945" s="33" t="s">
        <v>346</v>
      </c>
      <c r="AJ945" s="117"/>
      <c r="AK945" s="117"/>
      <c r="AL945" s="117"/>
      <c r="AM945" s="117"/>
      <c r="AN945" s="117"/>
      <c r="AO945" s="117"/>
      <c r="AP945" s="117"/>
      <c r="AQ945" s="117"/>
      <c r="AR945" s="117"/>
      <c r="AS945" s="117"/>
      <c r="AT945" s="117"/>
      <c r="AU945" s="117"/>
      <c r="AV945" s="117"/>
      <c r="AW945" s="117"/>
      <c r="AX945" s="117"/>
      <c r="AY945" s="117"/>
      <c r="AZ945" s="117"/>
      <c r="BA945" s="117"/>
      <c r="BB945" s="117"/>
      <c r="BC945" s="117"/>
      <c r="BD945" s="117"/>
      <c r="BE945" s="117"/>
      <c r="BF945" s="117"/>
      <c r="BG945" s="117"/>
      <c r="BH945" s="117"/>
      <c r="BI945" s="117"/>
      <c r="BJ945" s="117"/>
      <c r="BK945" s="117"/>
      <c r="BL945" s="117"/>
      <c r="BM945" s="117"/>
    </row>
    <row r="946" spans="1:65" ht="15.75" customHeight="1" x14ac:dyDescent="0.25">
      <c r="A946" s="25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33" t="s">
        <v>1869</v>
      </c>
      <c r="AE946" s="116"/>
      <c r="AF946" s="116"/>
      <c r="AG946" s="116"/>
      <c r="AH946" s="117"/>
      <c r="AI946" s="33" t="s">
        <v>362</v>
      </c>
      <c r="AJ946" s="117"/>
      <c r="AK946" s="117"/>
      <c r="AL946" s="117"/>
      <c r="AM946" s="117"/>
      <c r="AN946" s="117"/>
      <c r="AO946" s="117"/>
      <c r="AP946" s="117"/>
      <c r="AQ946" s="117"/>
      <c r="AR946" s="117"/>
      <c r="AS946" s="117"/>
      <c r="AT946" s="117"/>
      <c r="AU946" s="117"/>
      <c r="AV946" s="117"/>
      <c r="AW946" s="117"/>
      <c r="AX946" s="117"/>
      <c r="AY946" s="117"/>
      <c r="AZ946" s="117"/>
      <c r="BA946" s="117"/>
      <c r="BB946" s="117"/>
      <c r="BC946" s="117"/>
      <c r="BD946" s="117"/>
      <c r="BE946" s="117"/>
      <c r="BF946" s="117"/>
      <c r="BG946" s="117"/>
      <c r="BH946" s="117"/>
      <c r="BI946" s="117"/>
      <c r="BJ946" s="117"/>
      <c r="BK946" s="117"/>
      <c r="BL946" s="117"/>
      <c r="BM946" s="117"/>
    </row>
    <row r="947" spans="1:65" ht="15.75" customHeight="1" x14ac:dyDescent="0.25">
      <c r="A947" s="25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33" t="s">
        <v>1870</v>
      </c>
      <c r="AE947" s="116"/>
      <c r="AF947" s="116"/>
      <c r="AG947" s="116"/>
      <c r="AH947" s="117"/>
      <c r="AI947" s="33" t="s">
        <v>531</v>
      </c>
      <c r="AJ947" s="117"/>
      <c r="AK947" s="117"/>
      <c r="AL947" s="117"/>
      <c r="AM947" s="117"/>
      <c r="AN947" s="117"/>
      <c r="AO947" s="117"/>
      <c r="AP947" s="117"/>
      <c r="AQ947" s="117"/>
      <c r="AR947" s="117"/>
      <c r="AS947" s="117"/>
      <c r="AT947" s="117"/>
      <c r="AU947" s="117"/>
      <c r="AV947" s="117"/>
      <c r="AW947" s="117"/>
      <c r="AX947" s="117"/>
      <c r="AY947" s="117"/>
      <c r="AZ947" s="117"/>
      <c r="BA947" s="117"/>
      <c r="BB947" s="117"/>
      <c r="BC947" s="117"/>
      <c r="BD947" s="117"/>
      <c r="BE947" s="117"/>
      <c r="BF947" s="117"/>
      <c r="BG947" s="117"/>
      <c r="BH947" s="117"/>
      <c r="BI947" s="117"/>
      <c r="BJ947" s="117"/>
      <c r="BK947" s="117"/>
      <c r="BL947" s="117"/>
      <c r="BM947" s="117"/>
    </row>
    <row r="948" spans="1:65" ht="15.75" customHeight="1" x14ac:dyDescent="0.25">
      <c r="A948" s="25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33" t="s">
        <v>1871</v>
      </c>
      <c r="AE948" s="116"/>
      <c r="AF948" s="116"/>
      <c r="AG948" s="116"/>
      <c r="AH948" s="117"/>
      <c r="AI948" s="33" t="s">
        <v>362</v>
      </c>
      <c r="AJ948" s="117"/>
      <c r="AK948" s="117"/>
      <c r="AL948" s="117"/>
      <c r="AM948" s="117"/>
      <c r="AN948" s="117"/>
      <c r="AO948" s="117"/>
      <c r="AP948" s="117"/>
      <c r="AQ948" s="117"/>
      <c r="AR948" s="117"/>
      <c r="AS948" s="117"/>
      <c r="AT948" s="117"/>
      <c r="AU948" s="117"/>
      <c r="AV948" s="117"/>
      <c r="AW948" s="117"/>
      <c r="AX948" s="117"/>
      <c r="AY948" s="117"/>
      <c r="AZ948" s="117"/>
      <c r="BA948" s="117"/>
      <c r="BB948" s="117"/>
      <c r="BC948" s="117"/>
      <c r="BD948" s="117"/>
      <c r="BE948" s="117"/>
      <c r="BF948" s="117"/>
      <c r="BG948" s="117"/>
      <c r="BH948" s="117"/>
      <c r="BI948" s="117"/>
      <c r="BJ948" s="117"/>
      <c r="BK948" s="117"/>
      <c r="BL948" s="117"/>
      <c r="BM948" s="117"/>
    </row>
    <row r="949" spans="1:65" ht="15.75" customHeight="1" x14ac:dyDescent="0.25">
      <c r="A949" s="25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33" t="s">
        <v>1872</v>
      </c>
      <c r="AE949" s="116"/>
      <c r="AF949" s="116"/>
      <c r="AG949" s="116"/>
      <c r="AH949" s="117"/>
      <c r="AI949" s="33" t="s">
        <v>362</v>
      </c>
      <c r="AJ949" s="117"/>
      <c r="AK949" s="117"/>
      <c r="AL949" s="117"/>
      <c r="AM949" s="117"/>
      <c r="AN949" s="117"/>
      <c r="AO949" s="117"/>
      <c r="AP949" s="117"/>
      <c r="AQ949" s="117"/>
      <c r="AR949" s="117"/>
      <c r="AS949" s="117"/>
      <c r="AT949" s="117"/>
      <c r="AU949" s="117"/>
      <c r="AV949" s="117"/>
      <c r="AW949" s="117"/>
      <c r="AX949" s="117"/>
      <c r="AY949" s="117"/>
      <c r="AZ949" s="117"/>
      <c r="BA949" s="117"/>
      <c r="BB949" s="117"/>
      <c r="BC949" s="117"/>
      <c r="BD949" s="117"/>
      <c r="BE949" s="117"/>
      <c r="BF949" s="117"/>
      <c r="BG949" s="117"/>
      <c r="BH949" s="117"/>
      <c r="BI949" s="117"/>
      <c r="BJ949" s="117"/>
      <c r="BK949" s="117"/>
      <c r="BL949" s="117"/>
      <c r="BM949" s="117"/>
    </row>
    <row r="950" spans="1:65" ht="15.75" customHeight="1" x14ac:dyDescent="0.25">
      <c r="A950" s="25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33" t="s">
        <v>1873</v>
      </c>
      <c r="AE950" s="116"/>
      <c r="AF950" s="116"/>
      <c r="AG950" s="116"/>
      <c r="AH950" s="117"/>
      <c r="AI950" s="33" t="s">
        <v>408</v>
      </c>
      <c r="AJ950" s="117"/>
      <c r="AK950" s="117"/>
      <c r="AL950" s="117"/>
      <c r="AM950" s="117"/>
      <c r="AN950" s="117"/>
      <c r="AO950" s="117"/>
      <c r="AP950" s="117"/>
      <c r="AQ950" s="117"/>
      <c r="AR950" s="117"/>
      <c r="AS950" s="117"/>
      <c r="AT950" s="117"/>
      <c r="AU950" s="117"/>
      <c r="AV950" s="117"/>
      <c r="AW950" s="117"/>
      <c r="AX950" s="117"/>
      <c r="AY950" s="117"/>
      <c r="AZ950" s="117"/>
      <c r="BA950" s="117"/>
      <c r="BB950" s="117"/>
      <c r="BC950" s="117"/>
      <c r="BD950" s="117"/>
      <c r="BE950" s="117"/>
      <c r="BF950" s="117"/>
      <c r="BG950" s="117"/>
      <c r="BH950" s="117"/>
      <c r="BI950" s="117"/>
      <c r="BJ950" s="117"/>
      <c r="BK950" s="117"/>
      <c r="BL950" s="117"/>
      <c r="BM950" s="117"/>
    </row>
    <row r="951" spans="1:65" ht="15.75" customHeight="1" x14ac:dyDescent="0.25">
      <c r="A951" s="25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33" t="s">
        <v>1874</v>
      </c>
      <c r="AE951" s="116"/>
      <c r="AF951" s="116"/>
      <c r="AG951" s="116"/>
      <c r="AH951" s="117"/>
      <c r="AI951" s="33" t="s">
        <v>421</v>
      </c>
      <c r="AJ951" s="117"/>
      <c r="AK951" s="117"/>
      <c r="AL951" s="117"/>
      <c r="AM951" s="117"/>
      <c r="AN951" s="117"/>
      <c r="AO951" s="117"/>
      <c r="AP951" s="117"/>
      <c r="AQ951" s="117"/>
      <c r="AR951" s="117"/>
      <c r="AS951" s="117"/>
      <c r="AT951" s="117"/>
      <c r="AU951" s="117"/>
      <c r="AV951" s="117"/>
      <c r="AW951" s="117"/>
      <c r="AX951" s="117"/>
      <c r="AY951" s="117"/>
      <c r="AZ951" s="117"/>
      <c r="BA951" s="117"/>
      <c r="BB951" s="117"/>
      <c r="BC951" s="117"/>
      <c r="BD951" s="117"/>
      <c r="BE951" s="117"/>
      <c r="BF951" s="117"/>
      <c r="BG951" s="117"/>
      <c r="BH951" s="117"/>
      <c r="BI951" s="117"/>
      <c r="BJ951" s="117"/>
      <c r="BK951" s="117"/>
      <c r="BL951" s="117"/>
      <c r="BM951" s="117"/>
    </row>
    <row r="952" spans="1:65" ht="15.75" customHeight="1" x14ac:dyDescent="0.25">
      <c r="A952" s="25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33" t="s">
        <v>1875</v>
      </c>
      <c r="AE952" s="116"/>
      <c r="AF952" s="116"/>
      <c r="AG952" s="116"/>
      <c r="AH952" s="117"/>
      <c r="AI952" s="33" t="s">
        <v>375</v>
      </c>
      <c r="AJ952" s="117"/>
      <c r="AK952" s="117"/>
      <c r="AL952" s="117"/>
      <c r="AM952" s="117"/>
      <c r="AN952" s="117"/>
      <c r="AO952" s="117"/>
      <c r="AP952" s="117"/>
      <c r="AQ952" s="117"/>
      <c r="AR952" s="117"/>
      <c r="AS952" s="117"/>
      <c r="AT952" s="117"/>
      <c r="AU952" s="117"/>
      <c r="AV952" s="117"/>
      <c r="AW952" s="117"/>
      <c r="AX952" s="117"/>
      <c r="AY952" s="117"/>
      <c r="AZ952" s="117"/>
      <c r="BA952" s="117"/>
      <c r="BB952" s="117"/>
      <c r="BC952" s="117"/>
      <c r="BD952" s="117"/>
      <c r="BE952" s="117"/>
      <c r="BF952" s="117"/>
      <c r="BG952" s="117"/>
      <c r="BH952" s="117"/>
      <c r="BI952" s="117"/>
      <c r="BJ952" s="117"/>
      <c r="BK952" s="117"/>
      <c r="BL952" s="117"/>
      <c r="BM952" s="117"/>
    </row>
    <row r="953" spans="1:65" ht="15.75" customHeight="1" x14ac:dyDescent="0.25">
      <c r="A953" s="25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33" t="s">
        <v>1876</v>
      </c>
      <c r="AE953" s="116"/>
      <c r="AF953" s="116"/>
      <c r="AG953" s="116"/>
      <c r="AH953" s="117"/>
      <c r="AI953" s="33" t="s">
        <v>375</v>
      </c>
      <c r="AJ953" s="117"/>
      <c r="AK953" s="117"/>
      <c r="AL953" s="117"/>
      <c r="AM953" s="117"/>
      <c r="AN953" s="117"/>
      <c r="AO953" s="117"/>
      <c r="AP953" s="117"/>
      <c r="AQ953" s="117"/>
      <c r="AR953" s="117"/>
      <c r="AS953" s="117"/>
      <c r="AT953" s="117"/>
      <c r="AU953" s="117"/>
      <c r="AV953" s="117"/>
      <c r="AW953" s="117"/>
      <c r="AX953" s="117"/>
      <c r="AY953" s="117"/>
      <c r="AZ953" s="117"/>
      <c r="BA953" s="117"/>
      <c r="BB953" s="117"/>
      <c r="BC953" s="117"/>
      <c r="BD953" s="117"/>
      <c r="BE953" s="117"/>
      <c r="BF953" s="117"/>
      <c r="BG953" s="117"/>
      <c r="BH953" s="117"/>
      <c r="BI953" s="117"/>
      <c r="BJ953" s="117"/>
      <c r="BK953" s="117"/>
      <c r="BL953" s="117"/>
      <c r="BM953" s="117"/>
    </row>
    <row r="954" spans="1:65" ht="15.75" customHeight="1" x14ac:dyDescent="0.25">
      <c r="A954" s="25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33" t="s">
        <v>1877</v>
      </c>
      <c r="AE954" s="116"/>
      <c r="AF954" s="116"/>
      <c r="AG954" s="116"/>
      <c r="AH954" s="117"/>
      <c r="AI954" s="33" t="s">
        <v>362</v>
      </c>
      <c r="AJ954" s="117"/>
      <c r="AK954" s="117"/>
      <c r="AL954" s="117"/>
      <c r="AM954" s="117"/>
      <c r="AN954" s="117"/>
      <c r="AO954" s="117"/>
      <c r="AP954" s="117"/>
      <c r="AQ954" s="117"/>
      <c r="AR954" s="117"/>
      <c r="AS954" s="117"/>
      <c r="AT954" s="117"/>
      <c r="AU954" s="117"/>
      <c r="AV954" s="117"/>
      <c r="AW954" s="117"/>
      <c r="AX954" s="117"/>
      <c r="AY954" s="117"/>
      <c r="AZ954" s="117"/>
      <c r="BA954" s="117"/>
      <c r="BB954" s="117"/>
      <c r="BC954" s="117"/>
      <c r="BD954" s="117"/>
      <c r="BE954" s="117"/>
      <c r="BF954" s="117"/>
      <c r="BG954" s="117"/>
      <c r="BH954" s="117"/>
      <c r="BI954" s="117"/>
      <c r="BJ954" s="117"/>
      <c r="BK954" s="117"/>
      <c r="BL954" s="117"/>
      <c r="BM954" s="117"/>
    </row>
    <row r="955" spans="1:65" ht="15.75" customHeight="1" x14ac:dyDescent="0.25">
      <c r="A955" s="25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33" t="s">
        <v>1878</v>
      </c>
      <c r="AE955" s="116"/>
      <c r="AF955" s="116"/>
      <c r="AG955" s="116"/>
      <c r="AH955" s="117"/>
      <c r="AI955" s="33" t="s">
        <v>362</v>
      </c>
      <c r="AJ955" s="117"/>
      <c r="AK955" s="117"/>
      <c r="AL955" s="117"/>
      <c r="AM955" s="117"/>
      <c r="AN955" s="117"/>
      <c r="AO955" s="117"/>
      <c r="AP955" s="117"/>
      <c r="AQ955" s="117"/>
      <c r="AR955" s="117"/>
      <c r="AS955" s="117"/>
      <c r="AT955" s="117"/>
      <c r="AU955" s="117"/>
      <c r="AV955" s="117"/>
      <c r="AW955" s="117"/>
      <c r="AX955" s="117"/>
      <c r="AY955" s="117"/>
      <c r="AZ955" s="117"/>
      <c r="BA955" s="117"/>
      <c r="BB955" s="117"/>
      <c r="BC955" s="117"/>
      <c r="BD955" s="117"/>
      <c r="BE955" s="117"/>
      <c r="BF955" s="117"/>
      <c r="BG955" s="117"/>
      <c r="BH955" s="117"/>
      <c r="BI955" s="117"/>
      <c r="BJ955" s="117"/>
      <c r="BK955" s="117"/>
      <c r="BL955" s="117"/>
      <c r="BM955" s="117"/>
    </row>
    <row r="956" spans="1:65" ht="15.75" customHeight="1" x14ac:dyDescent="0.25">
      <c r="A956" s="25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33" t="s">
        <v>1879</v>
      </c>
      <c r="AE956" s="116"/>
      <c r="AF956" s="116"/>
      <c r="AG956" s="116"/>
      <c r="AH956" s="117"/>
      <c r="AI956" s="33" t="s">
        <v>421</v>
      </c>
      <c r="AJ956" s="117"/>
      <c r="AK956" s="117"/>
      <c r="AL956" s="117"/>
      <c r="AM956" s="117"/>
      <c r="AN956" s="117"/>
      <c r="AO956" s="117"/>
      <c r="AP956" s="117"/>
      <c r="AQ956" s="117"/>
      <c r="AR956" s="117"/>
      <c r="AS956" s="117"/>
      <c r="AT956" s="117"/>
      <c r="AU956" s="117"/>
      <c r="AV956" s="117"/>
      <c r="AW956" s="117"/>
      <c r="AX956" s="117"/>
      <c r="AY956" s="117"/>
      <c r="AZ956" s="117"/>
      <c r="BA956" s="117"/>
      <c r="BB956" s="117"/>
      <c r="BC956" s="117"/>
      <c r="BD956" s="117"/>
      <c r="BE956" s="117"/>
      <c r="BF956" s="117"/>
      <c r="BG956" s="117"/>
      <c r="BH956" s="117"/>
      <c r="BI956" s="117"/>
      <c r="BJ956" s="117"/>
      <c r="BK956" s="117"/>
      <c r="BL956" s="117"/>
      <c r="BM956" s="117"/>
    </row>
    <row r="957" spans="1:65" ht="15.75" customHeight="1" x14ac:dyDescent="0.25">
      <c r="A957" s="25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6"/>
      <c r="AG957" s="116"/>
      <c r="AH957" s="117"/>
      <c r="AI957" s="117"/>
      <c r="AJ957" s="117"/>
      <c r="AK957" s="117"/>
      <c r="AL957" s="117"/>
      <c r="AM957" s="117"/>
      <c r="AN957" s="117"/>
      <c r="AO957" s="117"/>
      <c r="AP957" s="117"/>
      <c r="AQ957" s="117"/>
      <c r="AR957" s="117"/>
      <c r="AS957" s="117"/>
      <c r="AT957" s="117"/>
      <c r="AU957" s="117"/>
      <c r="AV957" s="117"/>
      <c r="AW957" s="117"/>
      <c r="AX957" s="117"/>
      <c r="AY957" s="117"/>
      <c r="AZ957" s="117"/>
      <c r="BA957" s="117"/>
      <c r="BB957" s="117"/>
      <c r="BC957" s="117"/>
      <c r="BD957" s="117"/>
      <c r="BE957" s="117"/>
      <c r="BF957" s="117"/>
      <c r="BG957" s="117"/>
      <c r="BH957" s="117"/>
      <c r="BI957" s="117"/>
      <c r="BJ957" s="117"/>
      <c r="BK957" s="117"/>
      <c r="BL957" s="117"/>
      <c r="BM957" s="117"/>
    </row>
    <row r="958" spans="1:65" ht="15.75" customHeight="1" x14ac:dyDescent="0.25">
      <c r="A958" s="25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  <c r="AE958" s="116"/>
      <c r="AF958" s="116"/>
      <c r="AG958" s="116"/>
      <c r="AH958" s="117"/>
      <c r="AI958" s="117"/>
      <c r="AJ958" s="117"/>
      <c r="AK958" s="117"/>
      <c r="AL958" s="117"/>
      <c r="AM958" s="117"/>
      <c r="AN958" s="117"/>
      <c r="AO958" s="117"/>
      <c r="AP958" s="117"/>
      <c r="AQ958" s="117"/>
      <c r="AR958" s="117"/>
      <c r="AS958" s="117"/>
      <c r="AT958" s="117"/>
      <c r="AU958" s="117"/>
      <c r="AV958" s="117"/>
      <c r="AW958" s="117"/>
      <c r="AX958" s="117"/>
      <c r="AY958" s="117"/>
      <c r="AZ958" s="117"/>
      <c r="BA958" s="117"/>
      <c r="BB958" s="117"/>
      <c r="BC958" s="117"/>
      <c r="BD958" s="117"/>
      <c r="BE958" s="117"/>
      <c r="BF958" s="117"/>
      <c r="BG958" s="117"/>
      <c r="BH958" s="117"/>
      <c r="BI958" s="117"/>
      <c r="BJ958" s="117"/>
      <c r="BK958" s="117"/>
      <c r="BL958" s="117"/>
      <c r="BM958" s="117"/>
    </row>
    <row r="959" spans="1:65" ht="15.75" customHeight="1" x14ac:dyDescent="0.25">
      <c r="A959" s="25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  <c r="AE959" s="116"/>
      <c r="AF959" s="116"/>
      <c r="AG959" s="116"/>
      <c r="AH959" s="117"/>
      <c r="AI959" s="117"/>
      <c r="AJ959" s="117"/>
      <c r="AK959" s="117"/>
      <c r="AL959" s="117"/>
      <c r="AM959" s="117"/>
      <c r="AN959" s="117"/>
      <c r="AO959" s="117"/>
      <c r="AP959" s="117"/>
      <c r="AQ959" s="117"/>
      <c r="AR959" s="117"/>
      <c r="AS959" s="117"/>
      <c r="AT959" s="117"/>
      <c r="AU959" s="117"/>
      <c r="AV959" s="117"/>
      <c r="AW959" s="117"/>
      <c r="AX959" s="117"/>
      <c r="AY959" s="117"/>
      <c r="AZ959" s="117"/>
      <c r="BA959" s="117"/>
      <c r="BB959" s="117"/>
      <c r="BC959" s="117"/>
      <c r="BD959" s="117"/>
      <c r="BE959" s="117"/>
      <c r="BF959" s="117"/>
      <c r="BG959" s="117"/>
      <c r="BH959" s="117"/>
      <c r="BI959" s="117"/>
      <c r="BJ959" s="117"/>
      <c r="BK959" s="117"/>
      <c r="BL959" s="117"/>
      <c r="BM959" s="117"/>
    </row>
    <row r="960" spans="1:65" ht="15.75" customHeight="1" x14ac:dyDescent="0.25">
      <c r="A960" s="25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  <c r="AE960" s="116"/>
      <c r="AF960" s="116"/>
      <c r="AG960" s="116"/>
      <c r="AH960" s="117"/>
      <c r="AI960" s="117"/>
      <c r="AJ960" s="117"/>
      <c r="AK960" s="117"/>
      <c r="AL960" s="117"/>
      <c r="AM960" s="117"/>
      <c r="AN960" s="117"/>
      <c r="AO960" s="117"/>
      <c r="AP960" s="117"/>
      <c r="AQ960" s="117"/>
      <c r="AR960" s="117"/>
      <c r="AS960" s="117"/>
      <c r="AT960" s="117"/>
      <c r="AU960" s="117"/>
      <c r="AV960" s="117"/>
      <c r="AW960" s="117"/>
      <c r="AX960" s="117"/>
      <c r="AY960" s="117"/>
      <c r="AZ960" s="117"/>
      <c r="BA960" s="117"/>
      <c r="BB960" s="117"/>
      <c r="BC960" s="117"/>
      <c r="BD960" s="117"/>
      <c r="BE960" s="117"/>
      <c r="BF960" s="117"/>
      <c r="BG960" s="117"/>
      <c r="BH960" s="117"/>
      <c r="BI960" s="117"/>
      <c r="BJ960" s="117"/>
      <c r="BK960" s="117"/>
      <c r="BL960" s="117"/>
      <c r="BM960" s="117"/>
    </row>
    <row r="961" spans="1:65" ht="15.75" customHeight="1" x14ac:dyDescent="0.25">
      <c r="A961" s="25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  <c r="AE961" s="116"/>
      <c r="AF961" s="116"/>
      <c r="AG961" s="116"/>
      <c r="AH961" s="117"/>
      <c r="AI961" s="117"/>
      <c r="AJ961" s="117"/>
      <c r="AK961" s="117"/>
      <c r="AL961" s="117"/>
      <c r="AM961" s="117"/>
      <c r="AN961" s="117"/>
      <c r="AO961" s="117"/>
      <c r="AP961" s="117"/>
      <c r="AQ961" s="117"/>
      <c r="AR961" s="117"/>
      <c r="AS961" s="117"/>
      <c r="AT961" s="117"/>
      <c r="AU961" s="117"/>
      <c r="AV961" s="117"/>
      <c r="AW961" s="117"/>
      <c r="AX961" s="117"/>
      <c r="AY961" s="117"/>
      <c r="AZ961" s="117"/>
      <c r="BA961" s="117"/>
      <c r="BB961" s="117"/>
      <c r="BC961" s="117"/>
      <c r="BD961" s="117"/>
      <c r="BE961" s="117"/>
      <c r="BF961" s="117"/>
      <c r="BG961" s="117"/>
      <c r="BH961" s="117"/>
      <c r="BI961" s="117"/>
      <c r="BJ961" s="117"/>
      <c r="BK961" s="117"/>
      <c r="BL961" s="117"/>
      <c r="BM961" s="117"/>
    </row>
    <row r="962" spans="1:65" ht="15.75" customHeight="1" x14ac:dyDescent="0.25">
      <c r="A962" s="25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  <c r="AE962" s="116"/>
      <c r="AF962" s="116"/>
      <c r="AG962" s="116"/>
      <c r="AH962" s="117"/>
      <c r="AI962" s="117"/>
      <c r="AJ962" s="117"/>
      <c r="AK962" s="117"/>
      <c r="AL962" s="117"/>
      <c r="AM962" s="117"/>
      <c r="AN962" s="117"/>
      <c r="AO962" s="117"/>
      <c r="AP962" s="117"/>
      <c r="AQ962" s="117"/>
      <c r="AR962" s="117"/>
      <c r="AS962" s="117"/>
      <c r="AT962" s="117"/>
      <c r="AU962" s="117"/>
      <c r="AV962" s="117"/>
      <c r="AW962" s="117"/>
      <c r="AX962" s="117"/>
      <c r="AY962" s="117"/>
      <c r="AZ962" s="117"/>
      <c r="BA962" s="117"/>
      <c r="BB962" s="117"/>
      <c r="BC962" s="117"/>
      <c r="BD962" s="117"/>
      <c r="BE962" s="117"/>
      <c r="BF962" s="117"/>
      <c r="BG962" s="117"/>
      <c r="BH962" s="117"/>
      <c r="BI962" s="117"/>
      <c r="BJ962" s="117"/>
      <c r="BK962" s="117"/>
      <c r="BL962" s="117"/>
      <c r="BM962" s="117"/>
    </row>
    <row r="963" spans="1:65" ht="15.75" customHeight="1" x14ac:dyDescent="0.25">
      <c r="A963" s="25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6"/>
      <c r="AG963" s="116"/>
      <c r="AH963" s="117"/>
      <c r="AI963" s="117"/>
      <c r="AJ963" s="117"/>
      <c r="AK963" s="117"/>
      <c r="AL963" s="117"/>
      <c r="AM963" s="117"/>
      <c r="AN963" s="117"/>
      <c r="AO963" s="117"/>
      <c r="AP963" s="117"/>
      <c r="AQ963" s="117"/>
      <c r="AR963" s="117"/>
      <c r="AS963" s="117"/>
      <c r="AT963" s="117"/>
      <c r="AU963" s="117"/>
      <c r="AV963" s="117"/>
      <c r="AW963" s="117"/>
      <c r="AX963" s="117"/>
      <c r="AY963" s="117"/>
      <c r="AZ963" s="117"/>
      <c r="BA963" s="117"/>
      <c r="BB963" s="117"/>
      <c r="BC963" s="117"/>
      <c r="BD963" s="117"/>
      <c r="BE963" s="117"/>
      <c r="BF963" s="117"/>
      <c r="BG963" s="117"/>
      <c r="BH963" s="117"/>
      <c r="BI963" s="117"/>
      <c r="BJ963" s="117"/>
      <c r="BK963" s="117"/>
      <c r="BL963" s="117"/>
      <c r="BM963" s="117"/>
    </row>
    <row r="964" spans="1:65" ht="15.75" customHeight="1" x14ac:dyDescent="0.25">
      <c r="A964" s="25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6"/>
      <c r="AG964" s="116"/>
      <c r="AH964" s="117"/>
      <c r="AI964" s="117"/>
      <c r="AJ964" s="117"/>
      <c r="AK964" s="117"/>
      <c r="AL964" s="117"/>
      <c r="AM964" s="117"/>
      <c r="AN964" s="117"/>
      <c r="AO964" s="117"/>
      <c r="AP964" s="117"/>
      <c r="AQ964" s="117"/>
      <c r="AR964" s="117"/>
      <c r="AS964" s="117"/>
      <c r="AT964" s="117"/>
      <c r="AU964" s="117"/>
      <c r="AV964" s="117"/>
      <c r="AW964" s="117"/>
      <c r="AX964" s="117"/>
      <c r="AY964" s="117"/>
      <c r="AZ964" s="117"/>
      <c r="BA964" s="117"/>
      <c r="BB964" s="117"/>
      <c r="BC964" s="117"/>
      <c r="BD964" s="117"/>
      <c r="BE964" s="117"/>
      <c r="BF964" s="117"/>
      <c r="BG964" s="117"/>
      <c r="BH964" s="117"/>
      <c r="BI964" s="117"/>
      <c r="BJ964" s="117"/>
      <c r="BK964" s="117"/>
      <c r="BL964" s="117"/>
      <c r="BM964" s="117"/>
    </row>
    <row r="965" spans="1:65" ht="15.75" customHeight="1" x14ac:dyDescent="0.25">
      <c r="A965" s="25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6"/>
      <c r="AG965" s="116"/>
      <c r="AH965" s="117"/>
      <c r="AI965" s="117"/>
      <c r="AJ965" s="117"/>
      <c r="AK965" s="117"/>
      <c r="AL965" s="117"/>
      <c r="AM965" s="117"/>
      <c r="AN965" s="117"/>
      <c r="AO965" s="117"/>
      <c r="AP965" s="117"/>
      <c r="AQ965" s="117"/>
      <c r="AR965" s="117"/>
      <c r="AS965" s="117"/>
      <c r="AT965" s="117"/>
      <c r="AU965" s="117"/>
      <c r="AV965" s="117"/>
      <c r="AW965" s="117"/>
      <c r="AX965" s="117"/>
      <c r="AY965" s="117"/>
      <c r="AZ965" s="117"/>
      <c r="BA965" s="117"/>
      <c r="BB965" s="117"/>
      <c r="BC965" s="117"/>
      <c r="BD965" s="117"/>
      <c r="BE965" s="117"/>
      <c r="BF965" s="117"/>
      <c r="BG965" s="117"/>
      <c r="BH965" s="117"/>
      <c r="BI965" s="117"/>
      <c r="BJ965" s="117"/>
      <c r="BK965" s="117"/>
      <c r="BL965" s="117"/>
      <c r="BM965" s="117"/>
    </row>
    <row r="966" spans="1:65" ht="15.75" customHeight="1" x14ac:dyDescent="0.25">
      <c r="A966" s="25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6"/>
      <c r="AG966" s="116"/>
      <c r="AH966" s="117"/>
      <c r="AI966" s="117"/>
      <c r="AJ966" s="117"/>
      <c r="AK966" s="117"/>
      <c r="AL966" s="117"/>
      <c r="AM966" s="117"/>
      <c r="AN966" s="117"/>
      <c r="AO966" s="117"/>
      <c r="AP966" s="117"/>
      <c r="AQ966" s="117"/>
      <c r="AR966" s="117"/>
      <c r="AS966" s="117"/>
      <c r="AT966" s="117"/>
      <c r="AU966" s="117"/>
      <c r="AV966" s="117"/>
      <c r="AW966" s="117"/>
      <c r="AX966" s="117"/>
      <c r="AY966" s="117"/>
      <c r="AZ966" s="117"/>
      <c r="BA966" s="117"/>
      <c r="BB966" s="117"/>
      <c r="BC966" s="117"/>
      <c r="BD966" s="117"/>
      <c r="BE966" s="117"/>
      <c r="BF966" s="117"/>
      <c r="BG966" s="117"/>
      <c r="BH966" s="117"/>
      <c r="BI966" s="117"/>
      <c r="BJ966" s="117"/>
      <c r="BK966" s="117"/>
      <c r="BL966" s="117"/>
      <c r="BM966" s="117"/>
    </row>
    <row r="967" spans="1:65" ht="15.75" customHeight="1" x14ac:dyDescent="0.25">
      <c r="A967" s="25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6"/>
      <c r="AG967" s="116"/>
      <c r="AH967" s="117"/>
      <c r="AI967" s="117"/>
      <c r="AJ967" s="117"/>
      <c r="AK967" s="117"/>
      <c r="AL967" s="117"/>
      <c r="AM967" s="117"/>
      <c r="AN967" s="117"/>
      <c r="AO967" s="117"/>
      <c r="AP967" s="117"/>
      <c r="AQ967" s="117"/>
      <c r="AR967" s="117"/>
      <c r="AS967" s="117"/>
      <c r="AT967" s="117"/>
      <c r="AU967" s="117"/>
      <c r="AV967" s="117"/>
      <c r="AW967" s="117"/>
      <c r="AX967" s="117"/>
      <c r="AY967" s="117"/>
      <c r="AZ967" s="117"/>
      <c r="BA967" s="117"/>
      <c r="BB967" s="117"/>
      <c r="BC967" s="117"/>
      <c r="BD967" s="117"/>
      <c r="BE967" s="117"/>
      <c r="BF967" s="117"/>
      <c r="BG967" s="117"/>
      <c r="BH967" s="117"/>
      <c r="BI967" s="117"/>
      <c r="BJ967" s="117"/>
      <c r="BK967" s="117"/>
      <c r="BL967" s="117"/>
      <c r="BM967" s="117"/>
    </row>
    <row r="968" spans="1:65" ht="15.75" customHeight="1" x14ac:dyDescent="0.25">
      <c r="A968" s="25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6"/>
      <c r="AG968" s="116"/>
      <c r="AH968" s="117"/>
      <c r="AI968" s="117"/>
      <c r="AJ968" s="117"/>
      <c r="AK968" s="117"/>
      <c r="AL968" s="117"/>
      <c r="AM968" s="117"/>
      <c r="AN968" s="117"/>
      <c r="AO968" s="117"/>
      <c r="AP968" s="117"/>
      <c r="AQ968" s="117"/>
      <c r="AR968" s="117"/>
      <c r="AS968" s="117"/>
      <c r="AT968" s="117"/>
      <c r="AU968" s="117"/>
      <c r="AV968" s="117"/>
      <c r="AW968" s="117"/>
      <c r="AX968" s="117"/>
      <c r="AY968" s="117"/>
      <c r="AZ968" s="117"/>
      <c r="BA968" s="117"/>
      <c r="BB968" s="117"/>
      <c r="BC968" s="117"/>
      <c r="BD968" s="117"/>
      <c r="BE968" s="117"/>
      <c r="BF968" s="117"/>
      <c r="BG968" s="117"/>
      <c r="BH968" s="117"/>
      <c r="BI968" s="117"/>
      <c r="BJ968" s="117"/>
      <c r="BK968" s="117"/>
      <c r="BL968" s="117"/>
      <c r="BM968" s="117"/>
    </row>
    <row r="969" spans="1:65" ht="15.75" customHeight="1" x14ac:dyDescent="0.25">
      <c r="A969" s="25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6"/>
      <c r="AG969" s="116"/>
      <c r="AH969" s="117"/>
      <c r="AI969" s="117"/>
      <c r="AJ969" s="117"/>
      <c r="AK969" s="117"/>
      <c r="AL969" s="117"/>
      <c r="AM969" s="117"/>
      <c r="AN969" s="117"/>
      <c r="AO969" s="117"/>
      <c r="AP969" s="117"/>
      <c r="AQ969" s="117"/>
      <c r="AR969" s="117"/>
      <c r="AS969" s="117"/>
      <c r="AT969" s="117"/>
      <c r="AU969" s="117"/>
      <c r="AV969" s="117"/>
      <c r="AW969" s="117"/>
      <c r="AX969" s="117"/>
      <c r="AY969" s="117"/>
      <c r="AZ969" s="117"/>
      <c r="BA969" s="117"/>
      <c r="BB969" s="117"/>
      <c r="BC969" s="117"/>
      <c r="BD969" s="117"/>
      <c r="BE969" s="117"/>
      <c r="BF969" s="117"/>
      <c r="BG969" s="117"/>
      <c r="BH969" s="117"/>
      <c r="BI969" s="117"/>
      <c r="BJ969" s="117"/>
      <c r="BK969" s="117"/>
      <c r="BL969" s="117"/>
      <c r="BM969" s="117"/>
    </row>
    <row r="970" spans="1:65" ht="15.75" customHeight="1" x14ac:dyDescent="0.25">
      <c r="A970" s="25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6"/>
      <c r="AG970" s="116"/>
      <c r="AH970" s="117"/>
      <c r="AI970" s="117"/>
      <c r="AJ970" s="117"/>
      <c r="AK970" s="117"/>
      <c r="AL970" s="117"/>
      <c r="AM970" s="117"/>
      <c r="AN970" s="117"/>
      <c r="AO970" s="117"/>
      <c r="AP970" s="117"/>
      <c r="AQ970" s="117"/>
      <c r="AR970" s="117"/>
      <c r="AS970" s="117"/>
      <c r="AT970" s="117"/>
      <c r="AU970" s="117"/>
      <c r="AV970" s="117"/>
      <c r="AW970" s="117"/>
      <c r="AX970" s="117"/>
      <c r="AY970" s="117"/>
      <c r="AZ970" s="117"/>
      <c r="BA970" s="117"/>
      <c r="BB970" s="117"/>
      <c r="BC970" s="117"/>
      <c r="BD970" s="117"/>
      <c r="BE970" s="117"/>
      <c r="BF970" s="117"/>
      <c r="BG970" s="117"/>
      <c r="BH970" s="117"/>
      <c r="BI970" s="117"/>
      <c r="BJ970" s="117"/>
      <c r="BK970" s="117"/>
      <c r="BL970" s="117"/>
      <c r="BM970" s="117"/>
    </row>
    <row r="971" spans="1:65" ht="15.75" customHeight="1" x14ac:dyDescent="0.25">
      <c r="A971" s="25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  <c r="AE971" s="116"/>
      <c r="AF971" s="116"/>
      <c r="AG971" s="116"/>
      <c r="AH971" s="117"/>
      <c r="AI971" s="117"/>
      <c r="AJ971" s="117"/>
      <c r="AK971" s="117"/>
      <c r="AL971" s="117"/>
      <c r="AM971" s="117"/>
      <c r="AN971" s="117"/>
      <c r="AO971" s="117"/>
      <c r="AP971" s="117"/>
      <c r="AQ971" s="117"/>
      <c r="AR971" s="117"/>
      <c r="AS971" s="117"/>
      <c r="AT971" s="117"/>
      <c r="AU971" s="117"/>
      <c r="AV971" s="117"/>
      <c r="AW971" s="117"/>
      <c r="AX971" s="117"/>
      <c r="AY971" s="117"/>
      <c r="AZ971" s="117"/>
      <c r="BA971" s="117"/>
      <c r="BB971" s="117"/>
      <c r="BC971" s="117"/>
      <c r="BD971" s="117"/>
      <c r="BE971" s="117"/>
      <c r="BF971" s="117"/>
      <c r="BG971" s="117"/>
      <c r="BH971" s="117"/>
      <c r="BI971" s="117"/>
      <c r="BJ971" s="117"/>
      <c r="BK971" s="117"/>
      <c r="BL971" s="117"/>
      <c r="BM971" s="117"/>
    </row>
    <row r="972" spans="1:65" ht="15.75" customHeight="1" x14ac:dyDescent="0.25">
      <c r="A972" s="25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6"/>
      <c r="AG972" s="116"/>
      <c r="AH972" s="117"/>
      <c r="AI972" s="117"/>
      <c r="AJ972" s="117"/>
      <c r="AK972" s="117"/>
      <c r="AL972" s="117"/>
      <c r="AM972" s="117"/>
      <c r="AN972" s="117"/>
      <c r="AO972" s="117"/>
      <c r="AP972" s="117"/>
      <c r="AQ972" s="117"/>
      <c r="AR972" s="117"/>
      <c r="AS972" s="117"/>
      <c r="AT972" s="117"/>
      <c r="AU972" s="117"/>
      <c r="AV972" s="117"/>
      <c r="AW972" s="117"/>
      <c r="AX972" s="117"/>
      <c r="AY972" s="117"/>
      <c r="AZ972" s="117"/>
      <c r="BA972" s="117"/>
      <c r="BB972" s="117"/>
      <c r="BC972" s="117"/>
      <c r="BD972" s="117"/>
      <c r="BE972" s="117"/>
      <c r="BF972" s="117"/>
      <c r="BG972" s="117"/>
      <c r="BH972" s="117"/>
      <c r="BI972" s="117"/>
      <c r="BJ972" s="117"/>
      <c r="BK972" s="117"/>
      <c r="BL972" s="117"/>
      <c r="BM972" s="117"/>
    </row>
    <row r="973" spans="1:65" ht="15.75" customHeight="1" x14ac:dyDescent="0.25">
      <c r="A973" s="25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6"/>
      <c r="AG973" s="116"/>
      <c r="AH973" s="117"/>
      <c r="AI973" s="117"/>
      <c r="AJ973" s="117"/>
      <c r="AK973" s="117"/>
      <c r="AL973" s="117"/>
      <c r="AM973" s="117"/>
      <c r="AN973" s="117"/>
      <c r="AO973" s="117"/>
      <c r="AP973" s="117"/>
      <c r="AQ973" s="117"/>
      <c r="AR973" s="117"/>
      <c r="AS973" s="117"/>
      <c r="AT973" s="117"/>
      <c r="AU973" s="117"/>
      <c r="AV973" s="117"/>
      <c r="AW973" s="117"/>
      <c r="AX973" s="117"/>
      <c r="AY973" s="117"/>
      <c r="AZ973" s="117"/>
      <c r="BA973" s="117"/>
      <c r="BB973" s="117"/>
      <c r="BC973" s="117"/>
      <c r="BD973" s="117"/>
      <c r="BE973" s="117"/>
      <c r="BF973" s="117"/>
      <c r="BG973" s="117"/>
      <c r="BH973" s="117"/>
      <c r="BI973" s="117"/>
      <c r="BJ973" s="117"/>
      <c r="BK973" s="117"/>
      <c r="BL973" s="117"/>
      <c r="BM973" s="117"/>
    </row>
    <row r="974" spans="1:65" ht="15.75" customHeight="1" x14ac:dyDescent="0.25">
      <c r="A974" s="25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6"/>
      <c r="AG974" s="116"/>
      <c r="AH974" s="117"/>
      <c r="AI974" s="117"/>
      <c r="AJ974" s="117"/>
      <c r="AK974" s="117"/>
      <c r="AL974" s="117"/>
      <c r="AM974" s="117"/>
      <c r="AN974" s="117"/>
      <c r="AO974" s="117"/>
      <c r="AP974" s="117"/>
      <c r="AQ974" s="117"/>
      <c r="AR974" s="117"/>
      <c r="AS974" s="117"/>
      <c r="AT974" s="117"/>
      <c r="AU974" s="117"/>
      <c r="AV974" s="117"/>
      <c r="AW974" s="117"/>
      <c r="AX974" s="117"/>
      <c r="AY974" s="117"/>
      <c r="AZ974" s="117"/>
      <c r="BA974" s="117"/>
      <c r="BB974" s="117"/>
      <c r="BC974" s="117"/>
      <c r="BD974" s="117"/>
      <c r="BE974" s="117"/>
      <c r="BF974" s="117"/>
      <c r="BG974" s="117"/>
      <c r="BH974" s="117"/>
      <c r="BI974" s="117"/>
      <c r="BJ974" s="117"/>
      <c r="BK974" s="117"/>
      <c r="BL974" s="117"/>
      <c r="BM974" s="117"/>
    </row>
    <row r="975" spans="1:65" ht="15.75" customHeight="1" x14ac:dyDescent="0.25">
      <c r="A975" s="25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  <c r="AE975" s="116"/>
      <c r="AF975" s="116"/>
      <c r="AG975" s="116"/>
      <c r="AH975" s="117"/>
      <c r="AI975" s="117"/>
      <c r="AJ975" s="117"/>
      <c r="AK975" s="117"/>
      <c r="AL975" s="117"/>
      <c r="AM975" s="117"/>
      <c r="AN975" s="117"/>
      <c r="AO975" s="117"/>
      <c r="AP975" s="117"/>
      <c r="AQ975" s="117"/>
      <c r="AR975" s="117"/>
      <c r="AS975" s="117"/>
      <c r="AT975" s="117"/>
      <c r="AU975" s="117"/>
      <c r="AV975" s="117"/>
      <c r="AW975" s="117"/>
      <c r="AX975" s="117"/>
      <c r="AY975" s="117"/>
      <c r="AZ975" s="117"/>
      <c r="BA975" s="117"/>
      <c r="BB975" s="117"/>
      <c r="BC975" s="117"/>
      <c r="BD975" s="117"/>
      <c r="BE975" s="117"/>
      <c r="BF975" s="117"/>
      <c r="BG975" s="117"/>
      <c r="BH975" s="117"/>
      <c r="BI975" s="117"/>
      <c r="BJ975" s="117"/>
      <c r="BK975" s="117"/>
      <c r="BL975" s="117"/>
      <c r="BM975" s="117"/>
    </row>
    <row r="976" spans="1:65" ht="15.75" customHeight="1" x14ac:dyDescent="0.25">
      <c r="A976" s="25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  <c r="AE976" s="116"/>
      <c r="AF976" s="116"/>
      <c r="AG976" s="116"/>
      <c r="AH976" s="117"/>
      <c r="AI976" s="117"/>
      <c r="AJ976" s="117"/>
      <c r="AK976" s="117"/>
      <c r="AL976" s="117"/>
      <c r="AM976" s="117"/>
      <c r="AN976" s="117"/>
      <c r="AO976" s="117"/>
      <c r="AP976" s="117"/>
      <c r="AQ976" s="117"/>
      <c r="AR976" s="117"/>
      <c r="AS976" s="117"/>
      <c r="AT976" s="117"/>
      <c r="AU976" s="117"/>
      <c r="AV976" s="117"/>
      <c r="AW976" s="117"/>
      <c r="AX976" s="117"/>
      <c r="AY976" s="117"/>
      <c r="AZ976" s="117"/>
      <c r="BA976" s="117"/>
      <c r="BB976" s="117"/>
      <c r="BC976" s="117"/>
      <c r="BD976" s="117"/>
      <c r="BE976" s="117"/>
      <c r="BF976" s="117"/>
      <c r="BG976" s="117"/>
      <c r="BH976" s="117"/>
      <c r="BI976" s="117"/>
      <c r="BJ976" s="117"/>
      <c r="BK976" s="117"/>
      <c r="BL976" s="117"/>
      <c r="BM976" s="117"/>
    </row>
    <row r="977" spans="1:65" ht="15.75" customHeight="1" x14ac:dyDescent="0.25">
      <c r="A977" s="25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  <c r="AE977" s="116"/>
      <c r="AF977" s="116"/>
      <c r="AG977" s="116"/>
      <c r="AH977" s="117"/>
      <c r="AI977" s="117"/>
      <c r="AJ977" s="117"/>
      <c r="AK977" s="117"/>
      <c r="AL977" s="117"/>
      <c r="AM977" s="117"/>
      <c r="AN977" s="117"/>
      <c r="AO977" s="117"/>
      <c r="AP977" s="117"/>
      <c r="AQ977" s="117"/>
      <c r="AR977" s="117"/>
      <c r="AS977" s="117"/>
      <c r="AT977" s="117"/>
      <c r="AU977" s="117"/>
      <c r="AV977" s="117"/>
      <c r="AW977" s="117"/>
      <c r="AX977" s="117"/>
      <c r="AY977" s="117"/>
      <c r="AZ977" s="117"/>
      <c r="BA977" s="117"/>
      <c r="BB977" s="117"/>
      <c r="BC977" s="117"/>
      <c r="BD977" s="117"/>
      <c r="BE977" s="117"/>
      <c r="BF977" s="117"/>
      <c r="BG977" s="117"/>
      <c r="BH977" s="117"/>
      <c r="BI977" s="117"/>
      <c r="BJ977" s="117"/>
      <c r="BK977" s="117"/>
      <c r="BL977" s="117"/>
      <c r="BM977" s="117"/>
    </row>
    <row r="978" spans="1:65" ht="15.75" customHeight="1" x14ac:dyDescent="0.25">
      <c r="A978" s="25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  <c r="AE978" s="116"/>
      <c r="AF978" s="116"/>
      <c r="AG978" s="116"/>
      <c r="AH978" s="117"/>
      <c r="AI978" s="117"/>
      <c r="AJ978" s="117"/>
      <c r="AK978" s="117"/>
      <c r="AL978" s="117"/>
      <c r="AM978" s="117"/>
      <c r="AN978" s="117"/>
      <c r="AO978" s="117"/>
      <c r="AP978" s="117"/>
      <c r="AQ978" s="117"/>
      <c r="AR978" s="117"/>
      <c r="AS978" s="117"/>
      <c r="AT978" s="117"/>
      <c r="AU978" s="117"/>
      <c r="AV978" s="117"/>
      <c r="AW978" s="117"/>
      <c r="AX978" s="117"/>
      <c r="AY978" s="117"/>
      <c r="AZ978" s="117"/>
      <c r="BA978" s="117"/>
      <c r="BB978" s="117"/>
      <c r="BC978" s="117"/>
      <c r="BD978" s="117"/>
      <c r="BE978" s="117"/>
      <c r="BF978" s="117"/>
      <c r="BG978" s="117"/>
      <c r="BH978" s="117"/>
      <c r="BI978" s="117"/>
      <c r="BJ978" s="117"/>
      <c r="BK978" s="117"/>
      <c r="BL978" s="117"/>
      <c r="BM978" s="117"/>
    </row>
    <row r="979" spans="1:65" ht="15.75" customHeight="1" x14ac:dyDescent="0.25">
      <c r="A979" s="25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  <c r="AE979" s="116"/>
      <c r="AF979" s="116"/>
      <c r="AG979" s="116"/>
      <c r="AH979" s="117"/>
      <c r="AI979" s="117"/>
      <c r="AJ979" s="117"/>
      <c r="AK979" s="117"/>
      <c r="AL979" s="117"/>
      <c r="AM979" s="117"/>
      <c r="AN979" s="117"/>
      <c r="AO979" s="117"/>
      <c r="AP979" s="117"/>
      <c r="AQ979" s="117"/>
      <c r="AR979" s="117"/>
      <c r="AS979" s="117"/>
      <c r="AT979" s="117"/>
      <c r="AU979" s="117"/>
      <c r="AV979" s="117"/>
      <c r="AW979" s="117"/>
      <c r="AX979" s="117"/>
      <c r="AY979" s="117"/>
      <c r="AZ979" s="117"/>
      <c r="BA979" s="117"/>
      <c r="BB979" s="117"/>
      <c r="BC979" s="117"/>
      <c r="BD979" s="117"/>
      <c r="BE979" s="117"/>
      <c r="BF979" s="117"/>
      <c r="BG979" s="117"/>
      <c r="BH979" s="117"/>
      <c r="BI979" s="117"/>
      <c r="BJ979" s="117"/>
      <c r="BK979" s="117"/>
      <c r="BL979" s="117"/>
      <c r="BM979" s="117"/>
    </row>
    <row r="980" spans="1:65" ht="15.75" customHeight="1" x14ac:dyDescent="0.25">
      <c r="A980" s="25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  <c r="AE980" s="116"/>
      <c r="AF980" s="116"/>
      <c r="AG980" s="116"/>
      <c r="AH980" s="117"/>
      <c r="AI980" s="117"/>
      <c r="AJ980" s="117"/>
      <c r="AK980" s="117"/>
      <c r="AL980" s="117"/>
      <c r="AM980" s="117"/>
      <c r="AN980" s="117"/>
      <c r="AO980" s="117"/>
      <c r="AP980" s="117"/>
      <c r="AQ980" s="117"/>
      <c r="AR980" s="117"/>
      <c r="AS980" s="117"/>
      <c r="AT980" s="117"/>
      <c r="AU980" s="117"/>
      <c r="AV980" s="117"/>
      <c r="AW980" s="117"/>
      <c r="AX980" s="117"/>
      <c r="AY980" s="117"/>
      <c r="AZ980" s="117"/>
      <c r="BA980" s="117"/>
      <c r="BB980" s="117"/>
      <c r="BC980" s="117"/>
      <c r="BD980" s="117"/>
      <c r="BE980" s="117"/>
      <c r="BF980" s="117"/>
      <c r="BG980" s="117"/>
      <c r="BH980" s="117"/>
      <c r="BI980" s="117"/>
      <c r="BJ980" s="117"/>
      <c r="BK980" s="117"/>
      <c r="BL980" s="117"/>
      <c r="BM980" s="117"/>
    </row>
    <row r="981" spans="1:65" ht="15.75" customHeight="1" x14ac:dyDescent="0.25">
      <c r="A981" s="25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  <c r="AG981" s="116"/>
      <c r="AH981" s="117"/>
      <c r="AI981" s="117"/>
      <c r="AJ981" s="117"/>
      <c r="AK981" s="117"/>
      <c r="AL981" s="117"/>
      <c r="AM981" s="117"/>
      <c r="AN981" s="117"/>
      <c r="AO981" s="117"/>
      <c r="AP981" s="117"/>
      <c r="AQ981" s="117"/>
      <c r="AR981" s="117"/>
      <c r="AS981" s="117"/>
      <c r="AT981" s="117"/>
      <c r="AU981" s="117"/>
      <c r="AV981" s="117"/>
      <c r="AW981" s="117"/>
      <c r="AX981" s="117"/>
      <c r="AY981" s="117"/>
      <c r="AZ981" s="117"/>
      <c r="BA981" s="117"/>
      <c r="BB981" s="117"/>
      <c r="BC981" s="117"/>
      <c r="BD981" s="117"/>
      <c r="BE981" s="117"/>
      <c r="BF981" s="117"/>
      <c r="BG981" s="117"/>
      <c r="BH981" s="117"/>
      <c r="BI981" s="117"/>
      <c r="BJ981" s="117"/>
      <c r="BK981" s="117"/>
      <c r="BL981" s="117"/>
      <c r="BM981" s="117"/>
    </row>
    <row r="982" spans="1:65" ht="15.75" customHeight="1" x14ac:dyDescent="0.25">
      <c r="A982" s="25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  <c r="AG982" s="116"/>
      <c r="AH982" s="117"/>
      <c r="AI982" s="117"/>
      <c r="AJ982" s="117"/>
      <c r="AK982" s="117"/>
      <c r="AL982" s="117"/>
      <c r="AM982" s="117"/>
      <c r="AN982" s="117"/>
      <c r="AO982" s="117"/>
      <c r="AP982" s="117"/>
      <c r="AQ982" s="117"/>
      <c r="AR982" s="117"/>
      <c r="AS982" s="117"/>
      <c r="AT982" s="117"/>
      <c r="AU982" s="117"/>
      <c r="AV982" s="117"/>
      <c r="AW982" s="117"/>
      <c r="AX982" s="117"/>
      <c r="AY982" s="117"/>
      <c r="AZ982" s="117"/>
      <c r="BA982" s="117"/>
      <c r="BB982" s="117"/>
      <c r="BC982" s="117"/>
      <c r="BD982" s="117"/>
      <c r="BE982" s="117"/>
      <c r="BF982" s="117"/>
      <c r="BG982" s="117"/>
      <c r="BH982" s="117"/>
      <c r="BI982" s="117"/>
      <c r="BJ982" s="117"/>
      <c r="BK982" s="117"/>
      <c r="BL982" s="117"/>
      <c r="BM982" s="117"/>
    </row>
    <row r="983" spans="1:65" ht="15.75" customHeight="1" x14ac:dyDescent="0.25">
      <c r="A983" s="25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6"/>
      <c r="AG983" s="116"/>
      <c r="AH983" s="117"/>
      <c r="AI983" s="117"/>
      <c r="AJ983" s="117"/>
      <c r="AK983" s="117"/>
      <c r="AL983" s="117"/>
      <c r="AM983" s="117"/>
      <c r="AN983" s="117"/>
      <c r="AO983" s="117"/>
      <c r="AP983" s="117"/>
      <c r="AQ983" s="117"/>
      <c r="AR983" s="117"/>
      <c r="AS983" s="117"/>
      <c r="AT983" s="117"/>
      <c r="AU983" s="117"/>
      <c r="AV983" s="117"/>
      <c r="AW983" s="117"/>
      <c r="AX983" s="117"/>
      <c r="AY983" s="117"/>
      <c r="AZ983" s="117"/>
      <c r="BA983" s="117"/>
      <c r="BB983" s="117"/>
      <c r="BC983" s="117"/>
      <c r="BD983" s="117"/>
      <c r="BE983" s="117"/>
      <c r="BF983" s="117"/>
      <c r="BG983" s="117"/>
      <c r="BH983" s="117"/>
      <c r="BI983" s="117"/>
      <c r="BJ983" s="117"/>
      <c r="BK983" s="117"/>
      <c r="BL983" s="117"/>
      <c r="BM983" s="117"/>
    </row>
    <row r="984" spans="1:65" ht="15.75" customHeight="1" x14ac:dyDescent="0.25">
      <c r="A984" s="25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  <c r="AE984" s="116"/>
      <c r="AF984" s="116"/>
      <c r="AG984" s="116"/>
      <c r="AH984" s="117"/>
      <c r="AI984" s="117"/>
      <c r="AJ984" s="117"/>
      <c r="AK984" s="117"/>
      <c r="AL984" s="117"/>
      <c r="AM984" s="117"/>
      <c r="AN984" s="117"/>
      <c r="AO984" s="117"/>
      <c r="AP984" s="117"/>
      <c r="AQ984" s="117"/>
      <c r="AR984" s="117"/>
      <c r="AS984" s="117"/>
      <c r="AT984" s="117"/>
      <c r="AU984" s="117"/>
      <c r="AV984" s="117"/>
      <c r="AW984" s="117"/>
      <c r="AX984" s="117"/>
      <c r="AY984" s="117"/>
      <c r="AZ984" s="117"/>
      <c r="BA984" s="117"/>
      <c r="BB984" s="117"/>
      <c r="BC984" s="117"/>
      <c r="BD984" s="117"/>
      <c r="BE984" s="117"/>
      <c r="BF984" s="117"/>
      <c r="BG984" s="117"/>
      <c r="BH984" s="117"/>
      <c r="BI984" s="117"/>
      <c r="BJ984" s="117"/>
      <c r="BK984" s="117"/>
      <c r="BL984" s="117"/>
      <c r="BM984" s="117"/>
    </row>
    <row r="985" spans="1:65" ht="15.75" customHeight="1" x14ac:dyDescent="0.25">
      <c r="A985" s="25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  <c r="AE985" s="116"/>
      <c r="AF985" s="116"/>
      <c r="AG985" s="116"/>
      <c r="AH985" s="117"/>
      <c r="AI985" s="117"/>
      <c r="AJ985" s="117"/>
      <c r="AK985" s="117"/>
      <c r="AL985" s="117"/>
      <c r="AM985" s="117"/>
      <c r="AN985" s="117"/>
      <c r="AO985" s="117"/>
      <c r="AP985" s="117"/>
      <c r="AQ985" s="117"/>
      <c r="AR985" s="117"/>
      <c r="AS985" s="117"/>
      <c r="AT985" s="117"/>
      <c r="AU985" s="117"/>
      <c r="AV985" s="117"/>
      <c r="AW985" s="117"/>
      <c r="AX985" s="117"/>
      <c r="AY985" s="117"/>
      <c r="AZ985" s="117"/>
      <c r="BA985" s="117"/>
      <c r="BB985" s="117"/>
      <c r="BC985" s="117"/>
      <c r="BD985" s="117"/>
      <c r="BE985" s="117"/>
      <c r="BF985" s="117"/>
      <c r="BG985" s="117"/>
      <c r="BH985" s="117"/>
      <c r="BI985" s="117"/>
      <c r="BJ985" s="117"/>
      <c r="BK985" s="117"/>
      <c r="BL985" s="117"/>
      <c r="BM985" s="117"/>
    </row>
    <row r="986" spans="1:65" ht="15.75" customHeight="1" x14ac:dyDescent="0.25">
      <c r="A986" s="25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  <c r="AE986" s="116"/>
      <c r="AF986" s="116"/>
      <c r="AG986" s="116"/>
      <c r="AH986" s="117"/>
      <c r="AI986" s="117"/>
      <c r="AJ986" s="117"/>
      <c r="AK986" s="117"/>
      <c r="AL986" s="117"/>
      <c r="AM986" s="117"/>
      <c r="AN986" s="117"/>
      <c r="AO986" s="117"/>
      <c r="AP986" s="117"/>
      <c r="AQ986" s="117"/>
      <c r="AR986" s="117"/>
      <c r="AS986" s="117"/>
      <c r="AT986" s="117"/>
      <c r="AU986" s="117"/>
      <c r="AV986" s="117"/>
      <c r="AW986" s="117"/>
      <c r="AX986" s="117"/>
      <c r="AY986" s="117"/>
      <c r="AZ986" s="117"/>
      <c r="BA986" s="117"/>
      <c r="BB986" s="117"/>
      <c r="BC986" s="117"/>
      <c r="BD986" s="117"/>
      <c r="BE986" s="117"/>
      <c r="BF986" s="117"/>
      <c r="BG986" s="117"/>
      <c r="BH986" s="117"/>
      <c r="BI986" s="117"/>
      <c r="BJ986" s="117"/>
      <c r="BK986" s="117"/>
      <c r="BL986" s="117"/>
      <c r="BM986" s="117"/>
    </row>
    <row r="987" spans="1:65" ht="15.75" customHeight="1" x14ac:dyDescent="0.25">
      <c r="A987" s="25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  <c r="AE987" s="116"/>
      <c r="AF987" s="116"/>
      <c r="AG987" s="116"/>
      <c r="AH987" s="117"/>
      <c r="AI987" s="117"/>
      <c r="AJ987" s="117"/>
      <c r="AK987" s="117"/>
      <c r="AL987" s="117"/>
      <c r="AM987" s="117"/>
      <c r="AN987" s="117"/>
      <c r="AO987" s="117"/>
      <c r="AP987" s="117"/>
      <c r="AQ987" s="117"/>
      <c r="AR987" s="117"/>
      <c r="AS987" s="117"/>
      <c r="AT987" s="117"/>
      <c r="AU987" s="117"/>
      <c r="AV987" s="117"/>
      <c r="AW987" s="117"/>
      <c r="AX987" s="117"/>
      <c r="AY987" s="117"/>
      <c r="AZ987" s="117"/>
      <c r="BA987" s="117"/>
      <c r="BB987" s="117"/>
      <c r="BC987" s="117"/>
      <c r="BD987" s="117"/>
      <c r="BE987" s="117"/>
      <c r="BF987" s="117"/>
      <c r="BG987" s="117"/>
      <c r="BH987" s="117"/>
      <c r="BI987" s="117"/>
      <c r="BJ987" s="117"/>
      <c r="BK987" s="117"/>
      <c r="BL987" s="117"/>
      <c r="BM987" s="117"/>
    </row>
    <row r="988" spans="1:65" ht="15.75" customHeight="1" x14ac:dyDescent="0.25">
      <c r="A988" s="25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  <c r="AE988" s="116"/>
      <c r="AF988" s="116"/>
      <c r="AG988" s="116"/>
      <c r="AH988" s="117"/>
      <c r="AI988" s="117"/>
      <c r="AJ988" s="117"/>
      <c r="AK988" s="117"/>
      <c r="AL988" s="117"/>
      <c r="AM988" s="117"/>
      <c r="AN988" s="117"/>
      <c r="AO988" s="117"/>
      <c r="AP988" s="117"/>
      <c r="AQ988" s="117"/>
      <c r="AR988" s="117"/>
      <c r="AS988" s="117"/>
      <c r="AT988" s="117"/>
      <c r="AU988" s="117"/>
      <c r="AV988" s="117"/>
      <c r="AW988" s="117"/>
      <c r="AX988" s="117"/>
      <c r="AY988" s="117"/>
      <c r="AZ988" s="117"/>
      <c r="BA988" s="117"/>
      <c r="BB988" s="117"/>
      <c r="BC988" s="117"/>
      <c r="BD988" s="117"/>
      <c r="BE988" s="117"/>
      <c r="BF988" s="117"/>
      <c r="BG988" s="117"/>
      <c r="BH988" s="117"/>
      <c r="BI988" s="117"/>
      <c r="BJ988" s="117"/>
      <c r="BK988" s="117"/>
      <c r="BL988" s="117"/>
      <c r="BM988" s="117"/>
    </row>
    <row r="989" spans="1:65" ht="15.75" customHeight="1" x14ac:dyDescent="0.25">
      <c r="A989" s="25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  <c r="AE989" s="116"/>
      <c r="AF989" s="116"/>
      <c r="AG989" s="116"/>
      <c r="AH989" s="117"/>
      <c r="AI989" s="117"/>
      <c r="AJ989" s="117"/>
      <c r="AK989" s="117"/>
      <c r="AL989" s="117"/>
      <c r="AM989" s="117"/>
      <c r="AN989" s="117"/>
      <c r="AO989" s="117"/>
      <c r="AP989" s="117"/>
      <c r="AQ989" s="117"/>
      <c r="AR989" s="117"/>
      <c r="AS989" s="117"/>
      <c r="AT989" s="117"/>
      <c r="AU989" s="117"/>
      <c r="AV989" s="117"/>
      <c r="AW989" s="117"/>
      <c r="AX989" s="117"/>
      <c r="AY989" s="117"/>
      <c r="AZ989" s="117"/>
      <c r="BA989" s="117"/>
      <c r="BB989" s="117"/>
      <c r="BC989" s="117"/>
      <c r="BD989" s="117"/>
      <c r="BE989" s="117"/>
      <c r="BF989" s="117"/>
      <c r="BG989" s="117"/>
      <c r="BH989" s="117"/>
      <c r="BI989" s="117"/>
      <c r="BJ989" s="117"/>
      <c r="BK989" s="117"/>
      <c r="BL989" s="117"/>
      <c r="BM989" s="117"/>
    </row>
    <row r="990" spans="1:65" ht="15.75" customHeight="1" x14ac:dyDescent="0.25">
      <c r="A990" s="25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  <c r="AE990" s="116"/>
      <c r="AF990" s="116"/>
      <c r="AG990" s="116"/>
      <c r="AH990" s="117"/>
      <c r="AI990" s="117"/>
      <c r="AJ990" s="117"/>
      <c r="AK990" s="117"/>
      <c r="AL990" s="117"/>
      <c r="AM990" s="117"/>
      <c r="AN990" s="117"/>
      <c r="AO990" s="117"/>
      <c r="AP990" s="117"/>
      <c r="AQ990" s="117"/>
      <c r="AR990" s="117"/>
      <c r="AS990" s="117"/>
      <c r="AT990" s="117"/>
      <c r="AU990" s="117"/>
      <c r="AV990" s="117"/>
      <c r="AW990" s="117"/>
      <c r="AX990" s="117"/>
      <c r="AY990" s="117"/>
      <c r="AZ990" s="117"/>
      <c r="BA990" s="117"/>
      <c r="BB990" s="117"/>
      <c r="BC990" s="117"/>
      <c r="BD990" s="117"/>
      <c r="BE990" s="117"/>
      <c r="BF990" s="117"/>
      <c r="BG990" s="117"/>
      <c r="BH990" s="117"/>
      <c r="BI990" s="117"/>
      <c r="BJ990" s="117"/>
      <c r="BK990" s="117"/>
      <c r="BL990" s="117"/>
      <c r="BM990" s="117"/>
    </row>
    <row r="991" spans="1:65" ht="15.75" customHeight="1" x14ac:dyDescent="0.25">
      <c r="A991" s="25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  <c r="AG991" s="116"/>
      <c r="AH991" s="117"/>
      <c r="AI991" s="117"/>
      <c r="AJ991" s="117"/>
      <c r="AK991" s="117"/>
      <c r="AL991" s="117"/>
      <c r="AM991" s="117"/>
      <c r="AN991" s="117"/>
      <c r="AO991" s="117"/>
      <c r="AP991" s="117"/>
      <c r="AQ991" s="117"/>
      <c r="AR991" s="117"/>
      <c r="AS991" s="117"/>
      <c r="AT991" s="117"/>
      <c r="AU991" s="117"/>
      <c r="AV991" s="117"/>
      <c r="AW991" s="117"/>
      <c r="AX991" s="117"/>
      <c r="AY991" s="117"/>
      <c r="AZ991" s="117"/>
      <c r="BA991" s="117"/>
      <c r="BB991" s="117"/>
      <c r="BC991" s="117"/>
      <c r="BD991" s="117"/>
      <c r="BE991" s="117"/>
      <c r="BF991" s="117"/>
      <c r="BG991" s="117"/>
      <c r="BH991" s="117"/>
      <c r="BI991" s="117"/>
      <c r="BJ991" s="117"/>
      <c r="BK991" s="117"/>
      <c r="BL991" s="117"/>
      <c r="BM991" s="117"/>
    </row>
    <row r="992" spans="1:65" ht="15.75" customHeight="1" x14ac:dyDescent="0.25">
      <c r="A992" s="25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  <c r="AE992" s="116"/>
      <c r="AF992" s="116"/>
      <c r="AG992" s="116"/>
      <c r="AH992" s="117"/>
      <c r="AI992" s="117"/>
      <c r="AJ992" s="117"/>
      <c r="AK992" s="117"/>
      <c r="AL992" s="117"/>
      <c r="AM992" s="117"/>
      <c r="AN992" s="117"/>
      <c r="AO992" s="117"/>
      <c r="AP992" s="117"/>
      <c r="AQ992" s="117"/>
      <c r="AR992" s="117"/>
      <c r="AS992" s="117"/>
      <c r="AT992" s="117"/>
      <c r="AU992" s="117"/>
      <c r="AV992" s="117"/>
      <c r="AW992" s="117"/>
      <c r="AX992" s="117"/>
      <c r="AY992" s="117"/>
      <c r="AZ992" s="117"/>
      <c r="BA992" s="117"/>
      <c r="BB992" s="117"/>
      <c r="BC992" s="117"/>
      <c r="BD992" s="117"/>
      <c r="BE992" s="117"/>
      <c r="BF992" s="117"/>
      <c r="BG992" s="117"/>
      <c r="BH992" s="117"/>
      <c r="BI992" s="117"/>
      <c r="BJ992" s="117"/>
      <c r="BK992" s="117"/>
      <c r="BL992" s="117"/>
      <c r="BM992" s="117"/>
    </row>
    <row r="993" spans="1:65" ht="15.75" customHeight="1" x14ac:dyDescent="0.25">
      <c r="A993" s="25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  <c r="AE993" s="116"/>
      <c r="AF993" s="116"/>
      <c r="AG993" s="116"/>
      <c r="AH993" s="117"/>
      <c r="AI993" s="117"/>
      <c r="AJ993" s="117"/>
      <c r="AK993" s="117"/>
      <c r="AL993" s="117"/>
      <c r="AM993" s="117"/>
      <c r="AN993" s="117"/>
      <c r="AO993" s="117"/>
      <c r="AP993" s="117"/>
      <c r="AQ993" s="117"/>
      <c r="AR993" s="117"/>
      <c r="AS993" s="117"/>
      <c r="AT993" s="117"/>
      <c r="AU993" s="117"/>
      <c r="AV993" s="117"/>
      <c r="AW993" s="117"/>
      <c r="AX993" s="117"/>
      <c r="AY993" s="117"/>
      <c r="AZ993" s="117"/>
      <c r="BA993" s="117"/>
      <c r="BB993" s="117"/>
      <c r="BC993" s="117"/>
      <c r="BD993" s="117"/>
      <c r="BE993" s="117"/>
      <c r="BF993" s="117"/>
      <c r="BG993" s="117"/>
      <c r="BH993" s="117"/>
      <c r="BI993" s="117"/>
      <c r="BJ993" s="117"/>
      <c r="BK993" s="117"/>
      <c r="BL993" s="117"/>
      <c r="BM993" s="117"/>
    </row>
    <row r="994" spans="1:65" ht="15.75" customHeight="1" x14ac:dyDescent="0.25">
      <c r="A994" s="25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  <c r="AE994" s="116"/>
      <c r="AF994" s="116"/>
      <c r="AG994" s="116"/>
      <c r="AH994" s="117"/>
      <c r="AI994" s="117"/>
      <c r="AJ994" s="117"/>
      <c r="AK994" s="117"/>
      <c r="AL994" s="117"/>
      <c r="AM994" s="117"/>
      <c r="AN994" s="117"/>
      <c r="AO994" s="117"/>
      <c r="AP994" s="117"/>
      <c r="AQ994" s="117"/>
      <c r="AR994" s="117"/>
      <c r="AS994" s="117"/>
      <c r="AT994" s="117"/>
      <c r="AU994" s="117"/>
      <c r="AV994" s="117"/>
      <c r="AW994" s="117"/>
      <c r="AX994" s="117"/>
      <c r="AY994" s="117"/>
      <c r="AZ994" s="117"/>
      <c r="BA994" s="117"/>
      <c r="BB994" s="117"/>
      <c r="BC994" s="117"/>
      <c r="BD994" s="117"/>
      <c r="BE994" s="117"/>
      <c r="BF994" s="117"/>
      <c r="BG994" s="117"/>
      <c r="BH994" s="117"/>
      <c r="BI994" s="117"/>
      <c r="BJ994" s="117"/>
      <c r="BK994" s="117"/>
      <c r="BL994" s="117"/>
      <c r="BM994" s="117"/>
    </row>
    <row r="995" spans="1:65" ht="15.75" customHeight="1" x14ac:dyDescent="0.25">
      <c r="A995" s="25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  <c r="AE995" s="116"/>
      <c r="AF995" s="116"/>
      <c r="AG995" s="116"/>
      <c r="AH995" s="117"/>
      <c r="AI995" s="117"/>
      <c r="AJ995" s="117"/>
      <c r="AK995" s="117"/>
      <c r="AL995" s="117"/>
      <c r="AM995" s="117"/>
      <c r="AN995" s="117"/>
      <c r="AO995" s="117"/>
      <c r="AP995" s="117"/>
      <c r="AQ995" s="117"/>
      <c r="AR995" s="117"/>
      <c r="AS995" s="117"/>
      <c r="AT995" s="117"/>
      <c r="AU995" s="117"/>
      <c r="AV995" s="117"/>
      <c r="AW995" s="117"/>
      <c r="AX995" s="117"/>
      <c r="AY995" s="117"/>
      <c r="AZ995" s="117"/>
      <c r="BA995" s="117"/>
      <c r="BB995" s="117"/>
      <c r="BC995" s="117"/>
      <c r="BD995" s="117"/>
      <c r="BE995" s="117"/>
      <c r="BF995" s="117"/>
      <c r="BG995" s="117"/>
      <c r="BH995" s="117"/>
      <c r="BI995" s="117"/>
      <c r="BJ995" s="117"/>
      <c r="BK995" s="117"/>
      <c r="BL995" s="117"/>
      <c r="BM995" s="117"/>
    </row>
    <row r="996" spans="1:65" ht="15.75" customHeight="1" x14ac:dyDescent="0.25">
      <c r="A996" s="25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  <c r="AE996" s="116"/>
      <c r="AF996" s="116"/>
      <c r="AG996" s="116"/>
      <c r="AH996" s="117"/>
      <c r="AI996" s="117"/>
      <c r="AJ996" s="117"/>
      <c r="AK996" s="117"/>
      <c r="AL996" s="117"/>
      <c r="AM996" s="117"/>
      <c r="AN996" s="117"/>
      <c r="AO996" s="117"/>
      <c r="AP996" s="117"/>
      <c r="AQ996" s="117"/>
      <c r="AR996" s="117"/>
      <c r="AS996" s="117"/>
      <c r="AT996" s="117"/>
      <c r="AU996" s="117"/>
      <c r="AV996" s="117"/>
      <c r="AW996" s="117"/>
      <c r="AX996" s="117"/>
      <c r="AY996" s="117"/>
      <c r="AZ996" s="117"/>
      <c r="BA996" s="117"/>
      <c r="BB996" s="117"/>
      <c r="BC996" s="117"/>
      <c r="BD996" s="117"/>
      <c r="BE996" s="117"/>
      <c r="BF996" s="117"/>
      <c r="BG996" s="117"/>
      <c r="BH996" s="117"/>
      <c r="BI996" s="117"/>
      <c r="BJ996" s="117"/>
      <c r="BK996" s="117"/>
      <c r="BL996" s="117"/>
      <c r="BM996" s="117"/>
    </row>
    <row r="997" spans="1:65" ht="15.75" customHeight="1" x14ac:dyDescent="0.25">
      <c r="A997" s="25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  <c r="AE997" s="116"/>
      <c r="AF997" s="116"/>
      <c r="AG997" s="116"/>
      <c r="AH997" s="117"/>
      <c r="AI997" s="117"/>
      <c r="AJ997" s="117"/>
      <c r="AK997" s="117"/>
      <c r="AL997" s="117"/>
      <c r="AM997" s="117"/>
      <c r="AN997" s="117"/>
      <c r="AO997" s="117"/>
      <c r="AP997" s="117"/>
      <c r="AQ997" s="117"/>
      <c r="AR997" s="117"/>
      <c r="AS997" s="117"/>
      <c r="AT997" s="117"/>
      <c r="AU997" s="117"/>
      <c r="AV997" s="117"/>
      <c r="AW997" s="117"/>
      <c r="AX997" s="117"/>
      <c r="AY997" s="117"/>
      <c r="AZ997" s="117"/>
      <c r="BA997" s="117"/>
      <c r="BB997" s="117"/>
      <c r="BC997" s="117"/>
      <c r="BD997" s="117"/>
      <c r="BE997" s="117"/>
      <c r="BF997" s="117"/>
      <c r="BG997" s="117"/>
      <c r="BH997" s="117"/>
      <c r="BI997" s="117"/>
      <c r="BJ997" s="117"/>
      <c r="BK997" s="117"/>
      <c r="BL997" s="117"/>
      <c r="BM997" s="117"/>
    </row>
    <row r="998" spans="1:65" ht="15.75" customHeight="1" x14ac:dyDescent="0.25">
      <c r="A998" s="25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  <c r="AE998" s="116"/>
      <c r="AF998" s="116"/>
      <c r="AG998" s="116"/>
      <c r="AH998" s="117"/>
      <c r="AI998" s="117"/>
      <c r="AJ998" s="117"/>
      <c r="AK998" s="117"/>
      <c r="AL998" s="117"/>
      <c r="AM998" s="117"/>
      <c r="AN998" s="117"/>
      <c r="AO998" s="117"/>
      <c r="AP998" s="117"/>
      <c r="AQ998" s="117"/>
      <c r="AR998" s="117"/>
      <c r="AS998" s="117"/>
      <c r="AT998" s="117"/>
      <c r="AU998" s="117"/>
      <c r="AV998" s="117"/>
      <c r="AW998" s="117"/>
      <c r="AX998" s="117"/>
      <c r="AY998" s="117"/>
      <c r="AZ998" s="117"/>
      <c r="BA998" s="117"/>
      <c r="BB998" s="117"/>
      <c r="BC998" s="117"/>
      <c r="BD998" s="117"/>
      <c r="BE998" s="117"/>
      <c r="BF998" s="117"/>
      <c r="BG998" s="117"/>
      <c r="BH998" s="117"/>
      <c r="BI998" s="117"/>
      <c r="BJ998" s="117"/>
      <c r="BK998" s="117"/>
      <c r="BL998" s="117"/>
      <c r="BM998" s="117"/>
    </row>
    <row r="999" spans="1:65" ht="15.75" customHeight="1" x14ac:dyDescent="0.25">
      <c r="A999" s="25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6"/>
      <c r="AG999" s="116"/>
      <c r="AH999" s="117"/>
      <c r="AI999" s="117"/>
      <c r="AJ999" s="117"/>
      <c r="AK999" s="117"/>
      <c r="AL999" s="117"/>
      <c r="AM999" s="117"/>
      <c r="AN999" s="117"/>
      <c r="AO999" s="117"/>
      <c r="AP999" s="117"/>
      <c r="AQ999" s="117"/>
      <c r="AR999" s="117"/>
      <c r="AS999" s="117"/>
      <c r="AT999" s="117"/>
      <c r="AU999" s="117"/>
      <c r="AV999" s="117"/>
      <c r="AW999" s="117"/>
      <c r="AX999" s="117"/>
      <c r="AY999" s="117"/>
      <c r="AZ999" s="117"/>
      <c r="BA999" s="117"/>
      <c r="BB999" s="117"/>
      <c r="BC999" s="117"/>
      <c r="BD999" s="117"/>
      <c r="BE999" s="117"/>
      <c r="BF999" s="117"/>
      <c r="BG999" s="117"/>
      <c r="BH999" s="117"/>
      <c r="BI999" s="117"/>
      <c r="BJ999" s="117"/>
      <c r="BK999" s="117"/>
      <c r="BL999" s="117"/>
      <c r="BM999" s="117"/>
    </row>
    <row r="1000" spans="1:65" ht="15.75" customHeight="1" x14ac:dyDescent="0.25">
      <c r="A1000" s="25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  <c r="AE1000" s="116"/>
      <c r="AF1000" s="116"/>
      <c r="AG1000" s="116"/>
      <c r="AH1000" s="117"/>
      <c r="AI1000" s="117"/>
      <c r="AJ1000" s="117"/>
      <c r="AK1000" s="117"/>
      <c r="AL1000" s="117"/>
      <c r="AM1000" s="117"/>
      <c r="AN1000" s="117"/>
      <c r="AO1000" s="117"/>
      <c r="AP1000" s="117"/>
      <c r="AQ1000" s="117"/>
      <c r="AR1000" s="117"/>
      <c r="AS1000" s="117"/>
      <c r="AT1000" s="117"/>
      <c r="AU1000" s="117"/>
      <c r="AV1000" s="117"/>
      <c r="AW1000" s="117"/>
      <c r="AX1000" s="117"/>
      <c r="AY1000" s="117"/>
      <c r="AZ1000" s="117"/>
      <c r="BA1000" s="117"/>
      <c r="BB1000" s="117"/>
      <c r="BC1000" s="117"/>
      <c r="BD1000" s="117"/>
      <c r="BE1000" s="117"/>
      <c r="BF1000" s="117"/>
      <c r="BG1000" s="117"/>
      <c r="BH1000" s="117"/>
      <c r="BI1000" s="117"/>
      <c r="BJ1000" s="117"/>
      <c r="BK1000" s="117"/>
      <c r="BL1000" s="117"/>
      <c r="BM1000" s="117"/>
    </row>
    <row r="1001" spans="1:65" ht="15.75" customHeight="1" x14ac:dyDescent="0.25">
      <c r="A1001" s="25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  <c r="AA1001" s="116"/>
      <c r="AB1001" s="116"/>
      <c r="AC1001" s="116"/>
      <c r="AD1001" s="116"/>
      <c r="AE1001" s="116"/>
      <c r="AF1001" s="116"/>
      <c r="AG1001" s="116"/>
      <c r="AH1001" s="117"/>
      <c r="AI1001" s="117"/>
      <c r="AJ1001" s="117"/>
      <c r="AK1001" s="117"/>
      <c r="AL1001" s="117"/>
      <c r="AM1001" s="117"/>
      <c r="AN1001" s="117"/>
      <c r="AO1001" s="117"/>
      <c r="AP1001" s="117"/>
      <c r="AQ1001" s="117"/>
      <c r="AR1001" s="117"/>
      <c r="AS1001" s="117"/>
      <c r="AT1001" s="117"/>
      <c r="AU1001" s="117"/>
      <c r="AV1001" s="117"/>
      <c r="AW1001" s="117"/>
      <c r="AX1001" s="117"/>
      <c r="AY1001" s="117"/>
      <c r="AZ1001" s="117"/>
      <c r="BA1001" s="117"/>
      <c r="BB1001" s="117"/>
      <c r="BC1001" s="117"/>
      <c r="BD1001" s="117"/>
      <c r="BE1001" s="117"/>
      <c r="BF1001" s="117"/>
      <c r="BG1001" s="117"/>
      <c r="BH1001" s="117"/>
      <c r="BI1001" s="117"/>
      <c r="BJ1001" s="117"/>
      <c r="BK1001" s="117"/>
      <c r="BL1001" s="117"/>
      <c r="BM1001" s="117"/>
    </row>
    <row r="1002" spans="1:65" ht="15.75" customHeight="1" x14ac:dyDescent="0.25">
      <c r="A1002" s="25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16"/>
      <c r="Z1002" s="116"/>
      <c r="AA1002" s="116"/>
      <c r="AB1002" s="116"/>
      <c r="AC1002" s="116"/>
      <c r="AD1002" s="116"/>
      <c r="AE1002" s="116"/>
      <c r="AF1002" s="116"/>
      <c r="AG1002" s="116"/>
      <c r="AH1002" s="117"/>
      <c r="AI1002" s="117"/>
      <c r="AJ1002" s="117"/>
      <c r="AK1002" s="117"/>
      <c r="AL1002" s="117"/>
      <c r="AM1002" s="117"/>
      <c r="AN1002" s="117"/>
      <c r="AO1002" s="117"/>
      <c r="AP1002" s="117"/>
      <c r="AQ1002" s="117"/>
      <c r="AR1002" s="117"/>
      <c r="AS1002" s="117"/>
      <c r="AT1002" s="117"/>
      <c r="AU1002" s="117"/>
      <c r="AV1002" s="117"/>
      <c r="AW1002" s="117"/>
      <c r="AX1002" s="117"/>
      <c r="AY1002" s="117"/>
      <c r="AZ1002" s="117"/>
      <c r="BA1002" s="117"/>
      <c r="BB1002" s="117"/>
      <c r="BC1002" s="117"/>
      <c r="BD1002" s="117"/>
      <c r="BE1002" s="117"/>
      <c r="BF1002" s="117"/>
      <c r="BG1002" s="117"/>
      <c r="BH1002" s="117"/>
      <c r="BI1002" s="117"/>
      <c r="BJ1002" s="117"/>
      <c r="BK1002" s="117"/>
      <c r="BL1002" s="117"/>
      <c r="BM1002" s="117"/>
    </row>
    <row r="1003" spans="1:65" ht="15.75" customHeight="1" x14ac:dyDescent="0.25">
      <c r="A1003" s="25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16"/>
      <c r="Z1003" s="116"/>
      <c r="AA1003" s="116"/>
      <c r="AB1003" s="116"/>
      <c r="AC1003" s="116"/>
      <c r="AD1003" s="116"/>
      <c r="AE1003" s="116"/>
      <c r="AF1003" s="116"/>
      <c r="AG1003" s="116"/>
      <c r="AH1003" s="117"/>
      <c r="AI1003" s="117"/>
      <c r="AJ1003" s="117"/>
      <c r="AK1003" s="117"/>
      <c r="AL1003" s="117"/>
      <c r="AM1003" s="117"/>
      <c r="AN1003" s="117"/>
      <c r="AO1003" s="117"/>
      <c r="AP1003" s="117"/>
      <c r="AQ1003" s="117"/>
      <c r="AR1003" s="117"/>
      <c r="AS1003" s="117"/>
      <c r="AT1003" s="117"/>
      <c r="AU1003" s="117"/>
      <c r="AV1003" s="117"/>
      <c r="AW1003" s="117"/>
      <c r="AX1003" s="117"/>
      <c r="AY1003" s="117"/>
      <c r="AZ1003" s="117"/>
      <c r="BA1003" s="117"/>
      <c r="BB1003" s="117"/>
      <c r="BC1003" s="117"/>
      <c r="BD1003" s="117"/>
      <c r="BE1003" s="117"/>
      <c r="BF1003" s="117"/>
      <c r="BG1003" s="117"/>
      <c r="BH1003" s="117"/>
      <c r="BI1003" s="117"/>
      <c r="BJ1003" s="117"/>
      <c r="BK1003" s="117"/>
      <c r="BL1003" s="117"/>
      <c r="BM1003" s="117"/>
    </row>
    <row r="1004" spans="1:65" ht="15.75" customHeight="1" x14ac:dyDescent="0.25">
      <c r="A1004" s="25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  <c r="AA1004" s="116"/>
      <c r="AB1004" s="116"/>
      <c r="AC1004" s="116"/>
      <c r="AD1004" s="116"/>
      <c r="AE1004" s="116"/>
      <c r="AF1004" s="116"/>
      <c r="AG1004" s="116"/>
      <c r="AH1004" s="117"/>
      <c r="AI1004" s="117"/>
      <c r="AJ1004" s="117"/>
      <c r="AK1004" s="117"/>
      <c r="AL1004" s="117"/>
      <c r="AM1004" s="117"/>
      <c r="AN1004" s="117"/>
      <c r="AO1004" s="117"/>
      <c r="AP1004" s="117"/>
      <c r="AQ1004" s="117"/>
      <c r="AR1004" s="117"/>
      <c r="AS1004" s="117"/>
      <c r="AT1004" s="117"/>
      <c r="AU1004" s="117"/>
      <c r="AV1004" s="117"/>
      <c r="AW1004" s="117"/>
      <c r="AX1004" s="117"/>
      <c r="AY1004" s="117"/>
      <c r="AZ1004" s="117"/>
      <c r="BA1004" s="117"/>
      <c r="BB1004" s="117"/>
      <c r="BC1004" s="117"/>
      <c r="BD1004" s="117"/>
      <c r="BE1004" s="117"/>
      <c r="BF1004" s="117"/>
      <c r="BG1004" s="117"/>
      <c r="BH1004" s="117"/>
      <c r="BI1004" s="117"/>
      <c r="BJ1004" s="117"/>
      <c r="BK1004" s="117"/>
      <c r="BL1004" s="117"/>
      <c r="BM1004" s="117"/>
    </row>
    <row r="1005" spans="1:65" ht="15.75" customHeight="1" x14ac:dyDescent="0.25">
      <c r="A1005" s="25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16"/>
      <c r="Z1005" s="116"/>
      <c r="AA1005" s="116"/>
      <c r="AB1005" s="116"/>
      <c r="AC1005" s="116"/>
      <c r="AD1005" s="116"/>
      <c r="AE1005" s="116"/>
      <c r="AF1005" s="116"/>
      <c r="AG1005" s="116"/>
      <c r="AH1005" s="117"/>
      <c r="AI1005" s="117"/>
      <c r="AJ1005" s="117"/>
      <c r="AK1005" s="117"/>
      <c r="AL1005" s="117"/>
      <c r="AM1005" s="117"/>
      <c r="AN1005" s="117"/>
      <c r="AO1005" s="117"/>
      <c r="AP1005" s="117"/>
      <c r="AQ1005" s="117"/>
      <c r="AR1005" s="117"/>
      <c r="AS1005" s="117"/>
      <c r="AT1005" s="117"/>
      <c r="AU1005" s="117"/>
      <c r="AV1005" s="117"/>
      <c r="AW1005" s="117"/>
      <c r="AX1005" s="117"/>
      <c r="AY1005" s="117"/>
      <c r="AZ1005" s="117"/>
      <c r="BA1005" s="117"/>
      <c r="BB1005" s="117"/>
      <c r="BC1005" s="117"/>
      <c r="BD1005" s="117"/>
      <c r="BE1005" s="117"/>
      <c r="BF1005" s="117"/>
      <c r="BG1005" s="117"/>
      <c r="BH1005" s="117"/>
      <c r="BI1005" s="117"/>
      <c r="BJ1005" s="117"/>
      <c r="BK1005" s="117"/>
      <c r="BL1005" s="117"/>
      <c r="BM1005" s="117"/>
    </row>
    <row r="1006" spans="1:65" ht="15.75" customHeight="1" x14ac:dyDescent="0.25">
      <c r="A1006" s="25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16"/>
      <c r="Z1006" s="116"/>
      <c r="AA1006" s="116"/>
      <c r="AB1006" s="116"/>
      <c r="AC1006" s="116"/>
      <c r="AD1006" s="116"/>
      <c r="AE1006" s="116"/>
      <c r="AF1006" s="116"/>
      <c r="AG1006" s="116"/>
      <c r="AH1006" s="117"/>
      <c r="AI1006" s="117"/>
      <c r="AJ1006" s="117"/>
      <c r="AK1006" s="117"/>
      <c r="AL1006" s="117"/>
      <c r="AM1006" s="117"/>
      <c r="AN1006" s="117"/>
      <c r="AO1006" s="117"/>
      <c r="AP1006" s="117"/>
      <c r="AQ1006" s="117"/>
      <c r="AR1006" s="117"/>
      <c r="AS1006" s="117"/>
      <c r="AT1006" s="117"/>
      <c r="AU1006" s="117"/>
      <c r="AV1006" s="117"/>
      <c r="AW1006" s="117"/>
      <c r="AX1006" s="117"/>
      <c r="AY1006" s="117"/>
      <c r="AZ1006" s="117"/>
      <c r="BA1006" s="117"/>
      <c r="BB1006" s="117"/>
      <c r="BC1006" s="117"/>
      <c r="BD1006" s="117"/>
      <c r="BE1006" s="117"/>
      <c r="BF1006" s="117"/>
      <c r="BG1006" s="117"/>
      <c r="BH1006" s="117"/>
      <c r="BI1006" s="117"/>
      <c r="BJ1006" s="117"/>
      <c r="BK1006" s="117"/>
      <c r="BL1006" s="117"/>
      <c r="BM1006" s="117"/>
    </row>
    <row r="1007" spans="1:65" ht="15.75" customHeight="1" x14ac:dyDescent="0.25">
      <c r="A1007" s="25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  <c r="S1007" s="116"/>
      <c r="T1007" s="116"/>
      <c r="U1007" s="116"/>
      <c r="V1007" s="116"/>
      <c r="W1007" s="116"/>
      <c r="X1007" s="116"/>
      <c r="Y1007" s="116"/>
      <c r="Z1007" s="116"/>
      <c r="AA1007" s="116"/>
      <c r="AB1007" s="116"/>
      <c r="AC1007" s="116"/>
      <c r="AD1007" s="116"/>
      <c r="AE1007" s="116"/>
      <c r="AF1007" s="116"/>
      <c r="AG1007" s="116"/>
      <c r="AH1007" s="117"/>
      <c r="AI1007" s="117"/>
      <c r="AJ1007" s="117"/>
      <c r="AK1007" s="117"/>
      <c r="AL1007" s="117"/>
      <c r="AM1007" s="117"/>
      <c r="AN1007" s="117"/>
      <c r="AO1007" s="117"/>
      <c r="AP1007" s="117"/>
      <c r="AQ1007" s="117"/>
      <c r="AR1007" s="117"/>
      <c r="AS1007" s="117"/>
      <c r="AT1007" s="117"/>
      <c r="AU1007" s="117"/>
      <c r="AV1007" s="117"/>
      <c r="AW1007" s="117"/>
      <c r="AX1007" s="117"/>
      <c r="AY1007" s="117"/>
      <c r="AZ1007" s="117"/>
      <c r="BA1007" s="117"/>
      <c r="BB1007" s="117"/>
      <c r="BC1007" s="117"/>
      <c r="BD1007" s="117"/>
      <c r="BE1007" s="117"/>
      <c r="BF1007" s="117"/>
      <c r="BG1007" s="117"/>
      <c r="BH1007" s="117"/>
      <c r="BI1007" s="117"/>
      <c r="BJ1007" s="117"/>
      <c r="BK1007" s="117"/>
      <c r="BL1007" s="117"/>
      <c r="BM1007" s="117"/>
    </row>
    <row r="1008" spans="1:65" ht="15.75" customHeight="1" x14ac:dyDescent="0.25">
      <c r="A1008" s="25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16"/>
      <c r="Z1008" s="116"/>
      <c r="AA1008" s="116"/>
      <c r="AB1008" s="116"/>
      <c r="AC1008" s="116"/>
      <c r="AD1008" s="116"/>
      <c r="AE1008" s="116"/>
      <c r="AF1008" s="116"/>
      <c r="AG1008" s="116"/>
      <c r="AH1008" s="117"/>
      <c r="AI1008" s="117"/>
      <c r="AJ1008" s="117"/>
      <c r="AK1008" s="117"/>
      <c r="AL1008" s="117"/>
      <c r="AM1008" s="117"/>
      <c r="AN1008" s="117"/>
      <c r="AO1008" s="117"/>
      <c r="AP1008" s="117"/>
      <c r="AQ1008" s="117"/>
      <c r="AR1008" s="117"/>
      <c r="AS1008" s="117"/>
      <c r="AT1008" s="117"/>
      <c r="AU1008" s="117"/>
      <c r="AV1008" s="117"/>
      <c r="AW1008" s="117"/>
      <c r="AX1008" s="117"/>
      <c r="AY1008" s="117"/>
      <c r="AZ1008" s="117"/>
      <c r="BA1008" s="117"/>
      <c r="BB1008" s="117"/>
      <c r="BC1008" s="117"/>
      <c r="BD1008" s="117"/>
      <c r="BE1008" s="117"/>
      <c r="BF1008" s="117"/>
      <c r="BG1008" s="117"/>
      <c r="BH1008" s="117"/>
      <c r="BI1008" s="117"/>
      <c r="BJ1008" s="117"/>
      <c r="BK1008" s="117"/>
      <c r="BL1008" s="117"/>
      <c r="BM1008" s="117"/>
    </row>
    <row r="1009" spans="1:65" ht="15.75" customHeight="1" x14ac:dyDescent="0.25">
      <c r="A1009" s="25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16"/>
      <c r="Z1009" s="116"/>
      <c r="AA1009" s="116"/>
      <c r="AB1009" s="116"/>
      <c r="AC1009" s="116"/>
      <c r="AD1009" s="116"/>
      <c r="AE1009" s="116"/>
      <c r="AF1009" s="116"/>
      <c r="AG1009" s="116"/>
      <c r="AH1009" s="117"/>
      <c r="AI1009" s="117"/>
      <c r="AJ1009" s="117"/>
      <c r="AK1009" s="117"/>
      <c r="AL1009" s="117"/>
      <c r="AM1009" s="117"/>
      <c r="AN1009" s="117"/>
      <c r="AO1009" s="117"/>
      <c r="AP1009" s="117"/>
      <c r="AQ1009" s="117"/>
      <c r="AR1009" s="117"/>
      <c r="AS1009" s="117"/>
      <c r="AT1009" s="117"/>
      <c r="AU1009" s="117"/>
      <c r="AV1009" s="117"/>
      <c r="AW1009" s="117"/>
      <c r="AX1009" s="117"/>
      <c r="AY1009" s="117"/>
      <c r="AZ1009" s="117"/>
      <c r="BA1009" s="117"/>
      <c r="BB1009" s="117"/>
      <c r="BC1009" s="117"/>
      <c r="BD1009" s="117"/>
      <c r="BE1009" s="117"/>
      <c r="BF1009" s="117"/>
      <c r="BG1009" s="117"/>
      <c r="BH1009" s="117"/>
      <c r="BI1009" s="117"/>
      <c r="BJ1009" s="117"/>
      <c r="BK1009" s="117"/>
      <c r="BL1009" s="117"/>
      <c r="BM1009" s="117"/>
    </row>
    <row r="1010" spans="1:65" ht="15.75" customHeight="1" x14ac:dyDescent="0.25">
      <c r="A1010" s="25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16"/>
      <c r="U1010" s="116"/>
      <c r="V1010" s="116"/>
      <c r="W1010" s="116"/>
      <c r="X1010" s="116"/>
      <c r="Y1010" s="116"/>
      <c r="Z1010" s="116"/>
      <c r="AA1010" s="116"/>
      <c r="AB1010" s="116"/>
      <c r="AC1010" s="116"/>
      <c r="AD1010" s="116"/>
      <c r="AE1010" s="116"/>
      <c r="AF1010" s="116"/>
      <c r="AG1010" s="116"/>
      <c r="AH1010" s="117"/>
      <c r="AI1010" s="117"/>
      <c r="AJ1010" s="117"/>
      <c r="AK1010" s="117"/>
      <c r="AL1010" s="117"/>
      <c r="AM1010" s="117"/>
      <c r="AN1010" s="117"/>
      <c r="AO1010" s="117"/>
      <c r="AP1010" s="117"/>
      <c r="AQ1010" s="117"/>
      <c r="AR1010" s="117"/>
      <c r="AS1010" s="117"/>
      <c r="AT1010" s="117"/>
      <c r="AU1010" s="117"/>
      <c r="AV1010" s="117"/>
      <c r="AW1010" s="117"/>
      <c r="AX1010" s="117"/>
      <c r="AY1010" s="117"/>
      <c r="AZ1010" s="117"/>
      <c r="BA1010" s="117"/>
      <c r="BB1010" s="117"/>
      <c r="BC1010" s="117"/>
      <c r="BD1010" s="117"/>
      <c r="BE1010" s="117"/>
      <c r="BF1010" s="117"/>
      <c r="BG1010" s="117"/>
      <c r="BH1010" s="117"/>
      <c r="BI1010" s="117"/>
      <c r="BJ1010" s="117"/>
      <c r="BK1010" s="117"/>
      <c r="BL1010" s="117"/>
      <c r="BM1010" s="117"/>
    </row>
    <row r="1011" spans="1:65" ht="15.75" customHeight="1" x14ac:dyDescent="0.25">
      <c r="A1011" s="25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  <c r="S1011" s="116"/>
      <c r="T1011" s="116"/>
      <c r="U1011" s="116"/>
      <c r="V1011" s="116"/>
      <c r="W1011" s="116"/>
      <c r="X1011" s="116"/>
      <c r="Y1011" s="116"/>
      <c r="Z1011" s="116"/>
      <c r="AA1011" s="116"/>
      <c r="AB1011" s="116"/>
      <c r="AC1011" s="116"/>
      <c r="AD1011" s="116"/>
      <c r="AE1011" s="116"/>
      <c r="AF1011" s="116"/>
      <c r="AG1011" s="116"/>
      <c r="AH1011" s="117"/>
      <c r="AI1011" s="117"/>
      <c r="AJ1011" s="117"/>
      <c r="AK1011" s="117"/>
      <c r="AL1011" s="117"/>
      <c r="AM1011" s="117"/>
      <c r="AN1011" s="117"/>
      <c r="AO1011" s="117"/>
      <c r="AP1011" s="117"/>
      <c r="AQ1011" s="117"/>
      <c r="AR1011" s="117"/>
      <c r="AS1011" s="117"/>
      <c r="AT1011" s="117"/>
      <c r="AU1011" s="117"/>
      <c r="AV1011" s="117"/>
      <c r="AW1011" s="117"/>
      <c r="AX1011" s="117"/>
      <c r="AY1011" s="117"/>
      <c r="AZ1011" s="117"/>
      <c r="BA1011" s="117"/>
      <c r="BB1011" s="117"/>
      <c r="BC1011" s="117"/>
      <c r="BD1011" s="117"/>
      <c r="BE1011" s="117"/>
      <c r="BF1011" s="117"/>
      <c r="BG1011" s="117"/>
      <c r="BH1011" s="117"/>
      <c r="BI1011" s="117"/>
      <c r="BJ1011" s="117"/>
      <c r="BK1011" s="117"/>
      <c r="BL1011" s="117"/>
      <c r="BM1011" s="117"/>
    </row>
    <row r="1012" spans="1:65" ht="15.75" customHeight="1" x14ac:dyDescent="0.25">
      <c r="A1012" s="25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  <c r="S1012" s="116"/>
      <c r="T1012" s="116"/>
      <c r="U1012" s="116"/>
      <c r="V1012" s="116"/>
      <c r="W1012" s="116"/>
      <c r="X1012" s="116"/>
      <c r="Y1012" s="116"/>
      <c r="Z1012" s="116"/>
      <c r="AA1012" s="116"/>
      <c r="AB1012" s="116"/>
      <c r="AC1012" s="116"/>
      <c r="AD1012" s="116"/>
      <c r="AE1012" s="116"/>
      <c r="AF1012" s="116"/>
      <c r="AG1012" s="116"/>
      <c r="AH1012" s="117"/>
      <c r="AI1012" s="117"/>
      <c r="AJ1012" s="117"/>
      <c r="AK1012" s="117"/>
      <c r="AL1012" s="117"/>
      <c r="AM1012" s="117"/>
      <c r="AN1012" s="117"/>
      <c r="AO1012" s="117"/>
      <c r="AP1012" s="117"/>
      <c r="AQ1012" s="117"/>
      <c r="AR1012" s="117"/>
      <c r="AS1012" s="117"/>
      <c r="AT1012" s="117"/>
      <c r="AU1012" s="117"/>
      <c r="AV1012" s="117"/>
      <c r="AW1012" s="117"/>
      <c r="AX1012" s="117"/>
      <c r="AY1012" s="117"/>
      <c r="AZ1012" s="117"/>
      <c r="BA1012" s="117"/>
      <c r="BB1012" s="117"/>
      <c r="BC1012" s="117"/>
      <c r="BD1012" s="117"/>
      <c r="BE1012" s="117"/>
      <c r="BF1012" s="117"/>
      <c r="BG1012" s="117"/>
      <c r="BH1012" s="117"/>
      <c r="BI1012" s="117"/>
      <c r="BJ1012" s="117"/>
      <c r="BK1012" s="117"/>
      <c r="BL1012" s="117"/>
      <c r="BM1012" s="117"/>
    </row>
    <row r="1013" spans="1:65" ht="15.75" customHeight="1" x14ac:dyDescent="0.25">
      <c r="A1013" s="25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  <c r="S1013" s="116"/>
      <c r="T1013" s="116"/>
      <c r="U1013" s="116"/>
      <c r="V1013" s="116"/>
      <c r="W1013" s="116"/>
      <c r="X1013" s="116"/>
      <c r="Y1013" s="116"/>
      <c r="Z1013" s="116"/>
      <c r="AA1013" s="116"/>
      <c r="AB1013" s="116"/>
      <c r="AC1013" s="116"/>
      <c r="AD1013" s="116"/>
      <c r="AE1013" s="116"/>
      <c r="AF1013" s="116"/>
      <c r="AG1013" s="116"/>
      <c r="AH1013" s="117"/>
      <c r="AI1013" s="117"/>
      <c r="AJ1013" s="117"/>
      <c r="AK1013" s="117"/>
      <c r="AL1013" s="117"/>
      <c r="AM1013" s="117"/>
      <c r="AN1013" s="117"/>
      <c r="AO1013" s="117"/>
      <c r="AP1013" s="117"/>
      <c r="AQ1013" s="117"/>
      <c r="AR1013" s="117"/>
      <c r="AS1013" s="117"/>
      <c r="AT1013" s="117"/>
      <c r="AU1013" s="117"/>
      <c r="AV1013" s="117"/>
      <c r="AW1013" s="117"/>
      <c r="AX1013" s="117"/>
      <c r="AY1013" s="117"/>
      <c r="AZ1013" s="117"/>
      <c r="BA1013" s="117"/>
      <c r="BB1013" s="117"/>
      <c r="BC1013" s="117"/>
      <c r="BD1013" s="117"/>
      <c r="BE1013" s="117"/>
      <c r="BF1013" s="117"/>
      <c r="BG1013" s="117"/>
      <c r="BH1013" s="117"/>
      <c r="BI1013" s="117"/>
      <c r="BJ1013" s="117"/>
      <c r="BK1013" s="117"/>
      <c r="BL1013" s="117"/>
      <c r="BM1013" s="117"/>
    </row>
    <row r="1014" spans="1:65" ht="15.75" customHeight="1" x14ac:dyDescent="0.25">
      <c r="A1014" s="25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  <c r="S1014" s="116"/>
      <c r="T1014" s="116"/>
      <c r="U1014" s="116"/>
      <c r="V1014" s="116"/>
      <c r="W1014" s="116"/>
      <c r="X1014" s="116"/>
      <c r="Y1014" s="116"/>
      <c r="Z1014" s="116"/>
      <c r="AA1014" s="116"/>
      <c r="AB1014" s="116"/>
      <c r="AC1014" s="116"/>
      <c r="AD1014" s="116"/>
      <c r="AE1014" s="116"/>
      <c r="AF1014" s="116"/>
      <c r="AG1014" s="116"/>
      <c r="AH1014" s="117"/>
      <c r="AI1014" s="117"/>
      <c r="AJ1014" s="117"/>
      <c r="AK1014" s="117"/>
      <c r="AL1014" s="117"/>
      <c r="AM1014" s="117"/>
      <c r="AN1014" s="117"/>
      <c r="AO1014" s="117"/>
      <c r="AP1014" s="117"/>
      <c r="AQ1014" s="117"/>
      <c r="AR1014" s="117"/>
      <c r="AS1014" s="117"/>
      <c r="AT1014" s="117"/>
      <c r="AU1014" s="117"/>
      <c r="AV1014" s="117"/>
      <c r="AW1014" s="117"/>
      <c r="AX1014" s="117"/>
      <c r="AY1014" s="117"/>
      <c r="AZ1014" s="117"/>
      <c r="BA1014" s="117"/>
      <c r="BB1014" s="117"/>
      <c r="BC1014" s="117"/>
      <c r="BD1014" s="117"/>
      <c r="BE1014" s="117"/>
      <c r="BF1014" s="117"/>
      <c r="BG1014" s="117"/>
      <c r="BH1014" s="117"/>
      <c r="BI1014" s="117"/>
      <c r="BJ1014" s="117"/>
      <c r="BK1014" s="117"/>
      <c r="BL1014" s="117"/>
      <c r="BM1014" s="117"/>
    </row>
    <row r="1015" spans="1:65" ht="15.75" customHeight="1" x14ac:dyDescent="0.25">
      <c r="A1015" s="25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  <c r="S1015" s="116"/>
      <c r="T1015" s="116"/>
      <c r="U1015" s="116"/>
      <c r="V1015" s="116"/>
      <c r="W1015" s="116"/>
      <c r="X1015" s="116"/>
      <c r="Y1015" s="116"/>
      <c r="Z1015" s="116"/>
      <c r="AA1015" s="116"/>
      <c r="AB1015" s="116"/>
      <c r="AC1015" s="116"/>
      <c r="AD1015" s="116"/>
      <c r="AE1015" s="116"/>
      <c r="AF1015" s="116"/>
      <c r="AG1015" s="116"/>
      <c r="AH1015" s="117"/>
      <c r="AI1015" s="117"/>
      <c r="AJ1015" s="117"/>
      <c r="AK1015" s="117"/>
      <c r="AL1015" s="117"/>
      <c r="AM1015" s="117"/>
      <c r="AN1015" s="117"/>
      <c r="AO1015" s="117"/>
      <c r="AP1015" s="117"/>
      <c r="AQ1015" s="117"/>
      <c r="AR1015" s="117"/>
      <c r="AS1015" s="117"/>
      <c r="AT1015" s="117"/>
      <c r="AU1015" s="117"/>
      <c r="AV1015" s="117"/>
      <c r="AW1015" s="117"/>
      <c r="AX1015" s="117"/>
      <c r="AY1015" s="117"/>
      <c r="AZ1015" s="117"/>
      <c r="BA1015" s="117"/>
      <c r="BB1015" s="117"/>
      <c r="BC1015" s="117"/>
      <c r="BD1015" s="117"/>
      <c r="BE1015" s="117"/>
      <c r="BF1015" s="117"/>
      <c r="BG1015" s="117"/>
      <c r="BH1015" s="117"/>
      <c r="BI1015" s="117"/>
      <c r="BJ1015" s="117"/>
      <c r="BK1015" s="117"/>
      <c r="BL1015" s="117"/>
      <c r="BM1015" s="117"/>
    </row>
    <row r="1016" spans="1:65" ht="15.75" customHeight="1" x14ac:dyDescent="0.25">
      <c r="A1016" s="25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  <c r="S1016" s="116"/>
      <c r="T1016" s="116"/>
      <c r="U1016" s="116"/>
      <c r="V1016" s="116"/>
      <c r="W1016" s="116"/>
      <c r="X1016" s="116"/>
      <c r="Y1016" s="116"/>
      <c r="Z1016" s="116"/>
      <c r="AA1016" s="116"/>
      <c r="AB1016" s="116"/>
      <c r="AC1016" s="116"/>
      <c r="AD1016" s="116"/>
      <c r="AE1016" s="116"/>
      <c r="AF1016" s="116"/>
      <c r="AG1016" s="116"/>
      <c r="AH1016" s="117"/>
      <c r="AI1016" s="117"/>
      <c r="AJ1016" s="117"/>
      <c r="AK1016" s="117"/>
      <c r="AL1016" s="117"/>
      <c r="AM1016" s="117"/>
      <c r="AN1016" s="117"/>
      <c r="AO1016" s="117"/>
      <c r="AP1016" s="117"/>
      <c r="AQ1016" s="117"/>
      <c r="AR1016" s="117"/>
      <c r="AS1016" s="117"/>
      <c r="AT1016" s="117"/>
      <c r="AU1016" s="117"/>
      <c r="AV1016" s="117"/>
      <c r="AW1016" s="117"/>
      <c r="AX1016" s="117"/>
      <c r="AY1016" s="117"/>
      <c r="AZ1016" s="117"/>
      <c r="BA1016" s="117"/>
      <c r="BB1016" s="117"/>
      <c r="BC1016" s="117"/>
      <c r="BD1016" s="117"/>
      <c r="BE1016" s="117"/>
      <c r="BF1016" s="117"/>
      <c r="BG1016" s="117"/>
      <c r="BH1016" s="117"/>
      <c r="BI1016" s="117"/>
      <c r="BJ1016" s="117"/>
      <c r="BK1016" s="117"/>
      <c r="BL1016" s="117"/>
      <c r="BM1016" s="117"/>
    </row>
    <row r="1017" spans="1:65" ht="15.75" customHeight="1" x14ac:dyDescent="0.25">
      <c r="A1017" s="25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  <c r="S1017" s="116"/>
      <c r="T1017" s="116"/>
      <c r="U1017" s="116"/>
      <c r="V1017" s="116"/>
      <c r="W1017" s="116"/>
      <c r="X1017" s="116"/>
      <c r="Y1017" s="116"/>
      <c r="Z1017" s="116"/>
      <c r="AA1017" s="116"/>
      <c r="AB1017" s="116"/>
      <c r="AC1017" s="116"/>
      <c r="AD1017" s="116"/>
      <c r="AE1017" s="116"/>
      <c r="AF1017" s="116"/>
      <c r="AG1017" s="116"/>
      <c r="AH1017" s="117"/>
      <c r="AI1017" s="117"/>
      <c r="AJ1017" s="117"/>
      <c r="AK1017" s="117"/>
      <c r="AL1017" s="117"/>
      <c r="AM1017" s="117"/>
      <c r="AN1017" s="117"/>
      <c r="AO1017" s="117"/>
      <c r="AP1017" s="117"/>
      <c r="AQ1017" s="117"/>
      <c r="AR1017" s="117"/>
      <c r="AS1017" s="117"/>
      <c r="AT1017" s="117"/>
      <c r="AU1017" s="117"/>
      <c r="AV1017" s="117"/>
      <c r="AW1017" s="117"/>
      <c r="AX1017" s="117"/>
      <c r="AY1017" s="117"/>
      <c r="AZ1017" s="117"/>
      <c r="BA1017" s="117"/>
      <c r="BB1017" s="117"/>
      <c r="BC1017" s="117"/>
      <c r="BD1017" s="117"/>
      <c r="BE1017" s="117"/>
      <c r="BF1017" s="117"/>
      <c r="BG1017" s="117"/>
      <c r="BH1017" s="117"/>
      <c r="BI1017" s="117"/>
      <c r="BJ1017" s="117"/>
      <c r="BK1017" s="117"/>
      <c r="BL1017" s="117"/>
      <c r="BM1017" s="117"/>
    </row>
    <row r="1018" spans="1:65" ht="15.75" customHeight="1" x14ac:dyDescent="0.25">
      <c r="A1018" s="25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  <c r="S1018" s="116"/>
      <c r="T1018" s="116"/>
      <c r="U1018" s="116"/>
      <c r="V1018" s="116"/>
      <c r="W1018" s="116"/>
      <c r="X1018" s="116"/>
      <c r="Y1018" s="116"/>
      <c r="Z1018" s="116"/>
      <c r="AA1018" s="116"/>
      <c r="AB1018" s="116"/>
      <c r="AC1018" s="116"/>
      <c r="AD1018" s="116"/>
      <c r="AE1018" s="116"/>
      <c r="AF1018" s="116"/>
      <c r="AG1018" s="116"/>
      <c r="AH1018" s="117"/>
      <c r="AI1018" s="117"/>
      <c r="AJ1018" s="117"/>
      <c r="AK1018" s="117"/>
      <c r="AL1018" s="117"/>
      <c r="AM1018" s="117"/>
      <c r="AN1018" s="117"/>
      <c r="AO1018" s="117"/>
      <c r="AP1018" s="117"/>
      <c r="AQ1018" s="117"/>
      <c r="AR1018" s="117"/>
      <c r="AS1018" s="117"/>
      <c r="AT1018" s="117"/>
      <c r="AU1018" s="117"/>
      <c r="AV1018" s="117"/>
      <c r="AW1018" s="117"/>
      <c r="AX1018" s="117"/>
      <c r="AY1018" s="117"/>
      <c r="AZ1018" s="117"/>
      <c r="BA1018" s="117"/>
      <c r="BB1018" s="117"/>
      <c r="BC1018" s="117"/>
      <c r="BD1018" s="117"/>
      <c r="BE1018" s="117"/>
      <c r="BF1018" s="117"/>
      <c r="BG1018" s="117"/>
      <c r="BH1018" s="117"/>
      <c r="BI1018" s="117"/>
      <c r="BJ1018" s="117"/>
      <c r="BK1018" s="117"/>
      <c r="BL1018" s="117"/>
      <c r="BM1018" s="117"/>
    </row>
    <row r="1019" spans="1:65" ht="15.75" customHeight="1" x14ac:dyDescent="0.25">
      <c r="A1019" s="25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  <c r="S1019" s="116"/>
      <c r="T1019" s="116"/>
      <c r="U1019" s="116"/>
      <c r="V1019" s="116"/>
      <c r="W1019" s="116"/>
      <c r="X1019" s="116"/>
      <c r="Y1019" s="116"/>
      <c r="Z1019" s="116"/>
      <c r="AA1019" s="116"/>
      <c r="AB1019" s="116"/>
      <c r="AC1019" s="116"/>
      <c r="AD1019" s="116"/>
      <c r="AE1019" s="116"/>
      <c r="AF1019" s="116"/>
      <c r="AG1019" s="116"/>
      <c r="AH1019" s="117"/>
      <c r="AI1019" s="117"/>
      <c r="AJ1019" s="117"/>
      <c r="AK1019" s="117"/>
      <c r="AL1019" s="117"/>
      <c r="AM1019" s="117"/>
      <c r="AN1019" s="117"/>
      <c r="AO1019" s="117"/>
      <c r="AP1019" s="117"/>
      <c r="AQ1019" s="117"/>
      <c r="AR1019" s="117"/>
      <c r="AS1019" s="117"/>
      <c r="AT1019" s="117"/>
      <c r="AU1019" s="117"/>
      <c r="AV1019" s="117"/>
      <c r="AW1019" s="117"/>
      <c r="AX1019" s="117"/>
      <c r="AY1019" s="117"/>
      <c r="AZ1019" s="117"/>
      <c r="BA1019" s="117"/>
      <c r="BB1019" s="117"/>
      <c r="BC1019" s="117"/>
      <c r="BD1019" s="117"/>
      <c r="BE1019" s="117"/>
      <c r="BF1019" s="117"/>
      <c r="BG1019" s="117"/>
      <c r="BH1019" s="117"/>
      <c r="BI1019" s="117"/>
      <c r="BJ1019" s="117"/>
      <c r="BK1019" s="117"/>
      <c r="BL1019" s="117"/>
      <c r="BM1019" s="117"/>
    </row>
    <row r="1020" spans="1:65" ht="15.75" customHeight="1" x14ac:dyDescent="0.25">
      <c r="A1020" s="25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  <c r="S1020" s="116"/>
      <c r="T1020" s="116"/>
      <c r="U1020" s="116"/>
      <c r="V1020" s="116"/>
      <c r="W1020" s="116"/>
      <c r="X1020" s="116"/>
      <c r="Y1020" s="116"/>
      <c r="Z1020" s="116"/>
      <c r="AA1020" s="116"/>
      <c r="AB1020" s="116"/>
      <c r="AC1020" s="116"/>
      <c r="AD1020" s="116"/>
      <c r="AE1020" s="116"/>
      <c r="AF1020" s="116"/>
      <c r="AG1020" s="116"/>
      <c r="AH1020" s="117"/>
      <c r="AI1020" s="117"/>
      <c r="AJ1020" s="117"/>
      <c r="AK1020" s="117"/>
      <c r="AL1020" s="117"/>
      <c r="AM1020" s="117"/>
      <c r="AN1020" s="117"/>
      <c r="AO1020" s="117"/>
      <c r="AP1020" s="117"/>
      <c r="AQ1020" s="117"/>
      <c r="AR1020" s="117"/>
      <c r="AS1020" s="117"/>
      <c r="AT1020" s="117"/>
      <c r="AU1020" s="117"/>
      <c r="AV1020" s="117"/>
      <c r="AW1020" s="117"/>
      <c r="AX1020" s="117"/>
      <c r="AY1020" s="117"/>
      <c r="AZ1020" s="117"/>
      <c r="BA1020" s="117"/>
      <c r="BB1020" s="117"/>
      <c r="BC1020" s="117"/>
      <c r="BD1020" s="117"/>
      <c r="BE1020" s="117"/>
      <c r="BF1020" s="117"/>
      <c r="BG1020" s="117"/>
      <c r="BH1020" s="117"/>
      <c r="BI1020" s="117"/>
      <c r="BJ1020" s="117"/>
      <c r="BK1020" s="117"/>
      <c r="BL1020" s="117"/>
      <c r="BM1020" s="117"/>
    </row>
    <row r="1021" spans="1:65" ht="15.75" customHeight="1" x14ac:dyDescent="0.25">
      <c r="A1021" s="25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  <c r="S1021" s="116"/>
      <c r="T1021" s="116"/>
      <c r="U1021" s="116"/>
      <c r="V1021" s="116"/>
      <c r="W1021" s="116"/>
      <c r="X1021" s="116"/>
      <c r="Y1021" s="116"/>
      <c r="Z1021" s="116"/>
      <c r="AA1021" s="116"/>
      <c r="AB1021" s="116"/>
      <c r="AC1021" s="116"/>
      <c r="AD1021" s="116"/>
      <c r="AE1021" s="116"/>
      <c r="AF1021" s="116"/>
      <c r="AG1021" s="116"/>
      <c r="AH1021" s="117"/>
      <c r="AI1021" s="117"/>
      <c r="AJ1021" s="117"/>
      <c r="AK1021" s="117"/>
      <c r="AL1021" s="117"/>
      <c r="AM1021" s="117"/>
      <c r="AN1021" s="117"/>
      <c r="AO1021" s="117"/>
      <c r="AP1021" s="117"/>
      <c r="AQ1021" s="117"/>
      <c r="AR1021" s="117"/>
      <c r="AS1021" s="117"/>
      <c r="AT1021" s="117"/>
      <c r="AU1021" s="117"/>
      <c r="AV1021" s="117"/>
      <c r="AW1021" s="117"/>
      <c r="AX1021" s="117"/>
      <c r="AY1021" s="117"/>
      <c r="AZ1021" s="117"/>
      <c r="BA1021" s="117"/>
      <c r="BB1021" s="117"/>
      <c r="BC1021" s="117"/>
      <c r="BD1021" s="117"/>
      <c r="BE1021" s="117"/>
      <c r="BF1021" s="117"/>
      <c r="BG1021" s="117"/>
      <c r="BH1021" s="117"/>
      <c r="BI1021" s="117"/>
      <c r="BJ1021" s="117"/>
      <c r="BK1021" s="117"/>
      <c r="BL1021" s="117"/>
      <c r="BM1021" s="117"/>
    </row>
    <row r="1022" spans="1:65" ht="15.75" customHeight="1" x14ac:dyDescent="0.25">
      <c r="A1022" s="25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  <c r="S1022" s="116"/>
      <c r="T1022" s="116"/>
      <c r="U1022" s="116"/>
      <c r="V1022" s="116"/>
      <c r="W1022" s="116"/>
      <c r="X1022" s="116"/>
      <c r="Y1022" s="116"/>
      <c r="Z1022" s="116"/>
      <c r="AA1022" s="116"/>
      <c r="AB1022" s="116"/>
      <c r="AC1022" s="116"/>
      <c r="AD1022" s="116"/>
      <c r="AE1022" s="116"/>
      <c r="AF1022" s="116"/>
      <c r="AG1022" s="116"/>
      <c r="AH1022" s="117"/>
      <c r="AI1022" s="117"/>
      <c r="AJ1022" s="117"/>
      <c r="AK1022" s="117"/>
      <c r="AL1022" s="117"/>
      <c r="AM1022" s="117"/>
      <c r="AN1022" s="117"/>
      <c r="AO1022" s="117"/>
      <c r="AP1022" s="117"/>
      <c r="AQ1022" s="117"/>
      <c r="AR1022" s="117"/>
      <c r="AS1022" s="117"/>
      <c r="AT1022" s="117"/>
      <c r="AU1022" s="117"/>
      <c r="AV1022" s="117"/>
      <c r="AW1022" s="117"/>
      <c r="AX1022" s="117"/>
      <c r="AY1022" s="117"/>
      <c r="AZ1022" s="117"/>
      <c r="BA1022" s="117"/>
      <c r="BB1022" s="117"/>
      <c r="BC1022" s="117"/>
      <c r="BD1022" s="117"/>
      <c r="BE1022" s="117"/>
      <c r="BF1022" s="117"/>
      <c r="BG1022" s="117"/>
      <c r="BH1022" s="117"/>
      <c r="BI1022" s="117"/>
      <c r="BJ1022" s="117"/>
      <c r="BK1022" s="117"/>
      <c r="BL1022" s="117"/>
      <c r="BM1022" s="117"/>
    </row>
    <row r="1023" spans="1:65" ht="15.75" customHeight="1" x14ac:dyDescent="0.25">
      <c r="A1023" s="25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  <c r="S1023" s="116"/>
      <c r="T1023" s="116"/>
      <c r="U1023" s="116"/>
      <c r="V1023" s="116"/>
      <c r="W1023" s="116"/>
      <c r="X1023" s="116"/>
      <c r="Y1023" s="116"/>
      <c r="Z1023" s="116"/>
      <c r="AA1023" s="116"/>
      <c r="AB1023" s="116"/>
      <c r="AC1023" s="116"/>
      <c r="AD1023" s="116"/>
      <c r="AE1023" s="116"/>
      <c r="AF1023" s="116"/>
      <c r="AG1023" s="116"/>
      <c r="AH1023" s="117"/>
      <c r="AI1023" s="117"/>
      <c r="AJ1023" s="117"/>
      <c r="AK1023" s="117"/>
      <c r="AL1023" s="117"/>
      <c r="AM1023" s="117"/>
      <c r="AN1023" s="117"/>
      <c r="AO1023" s="117"/>
      <c r="AP1023" s="117"/>
      <c r="AQ1023" s="117"/>
      <c r="AR1023" s="117"/>
      <c r="AS1023" s="117"/>
      <c r="AT1023" s="117"/>
      <c r="AU1023" s="117"/>
      <c r="AV1023" s="117"/>
      <c r="AW1023" s="117"/>
      <c r="AX1023" s="117"/>
      <c r="AY1023" s="117"/>
      <c r="AZ1023" s="117"/>
      <c r="BA1023" s="117"/>
      <c r="BB1023" s="117"/>
      <c r="BC1023" s="117"/>
      <c r="BD1023" s="117"/>
      <c r="BE1023" s="117"/>
      <c r="BF1023" s="117"/>
      <c r="BG1023" s="117"/>
      <c r="BH1023" s="117"/>
      <c r="BI1023" s="117"/>
      <c r="BJ1023" s="117"/>
      <c r="BK1023" s="117"/>
      <c r="BL1023" s="117"/>
      <c r="BM1023" s="117"/>
    </row>
    <row r="1024" spans="1:65" ht="15.75" customHeight="1" x14ac:dyDescent="0.25">
      <c r="A1024" s="25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  <c r="S1024" s="116"/>
      <c r="T1024" s="116"/>
      <c r="U1024" s="116"/>
      <c r="V1024" s="116"/>
      <c r="W1024" s="116"/>
      <c r="X1024" s="116"/>
      <c r="Y1024" s="116"/>
      <c r="Z1024" s="116"/>
      <c r="AA1024" s="116"/>
      <c r="AB1024" s="116"/>
      <c r="AC1024" s="116"/>
      <c r="AD1024" s="116"/>
      <c r="AE1024" s="116"/>
      <c r="AF1024" s="116"/>
      <c r="AG1024" s="116"/>
      <c r="AH1024" s="117"/>
      <c r="AI1024" s="117"/>
      <c r="AJ1024" s="117"/>
      <c r="AK1024" s="117"/>
      <c r="AL1024" s="117"/>
      <c r="AM1024" s="117"/>
      <c r="AN1024" s="117"/>
      <c r="AO1024" s="117"/>
      <c r="AP1024" s="117"/>
      <c r="AQ1024" s="117"/>
      <c r="AR1024" s="117"/>
      <c r="AS1024" s="117"/>
      <c r="AT1024" s="117"/>
      <c r="AU1024" s="117"/>
      <c r="AV1024" s="117"/>
      <c r="AW1024" s="117"/>
      <c r="AX1024" s="117"/>
      <c r="AY1024" s="117"/>
      <c r="AZ1024" s="117"/>
      <c r="BA1024" s="117"/>
      <c r="BB1024" s="117"/>
      <c r="BC1024" s="117"/>
      <c r="BD1024" s="117"/>
      <c r="BE1024" s="117"/>
      <c r="BF1024" s="117"/>
      <c r="BG1024" s="117"/>
      <c r="BH1024" s="117"/>
      <c r="BI1024" s="117"/>
      <c r="BJ1024" s="117"/>
      <c r="BK1024" s="117"/>
      <c r="BL1024" s="117"/>
      <c r="BM1024" s="117"/>
    </row>
    <row r="1025" spans="1:65" ht="15.75" customHeight="1" x14ac:dyDescent="0.25">
      <c r="A1025" s="25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  <c r="S1025" s="116"/>
      <c r="T1025" s="116"/>
      <c r="U1025" s="116"/>
      <c r="V1025" s="116"/>
      <c r="W1025" s="116"/>
      <c r="X1025" s="116"/>
      <c r="Y1025" s="116"/>
      <c r="Z1025" s="116"/>
      <c r="AA1025" s="116"/>
      <c r="AB1025" s="116"/>
      <c r="AC1025" s="116"/>
      <c r="AD1025" s="116"/>
      <c r="AE1025" s="116"/>
      <c r="AF1025" s="116"/>
      <c r="AG1025" s="116"/>
      <c r="AH1025" s="117"/>
      <c r="AI1025" s="117"/>
      <c r="AJ1025" s="117"/>
      <c r="AK1025" s="117"/>
      <c r="AL1025" s="117"/>
      <c r="AM1025" s="117"/>
      <c r="AN1025" s="117"/>
      <c r="AO1025" s="117"/>
      <c r="AP1025" s="117"/>
      <c r="AQ1025" s="117"/>
      <c r="AR1025" s="117"/>
      <c r="AS1025" s="117"/>
      <c r="AT1025" s="117"/>
      <c r="AU1025" s="117"/>
      <c r="AV1025" s="117"/>
      <c r="AW1025" s="117"/>
      <c r="AX1025" s="117"/>
      <c r="AY1025" s="117"/>
      <c r="AZ1025" s="117"/>
      <c r="BA1025" s="117"/>
      <c r="BB1025" s="117"/>
      <c r="BC1025" s="117"/>
      <c r="BD1025" s="117"/>
      <c r="BE1025" s="117"/>
      <c r="BF1025" s="117"/>
      <c r="BG1025" s="117"/>
      <c r="BH1025" s="117"/>
      <c r="BI1025" s="117"/>
      <c r="BJ1025" s="117"/>
      <c r="BK1025" s="117"/>
      <c r="BL1025" s="117"/>
      <c r="BM1025" s="117"/>
    </row>
    <row r="1026" spans="1:65" ht="15.75" customHeight="1" x14ac:dyDescent="0.25">
      <c r="A1026" s="25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  <c r="S1026" s="116"/>
      <c r="T1026" s="116"/>
      <c r="U1026" s="116"/>
      <c r="V1026" s="116"/>
      <c r="W1026" s="116"/>
      <c r="X1026" s="116"/>
      <c r="Y1026" s="116"/>
      <c r="Z1026" s="116"/>
      <c r="AA1026" s="116"/>
      <c r="AB1026" s="116"/>
      <c r="AC1026" s="116"/>
      <c r="AD1026" s="116"/>
      <c r="AE1026" s="116"/>
      <c r="AF1026" s="116"/>
      <c r="AG1026" s="116"/>
      <c r="AH1026" s="117"/>
      <c r="AI1026" s="117"/>
      <c r="AJ1026" s="117"/>
      <c r="AK1026" s="117"/>
      <c r="AL1026" s="117"/>
      <c r="AM1026" s="117"/>
      <c r="AN1026" s="117"/>
      <c r="AO1026" s="117"/>
      <c r="AP1026" s="117"/>
      <c r="AQ1026" s="117"/>
      <c r="AR1026" s="117"/>
      <c r="AS1026" s="117"/>
      <c r="AT1026" s="117"/>
      <c r="AU1026" s="117"/>
      <c r="AV1026" s="117"/>
      <c r="AW1026" s="117"/>
      <c r="AX1026" s="117"/>
      <c r="AY1026" s="117"/>
      <c r="AZ1026" s="117"/>
      <c r="BA1026" s="117"/>
      <c r="BB1026" s="117"/>
      <c r="BC1026" s="117"/>
      <c r="BD1026" s="117"/>
      <c r="BE1026" s="117"/>
      <c r="BF1026" s="117"/>
      <c r="BG1026" s="117"/>
      <c r="BH1026" s="117"/>
      <c r="BI1026" s="117"/>
      <c r="BJ1026" s="117"/>
      <c r="BK1026" s="117"/>
      <c r="BL1026" s="117"/>
      <c r="BM1026" s="117"/>
    </row>
    <row r="1027" spans="1:65" ht="15.75" customHeight="1" x14ac:dyDescent="0.25">
      <c r="A1027" s="25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  <c r="S1027" s="116"/>
      <c r="T1027" s="116"/>
      <c r="U1027" s="116"/>
      <c r="V1027" s="116"/>
      <c r="W1027" s="116"/>
      <c r="X1027" s="116"/>
      <c r="Y1027" s="116"/>
      <c r="Z1027" s="116"/>
      <c r="AA1027" s="116"/>
      <c r="AB1027" s="116"/>
      <c r="AC1027" s="116"/>
      <c r="AD1027" s="116"/>
      <c r="AE1027" s="116"/>
      <c r="AF1027" s="116"/>
      <c r="AG1027" s="116"/>
      <c r="AH1027" s="117"/>
      <c r="AI1027" s="117"/>
      <c r="AJ1027" s="117"/>
      <c r="AK1027" s="117"/>
      <c r="AL1027" s="117"/>
      <c r="AM1027" s="117"/>
      <c r="AN1027" s="117"/>
      <c r="AO1027" s="117"/>
      <c r="AP1027" s="117"/>
      <c r="AQ1027" s="117"/>
      <c r="AR1027" s="117"/>
      <c r="AS1027" s="117"/>
      <c r="AT1027" s="117"/>
      <c r="AU1027" s="117"/>
      <c r="AV1027" s="117"/>
      <c r="AW1027" s="117"/>
      <c r="AX1027" s="117"/>
      <c r="AY1027" s="117"/>
      <c r="AZ1027" s="117"/>
      <c r="BA1027" s="117"/>
      <c r="BB1027" s="117"/>
      <c r="BC1027" s="117"/>
      <c r="BD1027" s="117"/>
      <c r="BE1027" s="117"/>
      <c r="BF1027" s="117"/>
      <c r="BG1027" s="117"/>
      <c r="BH1027" s="117"/>
      <c r="BI1027" s="117"/>
      <c r="BJ1027" s="117"/>
      <c r="BK1027" s="117"/>
      <c r="BL1027" s="117"/>
      <c r="BM1027" s="117"/>
    </row>
    <row r="1028" spans="1:65" ht="15.75" customHeight="1" x14ac:dyDescent="0.25">
      <c r="A1028" s="25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  <c r="S1028" s="116"/>
      <c r="T1028" s="116"/>
      <c r="U1028" s="116"/>
      <c r="V1028" s="116"/>
      <c r="W1028" s="116"/>
      <c r="X1028" s="116"/>
      <c r="Y1028" s="116"/>
      <c r="Z1028" s="116"/>
      <c r="AA1028" s="116"/>
      <c r="AB1028" s="116"/>
      <c r="AC1028" s="116"/>
      <c r="AD1028" s="116"/>
      <c r="AE1028" s="116"/>
      <c r="AF1028" s="116"/>
      <c r="AG1028" s="116"/>
      <c r="AH1028" s="117"/>
      <c r="AI1028" s="117"/>
      <c r="AJ1028" s="117"/>
      <c r="AK1028" s="117"/>
      <c r="AL1028" s="117"/>
      <c r="AM1028" s="117"/>
      <c r="AN1028" s="117"/>
      <c r="AO1028" s="117"/>
      <c r="AP1028" s="117"/>
      <c r="AQ1028" s="117"/>
      <c r="AR1028" s="117"/>
      <c r="AS1028" s="117"/>
      <c r="AT1028" s="117"/>
      <c r="AU1028" s="117"/>
      <c r="AV1028" s="117"/>
      <c r="AW1028" s="117"/>
      <c r="AX1028" s="117"/>
      <c r="AY1028" s="117"/>
      <c r="AZ1028" s="117"/>
      <c r="BA1028" s="117"/>
      <c r="BB1028" s="117"/>
      <c r="BC1028" s="117"/>
      <c r="BD1028" s="117"/>
      <c r="BE1028" s="117"/>
      <c r="BF1028" s="117"/>
      <c r="BG1028" s="117"/>
      <c r="BH1028" s="117"/>
      <c r="BI1028" s="117"/>
      <c r="BJ1028" s="117"/>
      <c r="BK1028" s="117"/>
      <c r="BL1028" s="117"/>
      <c r="BM1028" s="117"/>
    </row>
    <row r="1029" spans="1:65" ht="15.75" customHeight="1" x14ac:dyDescent="0.25">
      <c r="A1029" s="25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  <c r="S1029" s="116"/>
      <c r="T1029" s="116"/>
      <c r="U1029" s="116"/>
      <c r="V1029" s="116"/>
      <c r="W1029" s="116"/>
      <c r="X1029" s="116"/>
      <c r="Y1029" s="116"/>
      <c r="Z1029" s="116"/>
      <c r="AA1029" s="116"/>
      <c r="AB1029" s="116"/>
      <c r="AC1029" s="116"/>
      <c r="AD1029" s="116"/>
      <c r="AE1029" s="116"/>
      <c r="AF1029" s="116"/>
      <c r="AG1029" s="116"/>
      <c r="AH1029" s="117"/>
      <c r="AI1029" s="117"/>
      <c r="AJ1029" s="117"/>
      <c r="AK1029" s="117"/>
      <c r="AL1029" s="117"/>
      <c r="AM1029" s="117"/>
      <c r="AN1029" s="117"/>
      <c r="AO1029" s="117"/>
      <c r="AP1029" s="117"/>
      <c r="AQ1029" s="117"/>
      <c r="AR1029" s="117"/>
      <c r="AS1029" s="117"/>
      <c r="AT1029" s="117"/>
      <c r="AU1029" s="117"/>
      <c r="AV1029" s="117"/>
      <c r="AW1029" s="117"/>
      <c r="AX1029" s="117"/>
      <c r="AY1029" s="117"/>
      <c r="AZ1029" s="117"/>
      <c r="BA1029" s="117"/>
      <c r="BB1029" s="117"/>
      <c r="BC1029" s="117"/>
      <c r="BD1029" s="117"/>
      <c r="BE1029" s="117"/>
      <c r="BF1029" s="117"/>
      <c r="BG1029" s="117"/>
      <c r="BH1029" s="117"/>
      <c r="BI1029" s="117"/>
      <c r="BJ1029" s="117"/>
      <c r="BK1029" s="117"/>
      <c r="BL1029" s="117"/>
      <c r="BM1029" s="117"/>
    </row>
    <row r="1030" spans="1:65" ht="15.75" customHeight="1" x14ac:dyDescent="0.25">
      <c r="A1030" s="25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  <c r="S1030" s="116"/>
      <c r="T1030" s="116"/>
      <c r="U1030" s="116"/>
      <c r="V1030" s="116"/>
      <c r="W1030" s="116"/>
      <c r="X1030" s="116"/>
      <c r="Y1030" s="116"/>
      <c r="Z1030" s="116"/>
      <c r="AA1030" s="116"/>
      <c r="AB1030" s="116"/>
      <c r="AC1030" s="116"/>
      <c r="AD1030" s="116"/>
      <c r="AE1030" s="116"/>
      <c r="AF1030" s="116"/>
      <c r="AG1030" s="116"/>
      <c r="AH1030" s="117"/>
      <c r="AI1030" s="117"/>
      <c r="AJ1030" s="117"/>
      <c r="AK1030" s="117"/>
      <c r="AL1030" s="117"/>
      <c r="AM1030" s="117"/>
      <c r="AN1030" s="117"/>
      <c r="AO1030" s="117"/>
      <c r="AP1030" s="117"/>
      <c r="AQ1030" s="117"/>
      <c r="AR1030" s="117"/>
      <c r="AS1030" s="117"/>
      <c r="AT1030" s="117"/>
      <c r="AU1030" s="117"/>
      <c r="AV1030" s="117"/>
      <c r="AW1030" s="117"/>
      <c r="AX1030" s="117"/>
      <c r="AY1030" s="117"/>
      <c r="AZ1030" s="117"/>
      <c r="BA1030" s="117"/>
      <c r="BB1030" s="117"/>
      <c r="BC1030" s="117"/>
      <c r="BD1030" s="117"/>
      <c r="BE1030" s="117"/>
      <c r="BF1030" s="117"/>
      <c r="BG1030" s="117"/>
      <c r="BH1030" s="117"/>
      <c r="BI1030" s="117"/>
      <c r="BJ1030" s="117"/>
      <c r="BK1030" s="117"/>
      <c r="BL1030" s="117"/>
      <c r="BM1030" s="117"/>
    </row>
    <row r="1031" spans="1:65" ht="15.75" customHeight="1" x14ac:dyDescent="0.25">
      <c r="A1031" s="25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  <c r="S1031" s="116"/>
      <c r="T1031" s="116"/>
      <c r="U1031" s="116"/>
      <c r="V1031" s="116"/>
      <c r="W1031" s="116"/>
      <c r="X1031" s="116"/>
      <c r="Y1031" s="116"/>
      <c r="Z1031" s="116"/>
      <c r="AA1031" s="116"/>
      <c r="AB1031" s="116"/>
      <c r="AC1031" s="116"/>
      <c r="AD1031" s="116"/>
      <c r="AE1031" s="116"/>
      <c r="AF1031" s="116"/>
      <c r="AG1031" s="116"/>
      <c r="AH1031" s="117"/>
      <c r="AI1031" s="117"/>
      <c r="AJ1031" s="117"/>
      <c r="AK1031" s="117"/>
      <c r="AL1031" s="117"/>
      <c r="AM1031" s="117"/>
      <c r="AN1031" s="117"/>
      <c r="AO1031" s="117"/>
      <c r="AP1031" s="117"/>
      <c r="AQ1031" s="117"/>
      <c r="AR1031" s="117"/>
      <c r="AS1031" s="117"/>
      <c r="AT1031" s="117"/>
      <c r="AU1031" s="117"/>
      <c r="AV1031" s="117"/>
      <c r="AW1031" s="117"/>
      <c r="AX1031" s="117"/>
      <c r="AY1031" s="117"/>
      <c r="AZ1031" s="117"/>
      <c r="BA1031" s="117"/>
      <c r="BB1031" s="117"/>
      <c r="BC1031" s="117"/>
      <c r="BD1031" s="117"/>
      <c r="BE1031" s="117"/>
      <c r="BF1031" s="117"/>
      <c r="BG1031" s="117"/>
      <c r="BH1031" s="117"/>
      <c r="BI1031" s="117"/>
      <c r="BJ1031" s="117"/>
      <c r="BK1031" s="117"/>
      <c r="BL1031" s="117"/>
      <c r="BM1031" s="117"/>
    </row>
    <row r="1032" spans="1:65" ht="15.75" customHeight="1" x14ac:dyDescent="0.25">
      <c r="A1032" s="25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  <c r="S1032" s="116"/>
      <c r="T1032" s="116"/>
      <c r="U1032" s="116"/>
      <c r="V1032" s="116"/>
      <c r="W1032" s="116"/>
      <c r="X1032" s="116"/>
      <c r="Y1032" s="116"/>
      <c r="Z1032" s="116"/>
      <c r="AA1032" s="116"/>
      <c r="AB1032" s="116"/>
      <c r="AC1032" s="116"/>
      <c r="AD1032" s="116"/>
      <c r="AE1032" s="116"/>
      <c r="AF1032" s="116"/>
      <c r="AG1032" s="116"/>
      <c r="AH1032" s="117"/>
      <c r="AI1032" s="117"/>
      <c r="AJ1032" s="117"/>
      <c r="AK1032" s="117"/>
      <c r="AL1032" s="117"/>
      <c r="AM1032" s="117"/>
      <c r="AN1032" s="117"/>
      <c r="AO1032" s="117"/>
      <c r="AP1032" s="117"/>
      <c r="AQ1032" s="117"/>
      <c r="AR1032" s="117"/>
      <c r="AS1032" s="117"/>
      <c r="AT1032" s="117"/>
      <c r="AU1032" s="117"/>
      <c r="AV1032" s="117"/>
      <c r="AW1032" s="117"/>
      <c r="AX1032" s="117"/>
      <c r="AY1032" s="117"/>
      <c r="AZ1032" s="117"/>
      <c r="BA1032" s="117"/>
      <c r="BB1032" s="117"/>
      <c r="BC1032" s="117"/>
      <c r="BD1032" s="117"/>
      <c r="BE1032" s="117"/>
      <c r="BF1032" s="117"/>
      <c r="BG1032" s="117"/>
      <c r="BH1032" s="117"/>
      <c r="BI1032" s="117"/>
      <c r="BJ1032" s="117"/>
      <c r="BK1032" s="117"/>
      <c r="BL1032" s="117"/>
      <c r="BM1032" s="117"/>
    </row>
    <row r="1033" spans="1:65" ht="15.75" customHeight="1" x14ac:dyDescent="0.25">
      <c r="A1033" s="25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Q1033" s="116"/>
      <c r="R1033" s="116"/>
      <c r="S1033" s="116"/>
      <c r="T1033" s="116"/>
      <c r="U1033" s="116"/>
      <c r="V1033" s="116"/>
      <c r="W1033" s="116"/>
      <c r="X1033" s="116"/>
      <c r="Y1033" s="116"/>
      <c r="Z1033" s="116"/>
      <c r="AA1033" s="116"/>
      <c r="AB1033" s="116"/>
      <c r="AC1033" s="116"/>
      <c r="AD1033" s="116"/>
      <c r="AE1033" s="116"/>
      <c r="AF1033" s="116"/>
      <c r="AG1033" s="116"/>
      <c r="AH1033" s="117"/>
      <c r="AI1033" s="117"/>
      <c r="AJ1033" s="117"/>
      <c r="AK1033" s="117"/>
      <c r="AL1033" s="117"/>
      <c r="AM1033" s="117"/>
      <c r="AN1033" s="117"/>
      <c r="AO1033" s="117"/>
      <c r="AP1033" s="117"/>
      <c r="AQ1033" s="117"/>
      <c r="AR1033" s="117"/>
      <c r="AS1033" s="117"/>
      <c r="AT1033" s="117"/>
      <c r="AU1033" s="117"/>
      <c r="AV1033" s="117"/>
      <c r="AW1033" s="117"/>
      <c r="AX1033" s="117"/>
      <c r="AY1033" s="117"/>
      <c r="AZ1033" s="117"/>
      <c r="BA1033" s="117"/>
      <c r="BB1033" s="117"/>
      <c r="BC1033" s="117"/>
      <c r="BD1033" s="117"/>
      <c r="BE1033" s="117"/>
      <c r="BF1033" s="117"/>
      <c r="BG1033" s="117"/>
      <c r="BH1033" s="117"/>
      <c r="BI1033" s="117"/>
      <c r="BJ1033" s="117"/>
      <c r="BK1033" s="117"/>
      <c r="BL1033" s="117"/>
      <c r="BM1033" s="117"/>
    </row>
    <row r="1034" spans="1:65" ht="15.75" customHeight="1" x14ac:dyDescent="0.25">
      <c r="A1034" s="25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  <c r="S1034" s="116"/>
      <c r="T1034" s="116"/>
      <c r="U1034" s="116"/>
      <c r="V1034" s="116"/>
      <c r="W1034" s="116"/>
      <c r="X1034" s="116"/>
      <c r="Y1034" s="116"/>
      <c r="Z1034" s="116"/>
      <c r="AA1034" s="116"/>
      <c r="AB1034" s="116"/>
      <c r="AC1034" s="116"/>
      <c r="AD1034" s="116"/>
      <c r="AE1034" s="116"/>
      <c r="AF1034" s="116"/>
      <c r="AG1034" s="116"/>
      <c r="AH1034" s="117"/>
      <c r="AI1034" s="117"/>
      <c r="AJ1034" s="117"/>
      <c r="AK1034" s="117"/>
      <c r="AL1034" s="117"/>
      <c r="AM1034" s="117"/>
      <c r="AN1034" s="117"/>
      <c r="AO1034" s="117"/>
      <c r="AP1034" s="117"/>
      <c r="AQ1034" s="117"/>
      <c r="AR1034" s="117"/>
      <c r="AS1034" s="117"/>
      <c r="AT1034" s="117"/>
      <c r="AU1034" s="117"/>
      <c r="AV1034" s="117"/>
      <c r="AW1034" s="117"/>
      <c r="AX1034" s="117"/>
      <c r="AY1034" s="117"/>
      <c r="AZ1034" s="117"/>
      <c r="BA1034" s="117"/>
      <c r="BB1034" s="117"/>
      <c r="BC1034" s="117"/>
      <c r="BD1034" s="117"/>
      <c r="BE1034" s="117"/>
      <c r="BF1034" s="117"/>
      <c r="BG1034" s="117"/>
      <c r="BH1034" s="117"/>
      <c r="BI1034" s="117"/>
      <c r="BJ1034" s="117"/>
      <c r="BK1034" s="117"/>
      <c r="BL1034" s="117"/>
      <c r="BM1034" s="117"/>
    </row>
    <row r="1035" spans="1:65" ht="15.75" customHeight="1" x14ac:dyDescent="0.25">
      <c r="A1035" s="25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  <c r="S1035" s="116"/>
      <c r="T1035" s="116"/>
      <c r="U1035" s="116"/>
      <c r="V1035" s="116"/>
      <c r="W1035" s="116"/>
      <c r="X1035" s="116"/>
      <c r="Y1035" s="116"/>
      <c r="Z1035" s="116"/>
      <c r="AA1035" s="116"/>
      <c r="AB1035" s="116"/>
      <c r="AC1035" s="116"/>
      <c r="AD1035" s="116"/>
      <c r="AE1035" s="116"/>
      <c r="AF1035" s="116"/>
      <c r="AG1035" s="116"/>
      <c r="AH1035" s="117"/>
      <c r="AI1035" s="117"/>
      <c r="AJ1035" s="117"/>
      <c r="AK1035" s="117"/>
      <c r="AL1035" s="117"/>
      <c r="AM1035" s="117"/>
      <c r="AN1035" s="117"/>
      <c r="AO1035" s="117"/>
      <c r="AP1035" s="117"/>
      <c r="AQ1035" s="117"/>
      <c r="AR1035" s="117"/>
      <c r="AS1035" s="117"/>
      <c r="AT1035" s="117"/>
      <c r="AU1035" s="117"/>
      <c r="AV1035" s="117"/>
      <c r="AW1035" s="117"/>
      <c r="AX1035" s="117"/>
      <c r="AY1035" s="117"/>
      <c r="AZ1035" s="117"/>
      <c r="BA1035" s="117"/>
      <c r="BB1035" s="117"/>
      <c r="BC1035" s="117"/>
      <c r="BD1035" s="117"/>
      <c r="BE1035" s="117"/>
      <c r="BF1035" s="117"/>
      <c r="BG1035" s="117"/>
      <c r="BH1035" s="117"/>
      <c r="BI1035" s="117"/>
      <c r="BJ1035" s="117"/>
      <c r="BK1035" s="117"/>
      <c r="BL1035" s="117"/>
      <c r="BM1035" s="117"/>
    </row>
    <row r="1036" spans="1:65" ht="15.75" customHeight="1" x14ac:dyDescent="0.25">
      <c r="A1036" s="25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  <c r="S1036" s="116"/>
      <c r="T1036" s="116"/>
      <c r="U1036" s="116"/>
      <c r="V1036" s="116"/>
      <c r="W1036" s="116"/>
      <c r="X1036" s="116"/>
      <c r="Y1036" s="116"/>
      <c r="Z1036" s="116"/>
      <c r="AA1036" s="116"/>
      <c r="AB1036" s="116"/>
      <c r="AC1036" s="116"/>
      <c r="AD1036" s="116"/>
      <c r="AE1036" s="116"/>
      <c r="AF1036" s="116"/>
      <c r="AG1036" s="116"/>
      <c r="AH1036" s="117"/>
      <c r="AI1036" s="117"/>
      <c r="AJ1036" s="117"/>
      <c r="AK1036" s="117"/>
      <c r="AL1036" s="117"/>
      <c r="AM1036" s="117"/>
      <c r="AN1036" s="117"/>
      <c r="AO1036" s="117"/>
      <c r="AP1036" s="117"/>
      <c r="AQ1036" s="117"/>
      <c r="AR1036" s="117"/>
      <c r="AS1036" s="117"/>
      <c r="AT1036" s="117"/>
      <c r="AU1036" s="117"/>
      <c r="AV1036" s="117"/>
      <c r="AW1036" s="117"/>
      <c r="AX1036" s="117"/>
      <c r="AY1036" s="117"/>
      <c r="AZ1036" s="117"/>
      <c r="BA1036" s="117"/>
      <c r="BB1036" s="117"/>
      <c r="BC1036" s="117"/>
      <c r="BD1036" s="117"/>
      <c r="BE1036" s="117"/>
      <c r="BF1036" s="117"/>
      <c r="BG1036" s="117"/>
      <c r="BH1036" s="117"/>
      <c r="BI1036" s="117"/>
      <c r="BJ1036" s="117"/>
      <c r="BK1036" s="117"/>
      <c r="BL1036" s="117"/>
      <c r="BM1036" s="117"/>
    </row>
    <row r="1037" spans="1:65" ht="15.75" customHeight="1" x14ac:dyDescent="0.25">
      <c r="A1037" s="25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  <c r="S1037" s="116"/>
      <c r="T1037" s="116"/>
      <c r="U1037" s="116"/>
      <c r="V1037" s="116"/>
      <c r="W1037" s="116"/>
      <c r="X1037" s="116"/>
      <c r="Y1037" s="116"/>
      <c r="Z1037" s="116"/>
      <c r="AA1037" s="116"/>
      <c r="AB1037" s="116"/>
      <c r="AC1037" s="116"/>
      <c r="AD1037" s="116"/>
      <c r="AE1037" s="116"/>
      <c r="AF1037" s="116"/>
      <c r="AG1037" s="116"/>
      <c r="AH1037" s="117"/>
      <c r="AI1037" s="117"/>
      <c r="AJ1037" s="117"/>
      <c r="AK1037" s="117"/>
      <c r="AL1037" s="117"/>
      <c r="AM1037" s="117"/>
      <c r="AN1037" s="117"/>
      <c r="AO1037" s="117"/>
      <c r="AP1037" s="117"/>
      <c r="AQ1037" s="117"/>
      <c r="AR1037" s="117"/>
      <c r="AS1037" s="117"/>
      <c r="AT1037" s="117"/>
      <c r="AU1037" s="117"/>
      <c r="AV1037" s="117"/>
      <c r="AW1037" s="117"/>
      <c r="AX1037" s="117"/>
      <c r="AY1037" s="117"/>
      <c r="AZ1037" s="117"/>
      <c r="BA1037" s="117"/>
      <c r="BB1037" s="117"/>
      <c r="BC1037" s="117"/>
      <c r="BD1037" s="117"/>
      <c r="BE1037" s="117"/>
      <c r="BF1037" s="117"/>
      <c r="BG1037" s="117"/>
      <c r="BH1037" s="117"/>
      <c r="BI1037" s="117"/>
      <c r="BJ1037" s="117"/>
      <c r="BK1037" s="117"/>
      <c r="BL1037" s="117"/>
      <c r="BM1037" s="117"/>
    </row>
    <row r="1038" spans="1:65" ht="15.75" customHeight="1" x14ac:dyDescent="0.25">
      <c r="A1038" s="25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Q1038" s="116"/>
      <c r="R1038" s="116"/>
      <c r="S1038" s="116"/>
      <c r="T1038" s="116"/>
      <c r="U1038" s="116"/>
      <c r="V1038" s="116"/>
      <c r="W1038" s="116"/>
      <c r="X1038" s="116"/>
      <c r="Y1038" s="116"/>
      <c r="Z1038" s="116"/>
      <c r="AA1038" s="116"/>
      <c r="AB1038" s="116"/>
      <c r="AC1038" s="116"/>
      <c r="AD1038" s="116"/>
      <c r="AE1038" s="116"/>
      <c r="AF1038" s="116"/>
      <c r="AG1038" s="116"/>
      <c r="AH1038" s="117"/>
      <c r="AI1038" s="117"/>
      <c r="AJ1038" s="117"/>
      <c r="AK1038" s="117"/>
      <c r="AL1038" s="117"/>
      <c r="AM1038" s="117"/>
      <c r="AN1038" s="117"/>
      <c r="AO1038" s="117"/>
      <c r="AP1038" s="117"/>
      <c r="AQ1038" s="117"/>
      <c r="AR1038" s="117"/>
      <c r="AS1038" s="117"/>
      <c r="AT1038" s="117"/>
      <c r="AU1038" s="117"/>
      <c r="AV1038" s="117"/>
      <c r="AW1038" s="117"/>
      <c r="AX1038" s="117"/>
      <c r="AY1038" s="117"/>
      <c r="AZ1038" s="117"/>
      <c r="BA1038" s="117"/>
      <c r="BB1038" s="117"/>
      <c r="BC1038" s="117"/>
      <c r="BD1038" s="117"/>
      <c r="BE1038" s="117"/>
      <c r="BF1038" s="117"/>
      <c r="BG1038" s="117"/>
      <c r="BH1038" s="117"/>
      <c r="BI1038" s="117"/>
      <c r="BJ1038" s="117"/>
      <c r="BK1038" s="117"/>
      <c r="BL1038" s="117"/>
      <c r="BM1038" s="117"/>
    </row>
    <row r="1039" spans="1:65" ht="15.75" customHeight="1" x14ac:dyDescent="0.25">
      <c r="A1039" s="25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Q1039" s="116"/>
      <c r="R1039" s="116"/>
      <c r="S1039" s="116"/>
      <c r="T1039" s="116"/>
      <c r="U1039" s="116"/>
      <c r="V1039" s="116"/>
      <c r="W1039" s="116"/>
      <c r="X1039" s="116"/>
      <c r="Y1039" s="116"/>
      <c r="Z1039" s="116"/>
      <c r="AA1039" s="116"/>
      <c r="AB1039" s="116"/>
      <c r="AC1039" s="116"/>
      <c r="AD1039" s="116"/>
      <c r="AE1039" s="116"/>
      <c r="AF1039" s="116"/>
      <c r="AG1039" s="116"/>
      <c r="AH1039" s="117"/>
      <c r="AI1039" s="117"/>
      <c r="AJ1039" s="117"/>
      <c r="AK1039" s="117"/>
      <c r="AL1039" s="117"/>
      <c r="AM1039" s="117"/>
      <c r="AN1039" s="117"/>
      <c r="AO1039" s="117"/>
      <c r="AP1039" s="117"/>
      <c r="AQ1039" s="117"/>
      <c r="AR1039" s="117"/>
      <c r="AS1039" s="117"/>
      <c r="AT1039" s="117"/>
      <c r="AU1039" s="117"/>
      <c r="AV1039" s="117"/>
      <c r="AW1039" s="117"/>
      <c r="AX1039" s="117"/>
      <c r="AY1039" s="117"/>
      <c r="AZ1039" s="117"/>
      <c r="BA1039" s="117"/>
      <c r="BB1039" s="117"/>
      <c r="BC1039" s="117"/>
      <c r="BD1039" s="117"/>
      <c r="BE1039" s="117"/>
      <c r="BF1039" s="117"/>
      <c r="BG1039" s="117"/>
      <c r="BH1039" s="117"/>
      <c r="BI1039" s="117"/>
      <c r="BJ1039" s="117"/>
      <c r="BK1039" s="117"/>
      <c r="BL1039" s="117"/>
      <c r="BM1039" s="117"/>
    </row>
    <row r="1040" spans="1:65" ht="15.75" customHeight="1" x14ac:dyDescent="0.25">
      <c r="A1040" s="25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Q1040" s="116"/>
      <c r="R1040" s="116"/>
      <c r="S1040" s="116"/>
      <c r="T1040" s="116"/>
      <c r="U1040" s="116"/>
      <c r="V1040" s="116"/>
      <c r="W1040" s="116"/>
      <c r="X1040" s="116"/>
      <c r="Y1040" s="116"/>
      <c r="Z1040" s="116"/>
      <c r="AA1040" s="116"/>
      <c r="AB1040" s="116"/>
      <c r="AC1040" s="116"/>
      <c r="AD1040" s="116"/>
      <c r="AE1040" s="116"/>
      <c r="AF1040" s="116"/>
      <c r="AG1040" s="116"/>
      <c r="AH1040" s="117"/>
      <c r="AI1040" s="117"/>
      <c r="AJ1040" s="117"/>
      <c r="AK1040" s="117"/>
      <c r="AL1040" s="117"/>
      <c r="AM1040" s="117"/>
      <c r="AN1040" s="117"/>
      <c r="AO1040" s="117"/>
      <c r="AP1040" s="117"/>
      <c r="AQ1040" s="117"/>
      <c r="AR1040" s="117"/>
      <c r="AS1040" s="117"/>
      <c r="AT1040" s="117"/>
      <c r="AU1040" s="117"/>
      <c r="AV1040" s="117"/>
      <c r="AW1040" s="117"/>
      <c r="AX1040" s="117"/>
      <c r="AY1040" s="117"/>
      <c r="AZ1040" s="117"/>
      <c r="BA1040" s="117"/>
      <c r="BB1040" s="117"/>
      <c r="BC1040" s="117"/>
      <c r="BD1040" s="117"/>
      <c r="BE1040" s="117"/>
      <c r="BF1040" s="117"/>
      <c r="BG1040" s="117"/>
      <c r="BH1040" s="117"/>
      <c r="BI1040" s="117"/>
      <c r="BJ1040" s="117"/>
      <c r="BK1040" s="117"/>
      <c r="BL1040" s="117"/>
      <c r="BM1040" s="117"/>
    </row>
    <row r="1041" spans="1:65" ht="15.75" customHeight="1" x14ac:dyDescent="0.25">
      <c r="A1041" s="25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Q1041" s="116"/>
      <c r="R1041" s="116"/>
      <c r="S1041" s="116"/>
      <c r="T1041" s="116"/>
      <c r="U1041" s="116"/>
      <c r="V1041" s="116"/>
      <c r="W1041" s="116"/>
      <c r="X1041" s="116"/>
      <c r="Y1041" s="116"/>
      <c r="Z1041" s="116"/>
      <c r="AA1041" s="116"/>
      <c r="AB1041" s="116"/>
      <c r="AC1041" s="116"/>
      <c r="AD1041" s="116"/>
      <c r="AE1041" s="116"/>
      <c r="AF1041" s="116"/>
      <c r="AG1041" s="116"/>
      <c r="AH1041" s="117"/>
      <c r="AI1041" s="117"/>
      <c r="AJ1041" s="117"/>
      <c r="AK1041" s="117"/>
      <c r="AL1041" s="117"/>
      <c r="AM1041" s="117"/>
      <c r="AN1041" s="117"/>
      <c r="AO1041" s="117"/>
      <c r="AP1041" s="117"/>
      <c r="AQ1041" s="117"/>
      <c r="AR1041" s="117"/>
      <c r="AS1041" s="117"/>
      <c r="AT1041" s="117"/>
      <c r="AU1041" s="117"/>
      <c r="AV1041" s="117"/>
      <c r="AW1041" s="117"/>
      <c r="AX1041" s="117"/>
      <c r="AY1041" s="117"/>
      <c r="AZ1041" s="117"/>
      <c r="BA1041" s="117"/>
      <c r="BB1041" s="117"/>
      <c r="BC1041" s="117"/>
      <c r="BD1041" s="117"/>
      <c r="BE1041" s="117"/>
      <c r="BF1041" s="117"/>
      <c r="BG1041" s="117"/>
      <c r="BH1041" s="117"/>
      <c r="BI1041" s="117"/>
      <c r="BJ1041" s="117"/>
      <c r="BK1041" s="117"/>
      <c r="BL1041" s="117"/>
      <c r="BM1041" s="117"/>
    </row>
    <row r="1042" spans="1:65" ht="15.75" customHeight="1" x14ac:dyDescent="0.25">
      <c r="A1042" s="25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  <c r="S1042" s="116"/>
      <c r="T1042" s="116"/>
      <c r="U1042" s="116"/>
      <c r="V1042" s="116"/>
      <c r="W1042" s="116"/>
      <c r="X1042" s="116"/>
      <c r="Y1042" s="116"/>
      <c r="Z1042" s="116"/>
      <c r="AA1042" s="116"/>
      <c r="AB1042" s="116"/>
      <c r="AC1042" s="116"/>
      <c r="AD1042" s="116"/>
      <c r="AE1042" s="116"/>
      <c r="AF1042" s="116"/>
      <c r="AG1042" s="116"/>
      <c r="AH1042" s="117"/>
      <c r="AI1042" s="117"/>
      <c r="AJ1042" s="117"/>
      <c r="AK1042" s="117"/>
      <c r="AL1042" s="117"/>
      <c r="AM1042" s="117"/>
      <c r="AN1042" s="117"/>
      <c r="AO1042" s="117"/>
      <c r="AP1042" s="117"/>
      <c r="AQ1042" s="117"/>
      <c r="AR1042" s="117"/>
      <c r="AS1042" s="117"/>
      <c r="AT1042" s="117"/>
      <c r="AU1042" s="117"/>
      <c r="AV1042" s="117"/>
      <c r="AW1042" s="117"/>
      <c r="AX1042" s="117"/>
      <c r="AY1042" s="117"/>
      <c r="AZ1042" s="117"/>
      <c r="BA1042" s="117"/>
      <c r="BB1042" s="117"/>
      <c r="BC1042" s="117"/>
      <c r="BD1042" s="117"/>
      <c r="BE1042" s="117"/>
      <c r="BF1042" s="117"/>
      <c r="BG1042" s="117"/>
      <c r="BH1042" s="117"/>
      <c r="BI1042" s="117"/>
      <c r="BJ1042" s="117"/>
      <c r="BK1042" s="117"/>
      <c r="BL1042" s="117"/>
      <c r="BM1042" s="117"/>
    </row>
    <row r="1043" spans="1:65" ht="15.75" customHeight="1" x14ac:dyDescent="0.25">
      <c r="A1043" s="25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  <c r="S1043" s="116"/>
      <c r="T1043" s="116"/>
      <c r="U1043" s="116"/>
      <c r="V1043" s="116"/>
      <c r="W1043" s="116"/>
      <c r="X1043" s="116"/>
      <c r="Y1043" s="116"/>
      <c r="Z1043" s="116"/>
      <c r="AA1043" s="116"/>
      <c r="AB1043" s="116"/>
      <c r="AC1043" s="116"/>
      <c r="AD1043" s="116"/>
      <c r="AE1043" s="116"/>
      <c r="AF1043" s="116"/>
      <c r="AG1043" s="116"/>
      <c r="AH1043" s="117"/>
      <c r="AI1043" s="117"/>
      <c r="AJ1043" s="117"/>
      <c r="AK1043" s="117"/>
      <c r="AL1043" s="117"/>
      <c r="AM1043" s="117"/>
      <c r="AN1043" s="117"/>
      <c r="AO1043" s="117"/>
      <c r="AP1043" s="117"/>
      <c r="AQ1043" s="117"/>
      <c r="AR1043" s="117"/>
      <c r="AS1043" s="117"/>
      <c r="AT1043" s="117"/>
      <c r="AU1043" s="117"/>
      <c r="AV1043" s="117"/>
      <c r="AW1043" s="117"/>
      <c r="AX1043" s="117"/>
      <c r="AY1043" s="117"/>
      <c r="AZ1043" s="117"/>
      <c r="BA1043" s="117"/>
      <c r="BB1043" s="117"/>
      <c r="BC1043" s="117"/>
      <c r="BD1043" s="117"/>
      <c r="BE1043" s="117"/>
      <c r="BF1043" s="117"/>
      <c r="BG1043" s="117"/>
      <c r="BH1043" s="117"/>
      <c r="BI1043" s="117"/>
      <c r="BJ1043" s="117"/>
      <c r="BK1043" s="117"/>
      <c r="BL1043" s="117"/>
      <c r="BM1043" s="117"/>
    </row>
    <row r="1044" spans="1:65" ht="15.75" customHeight="1" x14ac:dyDescent="0.25">
      <c r="A1044" s="25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  <c r="S1044" s="116"/>
      <c r="T1044" s="116"/>
      <c r="U1044" s="116"/>
      <c r="V1044" s="116"/>
      <c r="W1044" s="116"/>
      <c r="X1044" s="116"/>
      <c r="Y1044" s="116"/>
      <c r="Z1044" s="116"/>
      <c r="AA1044" s="116"/>
      <c r="AB1044" s="116"/>
      <c r="AC1044" s="116"/>
      <c r="AD1044" s="116"/>
      <c r="AE1044" s="116"/>
      <c r="AF1044" s="116"/>
      <c r="AG1044" s="116"/>
      <c r="AH1044" s="117"/>
      <c r="AI1044" s="117"/>
      <c r="AJ1044" s="117"/>
      <c r="AK1044" s="117"/>
      <c r="AL1044" s="117"/>
      <c r="AM1044" s="117"/>
      <c r="AN1044" s="117"/>
      <c r="AO1044" s="117"/>
      <c r="AP1044" s="117"/>
      <c r="AQ1044" s="117"/>
      <c r="AR1044" s="117"/>
      <c r="AS1044" s="117"/>
      <c r="AT1044" s="117"/>
      <c r="AU1044" s="117"/>
      <c r="AV1044" s="117"/>
      <c r="AW1044" s="117"/>
      <c r="AX1044" s="117"/>
      <c r="AY1044" s="117"/>
      <c r="AZ1044" s="117"/>
      <c r="BA1044" s="117"/>
      <c r="BB1044" s="117"/>
      <c r="BC1044" s="117"/>
      <c r="BD1044" s="117"/>
      <c r="BE1044" s="117"/>
      <c r="BF1044" s="117"/>
      <c r="BG1044" s="117"/>
      <c r="BH1044" s="117"/>
      <c r="BI1044" s="117"/>
      <c r="BJ1044" s="117"/>
      <c r="BK1044" s="117"/>
      <c r="BL1044" s="117"/>
      <c r="BM1044" s="117"/>
    </row>
    <row r="1045" spans="1:65" ht="15.75" customHeight="1" x14ac:dyDescent="0.25">
      <c r="A1045" s="25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  <c r="S1045" s="116"/>
      <c r="T1045" s="116"/>
      <c r="U1045" s="116"/>
      <c r="V1045" s="116"/>
      <c r="W1045" s="116"/>
      <c r="X1045" s="116"/>
      <c r="Y1045" s="116"/>
      <c r="Z1045" s="116"/>
      <c r="AA1045" s="116"/>
      <c r="AB1045" s="116"/>
      <c r="AC1045" s="116"/>
      <c r="AD1045" s="116"/>
      <c r="AE1045" s="116"/>
      <c r="AF1045" s="116"/>
      <c r="AG1045" s="116"/>
      <c r="AH1045" s="117"/>
      <c r="AI1045" s="117"/>
      <c r="AJ1045" s="117"/>
      <c r="AK1045" s="117"/>
      <c r="AL1045" s="117"/>
      <c r="AM1045" s="117"/>
      <c r="AN1045" s="117"/>
      <c r="AO1045" s="117"/>
      <c r="AP1045" s="117"/>
      <c r="AQ1045" s="117"/>
      <c r="AR1045" s="117"/>
      <c r="AS1045" s="117"/>
      <c r="AT1045" s="117"/>
      <c r="AU1045" s="117"/>
      <c r="AV1045" s="117"/>
      <c r="AW1045" s="117"/>
      <c r="AX1045" s="117"/>
      <c r="AY1045" s="117"/>
      <c r="AZ1045" s="117"/>
      <c r="BA1045" s="117"/>
      <c r="BB1045" s="117"/>
      <c r="BC1045" s="117"/>
      <c r="BD1045" s="117"/>
      <c r="BE1045" s="117"/>
      <c r="BF1045" s="117"/>
      <c r="BG1045" s="117"/>
      <c r="BH1045" s="117"/>
      <c r="BI1045" s="117"/>
      <c r="BJ1045" s="117"/>
      <c r="BK1045" s="117"/>
      <c r="BL1045" s="117"/>
      <c r="BM1045" s="117"/>
    </row>
    <row r="1046" spans="1:65" ht="15.75" customHeight="1" x14ac:dyDescent="0.25">
      <c r="A1046" s="25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  <c r="S1046" s="116"/>
      <c r="T1046" s="116"/>
      <c r="U1046" s="116"/>
      <c r="V1046" s="116"/>
      <c r="W1046" s="116"/>
      <c r="X1046" s="116"/>
      <c r="Y1046" s="116"/>
      <c r="Z1046" s="116"/>
      <c r="AA1046" s="116"/>
      <c r="AB1046" s="116"/>
      <c r="AC1046" s="116"/>
      <c r="AD1046" s="116"/>
      <c r="AE1046" s="116"/>
      <c r="AF1046" s="116"/>
      <c r="AG1046" s="116"/>
      <c r="AH1046" s="117"/>
      <c r="AI1046" s="117"/>
      <c r="AJ1046" s="117"/>
      <c r="AK1046" s="117"/>
      <c r="AL1046" s="117"/>
      <c r="AM1046" s="117"/>
      <c r="AN1046" s="117"/>
      <c r="AO1046" s="117"/>
      <c r="AP1046" s="117"/>
      <c r="AQ1046" s="117"/>
      <c r="AR1046" s="117"/>
      <c r="AS1046" s="117"/>
      <c r="AT1046" s="117"/>
      <c r="AU1046" s="117"/>
      <c r="AV1046" s="117"/>
      <c r="AW1046" s="117"/>
      <c r="AX1046" s="117"/>
      <c r="AY1046" s="117"/>
      <c r="AZ1046" s="117"/>
      <c r="BA1046" s="117"/>
      <c r="BB1046" s="117"/>
      <c r="BC1046" s="117"/>
      <c r="BD1046" s="117"/>
      <c r="BE1046" s="117"/>
      <c r="BF1046" s="117"/>
      <c r="BG1046" s="117"/>
      <c r="BH1046" s="117"/>
      <c r="BI1046" s="117"/>
      <c r="BJ1046" s="117"/>
      <c r="BK1046" s="117"/>
      <c r="BL1046" s="117"/>
      <c r="BM1046" s="117"/>
    </row>
    <row r="1047" spans="1:65" ht="15.75" customHeight="1" x14ac:dyDescent="0.25">
      <c r="A1047" s="25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  <c r="S1047" s="116"/>
      <c r="T1047" s="116"/>
      <c r="U1047" s="116"/>
      <c r="V1047" s="116"/>
      <c r="W1047" s="116"/>
      <c r="X1047" s="116"/>
      <c r="Y1047" s="116"/>
      <c r="Z1047" s="116"/>
      <c r="AA1047" s="116"/>
      <c r="AB1047" s="116"/>
      <c r="AC1047" s="116"/>
      <c r="AD1047" s="116"/>
      <c r="AE1047" s="116"/>
      <c r="AF1047" s="116"/>
      <c r="AG1047" s="116"/>
      <c r="AH1047" s="117"/>
      <c r="AI1047" s="117"/>
      <c r="AJ1047" s="117"/>
      <c r="AK1047" s="117"/>
      <c r="AL1047" s="117"/>
      <c r="AM1047" s="117"/>
      <c r="AN1047" s="117"/>
      <c r="AO1047" s="117"/>
      <c r="AP1047" s="117"/>
      <c r="AQ1047" s="117"/>
      <c r="AR1047" s="117"/>
      <c r="AS1047" s="117"/>
      <c r="AT1047" s="117"/>
      <c r="AU1047" s="117"/>
      <c r="AV1047" s="117"/>
      <c r="AW1047" s="117"/>
      <c r="AX1047" s="117"/>
      <c r="AY1047" s="117"/>
      <c r="AZ1047" s="117"/>
      <c r="BA1047" s="117"/>
      <c r="BB1047" s="117"/>
      <c r="BC1047" s="117"/>
      <c r="BD1047" s="117"/>
      <c r="BE1047" s="117"/>
      <c r="BF1047" s="117"/>
      <c r="BG1047" s="117"/>
      <c r="BH1047" s="117"/>
      <c r="BI1047" s="117"/>
      <c r="BJ1047" s="117"/>
      <c r="BK1047" s="117"/>
      <c r="BL1047" s="117"/>
      <c r="BM1047" s="117"/>
    </row>
    <row r="1048" spans="1:65" ht="15.75" customHeight="1" x14ac:dyDescent="0.25">
      <c r="A1048" s="25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  <c r="S1048" s="116"/>
      <c r="T1048" s="116"/>
      <c r="U1048" s="116"/>
      <c r="V1048" s="116"/>
      <c r="W1048" s="116"/>
      <c r="X1048" s="116"/>
      <c r="Y1048" s="116"/>
      <c r="Z1048" s="116"/>
      <c r="AA1048" s="116"/>
      <c r="AB1048" s="116"/>
      <c r="AC1048" s="116"/>
      <c r="AD1048" s="116"/>
      <c r="AE1048" s="116"/>
      <c r="AF1048" s="116"/>
      <c r="AG1048" s="116"/>
      <c r="AH1048" s="117"/>
      <c r="AI1048" s="117"/>
      <c r="AJ1048" s="117"/>
      <c r="AK1048" s="117"/>
      <c r="AL1048" s="117"/>
      <c r="AM1048" s="117"/>
      <c r="AN1048" s="117"/>
      <c r="AO1048" s="117"/>
      <c r="AP1048" s="117"/>
      <c r="AQ1048" s="117"/>
      <c r="AR1048" s="117"/>
      <c r="AS1048" s="117"/>
      <c r="AT1048" s="117"/>
      <c r="AU1048" s="117"/>
      <c r="AV1048" s="117"/>
      <c r="AW1048" s="117"/>
      <c r="AX1048" s="117"/>
      <c r="AY1048" s="117"/>
      <c r="AZ1048" s="117"/>
      <c r="BA1048" s="117"/>
      <c r="BB1048" s="117"/>
      <c r="BC1048" s="117"/>
      <c r="BD1048" s="117"/>
      <c r="BE1048" s="117"/>
      <c r="BF1048" s="117"/>
      <c r="BG1048" s="117"/>
      <c r="BH1048" s="117"/>
      <c r="BI1048" s="117"/>
      <c r="BJ1048" s="117"/>
      <c r="BK1048" s="117"/>
      <c r="BL1048" s="117"/>
      <c r="BM1048" s="117"/>
    </row>
    <row r="1049" spans="1:65" ht="15.75" customHeight="1" x14ac:dyDescent="0.25">
      <c r="A1049" s="25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Q1049" s="116"/>
      <c r="R1049" s="116"/>
      <c r="S1049" s="116"/>
      <c r="T1049" s="116"/>
      <c r="U1049" s="116"/>
      <c r="V1049" s="116"/>
      <c r="W1049" s="116"/>
      <c r="X1049" s="116"/>
      <c r="Y1049" s="116"/>
      <c r="Z1049" s="116"/>
      <c r="AA1049" s="116"/>
      <c r="AB1049" s="116"/>
      <c r="AC1049" s="116"/>
      <c r="AD1049" s="116"/>
      <c r="AE1049" s="116"/>
      <c r="AF1049" s="116"/>
      <c r="AG1049" s="116"/>
      <c r="AH1049" s="117"/>
      <c r="AI1049" s="117"/>
      <c r="AJ1049" s="117"/>
      <c r="AK1049" s="117"/>
      <c r="AL1049" s="117"/>
      <c r="AM1049" s="117"/>
      <c r="AN1049" s="117"/>
      <c r="AO1049" s="117"/>
      <c r="AP1049" s="117"/>
      <c r="AQ1049" s="117"/>
      <c r="AR1049" s="117"/>
      <c r="AS1049" s="117"/>
      <c r="AT1049" s="117"/>
      <c r="AU1049" s="117"/>
      <c r="AV1049" s="117"/>
      <c r="AW1049" s="117"/>
      <c r="AX1049" s="117"/>
      <c r="AY1049" s="117"/>
      <c r="AZ1049" s="117"/>
      <c r="BA1049" s="117"/>
      <c r="BB1049" s="117"/>
      <c r="BC1049" s="117"/>
      <c r="BD1049" s="117"/>
      <c r="BE1049" s="117"/>
      <c r="BF1049" s="117"/>
      <c r="BG1049" s="117"/>
      <c r="BH1049" s="117"/>
      <c r="BI1049" s="117"/>
      <c r="BJ1049" s="117"/>
      <c r="BK1049" s="117"/>
      <c r="BL1049" s="117"/>
      <c r="BM1049" s="117"/>
    </row>
    <row r="1050" spans="1:65" ht="15.75" customHeight="1" x14ac:dyDescent="0.25">
      <c r="A1050" s="25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Q1050" s="116"/>
      <c r="R1050" s="116"/>
      <c r="S1050" s="116"/>
      <c r="T1050" s="116"/>
      <c r="U1050" s="116"/>
      <c r="V1050" s="116"/>
      <c r="W1050" s="116"/>
      <c r="X1050" s="116"/>
      <c r="Y1050" s="116"/>
      <c r="Z1050" s="116"/>
      <c r="AA1050" s="116"/>
      <c r="AB1050" s="116"/>
      <c r="AC1050" s="116"/>
      <c r="AD1050" s="116"/>
      <c r="AE1050" s="116"/>
      <c r="AF1050" s="116"/>
      <c r="AG1050" s="116"/>
      <c r="AH1050" s="117"/>
      <c r="AI1050" s="117"/>
      <c r="AJ1050" s="117"/>
      <c r="AK1050" s="117"/>
      <c r="AL1050" s="117"/>
      <c r="AM1050" s="117"/>
      <c r="AN1050" s="117"/>
      <c r="AO1050" s="117"/>
      <c r="AP1050" s="117"/>
      <c r="AQ1050" s="117"/>
      <c r="AR1050" s="117"/>
      <c r="AS1050" s="117"/>
      <c r="AT1050" s="117"/>
      <c r="AU1050" s="117"/>
      <c r="AV1050" s="117"/>
      <c r="AW1050" s="117"/>
      <c r="AX1050" s="117"/>
      <c r="AY1050" s="117"/>
      <c r="AZ1050" s="117"/>
      <c r="BA1050" s="117"/>
      <c r="BB1050" s="117"/>
      <c r="BC1050" s="117"/>
      <c r="BD1050" s="117"/>
      <c r="BE1050" s="117"/>
      <c r="BF1050" s="117"/>
      <c r="BG1050" s="117"/>
      <c r="BH1050" s="117"/>
      <c r="BI1050" s="117"/>
      <c r="BJ1050" s="117"/>
      <c r="BK1050" s="117"/>
      <c r="BL1050" s="117"/>
      <c r="BM1050" s="117"/>
    </row>
    <row r="1051" spans="1:65" ht="15.75" customHeight="1" x14ac:dyDescent="0.25">
      <c r="A1051" s="25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Q1051" s="116"/>
      <c r="R1051" s="116"/>
      <c r="S1051" s="116"/>
      <c r="T1051" s="116"/>
      <c r="U1051" s="116"/>
      <c r="V1051" s="116"/>
      <c r="W1051" s="116"/>
      <c r="X1051" s="116"/>
      <c r="Y1051" s="116"/>
      <c r="Z1051" s="116"/>
      <c r="AA1051" s="116"/>
      <c r="AB1051" s="116"/>
      <c r="AC1051" s="116"/>
      <c r="AD1051" s="116"/>
      <c r="AE1051" s="116"/>
      <c r="AF1051" s="116"/>
      <c r="AG1051" s="116"/>
      <c r="AH1051" s="117"/>
      <c r="AI1051" s="117"/>
      <c r="AJ1051" s="117"/>
      <c r="AK1051" s="117"/>
      <c r="AL1051" s="117"/>
      <c r="AM1051" s="117"/>
      <c r="AN1051" s="117"/>
      <c r="AO1051" s="117"/>
      <c r="AP1051" s="117"/>
      <c r="AQ1051" s="117"/>
      <c r="AR1051" s="117"/>
      <c r="AS1051" s="117"/>
      <c r="AT1051" s="117"/>
      <c r="AU1051" s="117"/>
      <c r="AV1051" s="117"/>
      <c r="AW1051" s="117"/>
      <c r="AX1051" s="117"/>
      <c r="AY1051" s="117"/>
      <c r="AZ1051" s="117"/>
      <c r="BA1051" s="117"/>
      <c r="BB1051" s="117"/>
      <c r="BC1051" s="117"/>
      <c r="BD1051" s="117"/>
      <c r="BE1051" s="117"/>
      <c r="BF1051" s="117"/>
      <c r="BG1051" s="117"/>
      <c r="BH1051" s="117"/>
      <c r="BI1051" s="117"/>
      <c r="BJ1051" s="117"/>
      <c r="BK1051" s="117"/>
      <c r="BL1051" s="117"/>
      <c r="BM1051" s="117"/>
    </row>
    <row r="1052" spans="1:65" ht="15.75" customHeight="1" x14ac:dyDescent="0.25">
      <c r="A1052" s="25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Q1052" s="116"/>
      <c r="R1052" s="116"/>
      <c r="S1052" s="116"/>
      <c r="T1052" s="116"/>
      <c r="U1052" s="116"/>
      <c r="V1052" s="116"/>
      <c r="W1052" s="116"/>
      <c r="X1052" s="116"/>
      <c r="Y1052" s="116"/>
      <c r="Z1052" s="116"/>
      <c r="AA1052" s="116"/>
      <c r="AB1052" s="116"/>
      <c r="AC1052" s="116"/>
      <c r="AD1052" s="116"/>
      <c r="AE1052" s="116"/>
      <c r="AF1052" s="116"/>
      <c r="AG1052" s="116"/>
      <c r="AH1052" s="117"/>
      <c r="AI1052" s="117"/>
      <c r="AJ1052" s="117"/>
      <c r="AK1052" s="117"/>
      <c r="AL1052" s="117"/>
      <c r="AM1052" s="117"/>
      <c r="AN1052" s="117"/>
      <c r="AO1052" s="117"/>
      <c r="AP1052" s="117"/>
      <c r="AQ1052" s="117"/>
      <c r="AR1052" s="117"/>
      <c r="AS1052" s="117"/>
      <c r="AT1052" s="117"/>
      <c r="AU1052" s="117"/>
      <c r="AV1052" s="117"/>
      <c r="AW1052" s="117"/>
      <c r="AX1052" s="117"/>
      <c r="AY1052" s="117"/>
      <c r="AZ1052" s="117"/>
      <c r="BA1052" s="117"/>
      <c r="BB1052" s="117"/>
      <c r="BC1052" s="117"/>
      <c r="BD1052" s="117"/>
      <c r="BE1052" s="117"/>
      <c r="BF1052" s="117"/>
      <c r="BG1052" s="117"/>
      <c r="BH1052" s="117"/>
      <c r="BI1052" s="117"/>
      <c r="BJ1052" s="117"/>
      <c r="BK1052" s="117"/>
      <c r="BL1052" s="117"/>
      <c r="BM1052" s="117"/>
    </row>
    <row r="1053" spans="1:65" ht="15.75" customHeight="1" x14ac:dyDescent="0.25">
      <c r="A1053" s="25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Q1053" s="116"/>
      <c r="R1053" s="116"/>
      <c r="S1053" s="116"/>
      <c r="T1053" s="116"/>
      <c r="U1053" s="116"/>
      <c r="V1053" s="116"/>
      <c r="W1053" s="116"/>
      <c r="X1053" s="116"/>
      <c r="Y1053" s="116"/>
      <c r="Z1053" s="116"/>
      <c r="AA1053" s="116"/>
      <c r="AB1053" s="116"/>
      <c r="AC1053" s="116"/>
      <c r="AD1053" s="116"/>
      <c r="AE1053" s="116"/>
      <c r="AF1053" s="116"/>
      <c r="AG1053" s="116"/>
      <c r="AH1053" s="117"/>
      <c r="AI1053" s="117"/>
      <c r="AJ1053" s="117"/>
      <c r="AK1053" s="117"/>
      <c r="AL1053" s="117"/>
      <c r="AM1053" s="117"/>
      <c r="AN1053" s="117"/>
      <c r="AO1053" s="117"/>
      <c r="AP1053" s="117"/>
      <c r="AQ1053" s="117"/>
      <c r="AR1053" s="117"/>
      <c r="AS1053" s="117"/>
      <c r="AT1053" s="117"/>
      <c r="AU1053" s="117"/>
      <c r="AV1053" s="117"/>
      <c r="AW1053" s="117"/>
      <c r="AX1053" s="117"/>
      <c r="AY1053" s="117"/>
      <c r="AZ1053" s="117"/>
      <c r="BA1053" s="117"/>
      <c r="BB1053" s="117"/>
      <c r="BC1053" s="117"/>
      <c r="BD1053" s="117"/>
      <c r="BE1053" s="117"/>
      <c r="BF1053" s="117"/>
      <c r="BG1053" s="117"/>
      <c r="BH1053" s="117"/>
      <c r="BI1053" s="117"/>
      <c r="BJ1053" s="117"/>
      <c r="BK1053" s="117"/>
      <c r="BL1053" s="117"/>
      <c r="BM1053" s="117"/>
    </row>
    <row r="1054" spans="1:65" ht="15.75" customHeight="1" x14ac:dyDescent="0.25">
      <c r="A1054" s="25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Q1054" s="116"/>
      <c r="R1054" s="116"/>
      <c r="S1054" s="116"/>
      <c r="T1054" s="116"/>
      <c r="U1054" s="116"/>
      <c r="V1054" s="116"/>
      <c r="W1054" s="116"/>
      <c r="X1054" s="116"/>
      <c r="Y1054" s="116"/>
      <c r="Z1054" s="116"/>
      <c r="AA1054" s="116"/>
      <c r="AB1054" s="116"/>
      <c r="AC1054" s="116"/>
      <c r="AD1054" s="116"/>
      <c r="AE1054" s="116"/>
      <c r="AF1054" s="116"/>
      <c r="AG1054" s="116"/>
      <c r="AH1054" s="117"/>
      <c r="AI1054" s="117"/>
      <c r="AJ1054" s="117"/>
      <c r="AK1054" s="117"/>
      <c r="AL1054" s="117"/>
      <c r="AM1054" s="117"/>
      <c r="AN1054" s="117"/>
      <c r="AO1054" s="117"/>
      <c r="AP1054" s="117"/>
      <c r="AQ1054" s="117"/>
      <c r="AR1054" s="117"/>
      <c r="AS1054" s="117"/>
      <c r="AT1054" s="117"/>
      <c r="AU1054" s="117"/>
      <c r="AV1054" s="117"/>
      <c r="AW1054" s="117"/>
      <c r="AX1054" s="117"/>
      <c r="AY1054" s="117"/>
      <c r="AZ1054" s="117"/>
      <c r="BA1054" s="117"/>
      <c r="BB1054" s="117"/>
      <c r="BC1054" s="117"/>
      <c r="BD1054" s="117"/>
      <c r="BE1054" s="117"/>
      <c r="BF1054" s="117"/>
      <c r="BG1054" s="117"/>
      <c r="BH1054" s="117"/>
      <c r="BI1054" s="117"/>
      <c r="BJ1054" s="117"/>
      <c r="BK1054" s="117"/>
      <c r="BL1054" s="117"/>
      <c r="BM1054" s="117"/>
    </row>
    <row r="1055" spans="1:65" ht="15.75" customHeight="1" x14ac:dyDescent="0.25">
      <c r="A1055" s="25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Q1055" s="116"/>
      <c r="R1055" s="116"/>
      <c r="S1055" s="116"/>
      <c r="T1055" s="116"/>
      <c r="U1055" s="116"/>
      <c r="V1055" s="116"/>
      <c r="W1055" s="116"/>
      <c r="X1055" s="116"/>
      <c r="Y1055" s="116"/>
      <c r="Z1055" s="116"/>
      <c r="AA1055" s="116"/>
      <c r="AB1055" s="116"/>
      <c r="AC1055" s="116"/>
      <c r="AD1055" s="116"/>
      <c r="AE1055" s="116"/>
      <c r="AF1055" s="116"/>
      <c r="AG1055" s="116"/>
      <c r="AH1055" s="117"/>
      <c r="AI1055" s="117"/>
      <c r="AJ1055" s="117"/>
      <c r="AK1055" s="117"/>
      <c r="AL1055" s="117"/>
      <c r="AM1055" s="117"/>
      <c r="AN1055" s="117"/>
      <c r="AO1055" s="117"/>
      <c r="AP1055" s="117"/>
      <c r="AQ1055" s="117"/>
      <c r="AR1055" s="117"/>
      <c r="AS1055" s="117"/>
      <c r="AT1055" s="117"/>
      <c r="AU1055" s="117"/>
      <c r="AV1055" s="117"/>
      <c r="AW1055" s="117"/>
      <c r="AX1055" s="117"/>
      <c r="AY1055" s="117"/>
      <c r="AZ1055" s="117"/>
      <c r="BA1055" s="117"/>
      <c r="BB1055" s="117"/>
      <c r="BC1055" s="117"/>
      <c r="BD1055" s="117"/>
      <c r="BE1055" s="117"/>
      <c r="BF1055" s="117"/>
      <c r="BG1055" s="117"/>
      <c r="BH1055" s="117"/>
      <c r="BI1055" s="117"/>
      <c r="BJ1055" s="117"/>
      <c r="BK1055" s="117"/>
      <c r="BL1055" s="117"/>
      <c r="BM1055" s="117"/>
    </row>
    <row r="1056" spans="1:65" ht="15.75" customHeight="1" x14ac:dyDescent="0.25">
      <c r="A1056" s="25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Q1056" s="116"/>
      <c r="R1056" s="116"/>
      <c r="S1056" s="116"/>
      <c r="T1056" s="116"/>
      <c r="U1056" s="116"/>
      <c r="V1056" s="116"/>
      <c r="W1056" s="116"/>
      <c r="X1056" s="116"/>
      <c r="Y1056" s="116"/>
      <c r="Z1056" s="116"/>
      <c r="AA1056" s="116"/>
      <c r="AB1056" s="116"/>
      <c r="AC1056" s="116"/>
      <c r="AD1056" s="116"/>
      <c r="AE1056" s="116"/>
      <c r="AF1056" s="116"/>
      <c r="AG1056" s="116"/>
      <c r="AH1056" s="117"/>
      <c r="AI1056" s="117"/>
      <c r="AJ1056" s="117"/>
      <c r="AK1056" s="117"/>
      <c r="AL1056" s="117"/>
      <c r="AM1056" s="117"/>
      <c r="AN1056" s="117"/>
      <c r="AO1056" s="117"/>
      <c r="AP1056" s="117"/>
      <c r="AQ1056" s="117"/>
      <c r="AR1056" s="117"/>
      <c r="AS1056" s="117"/>
      <c r="AT1056" s="117"/>
      <c r="AU1056" s="117"/>
      <c r="AV1056" s="117"/>
      <c r="AW1056" s="117"/>
      <c r="AX1056" s="117"/>
      <c r="AY1056" s="117"/>
      <c r="AZ1056" s="117"/>
      <c r="BA1056" s="117"/>
      <c r="BB1056" s="117"/>
      <c r="BC1056" s="117"/>
      <c r="BD1056" s="117"/>
      <c r="BE1056" s="117"/>
      <c r="BF1056" s="117"/>
      <c r="BG1056" s="117"/>
      <c r="BH1056" s="117"/>
      <c r="BI1056" s="117"/>
      <c r="BJ1056" s="117"/>
      <c r="BK1056" s="117"/>
      <c r="BL1056" s="117"/>
      <c r="BM1056" s="117"/>
    </row>
    <row r="1057" spans="1:65" ht="15.75" customHeight="1" x14ac:dyDescent="0.25">
      <c r="A1057" s="25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  <c r="S1057" s="116"/>
      <c r="T1057" s="116"/>
      <c r="U1057" s="116"/>
      <c r="V1057" s="116"/>
      <c r="W1057" s="116"/>
      <c r="X1057" s="116"/>
      <c r="Y1057" s="116"/>
      <c r="Z1057" s="116"/>
      <c r="AA1057" s="116"/>
      <c r="AB1057" s="116"/>
      <c r="AC1057" s="116"/>
      <c r="AD1057" s="116"/>
      <c r="AE1057" s="116"/>
      <c r="AF1057" s="116"/>
      <c r="AG1057" s="116"/>
      <c r="AH1057" s="117"/>
      <c r="AI1057" s="117"/>
      <c r="AJ1057" s="117"/>
      <c r="AK1057" s="117"/>
      <c r="AL1057" s="117"/>
      <c r="AM1057" s="117"/>
      <c r="AN1057" s="117"/>
      <c r="AO1057" s="117"/>
      <c r="AP1057" s="117"/>
      <c r="AQ1057" s="117"/>
      <c r="AR1057" s="117"/>
      <c r="AS1057" s="117"/>
      <c r="AT1057" s="117"/>
      <c r="AU1057" s="117"/>
      <c r="AV1057" s="117"/>
      <c r="AW1057" s="117"/>
      <c r="AX1057" s="117"/>
      <c r="AY1057" s="117"/>
      <c r="AZ1057" s="117"/>
      <c r="BA1057" s="117"/>
      <c r="BB1057" s="117"/>
      <c r="BC1057" s="117"/>
      <c r="BD1057" s="117"/>
      <c r="BE1057" s="117"/>
      <c r="BF1057" s="117"/>
      <c r="BG1057" s="117"/>
      <c r="BH1057" s="117"/>
      <c r="BI1057" s="117"/>
      <c r="BJ1057" s="117"/>
      <c r="BK1057" s="117"/>
      <c r="BL1057" s="117"/>
      <c r="BM1057" s="117"/>
    </row>
    <row r="1058" spans="1:65" ht="15.75" customHeight="1" x14ac:dyDescent="0.25">
      <c r="A1058" s="25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  <c r="S1058" s="116"/>
      <c r="T1058" s="116"/>
      <c r="U1058" s="116"/>
      <c r="V1058" s="116"/>
      <c r="W1058" s="116"/>
      <c r="X1058" s="116"/>
      <c r="Y1058" s="116"/>
      <c r="Z1058" s="116"/>
      <c r="AA1058" s="116"/>
      <c r="AB1058" s="116"/>
      <c r="AC1058" s="116"/>
      <c r="AD1058" s="116"/>
      <c r="AE1058" s="116"/>
      <c r="AF1058" s="116"/>
      <c r="AG1058" s="116"/>
      <c r="AH1058" s="117"/>
      <c r="AI1058" s="117"/>
      <c r="AJ1058" s="117"/>
      <c r="AK1058" s="117"/>
      <c r="AL1058" s="117"/>
      <c r="AM1058" s="117"/>
      <c r="AN1058" s="117"/>
      <c r="AO1058" s="117"/>
      <c r="AP1058" s="117"/>
      <c r="AQ1058" s="117"/>
      <c r="AR1058" s="117"/>
      <c r="AS1058" s="117"/>
      <c r="AT1058" s="117"/>
      <c r="AU1058" s="117"/>
      <c r="AV1058" s="117"/>
      <c r="AW1058" s="117"/>
      <c r="AX1058" s="117"/>
      <c r="AY1058" s="117"/>
      <c r="AZ1058" s="117"/>
      <c r="BA1058" s="117"/>
      <c r="BB1058" s="117"/>
      <c r="BC1058" s="117"/>
      <c r="BD1058" s="117"/>
      <c r="BE1058" s="117"/>
      <c r="BF1058" s="117"/>
      <c r="BG1058" s="117"/>
      <c r="BH1058" s="117"/>
      <c r="BI1058" s="117"/>
      <c r="BJ1058" s="117"/>
      <c r="BK1058" s="117"/>
      <c r="BL1058" s="117"/>
      <c r="BM1058" s="117"/>
    </row>
    <row r="1059" spans="1:65" ht="15.75" customHeight="1" x14ac:dyDescent="0.25">
      <c r="A1059" s="25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  <c r="S1059" s="116"/>
      <c r="T1059" s="116"/>
      <c r="U1059" s="116"/>
      <c r="V1059" s="116"/>
      <c r="W1059" s="116"/>
      <c r="X1059" s="116"/>
      <c r="Y1059" s="116"/>
      <c r="Z1059" s="116"/>
      <c r="AA1059" s="116"/>
      <c r="AB1059" s="116"/>
      <c r="AC1059" s="116"/>
      <c r="AD1059" s="116"/>
      <c r="AE1059" s="116"/>
      <c r="AF1059" s="116"/>
      <c r="AG1059" s="116"/>
      <c r="AH1059" s="117"/>
      <c r="AI1059" s="117"/>
      <c r="AJ1059" s="117"/>
      <c r="AK1059" s="117"/>
      <c r="AL1059" s="117"/>
      <c r="AM1059" s="117"/>
      <c r="AN1059" s="117"/>
      <c r="AO1059" s="117"/>
      <c r="AP1059" s="117"/>
      <c r="AQ1059" s="117"/>
      <c r="AR1059" s="117"/>
      <c r="AS1059" s="117"/>
      <c r="AT1059" s="117"/>
      <c r="AU1059" s="117"/>
      <c r="AV1059" s="117"/>
      <c r="AW1059" s="117"/>
      <c r="AX1059" s="117"/>
      <c r="AY1059" s="117"/>
      <c r="AZ1059" s="117"/>
      <c r="BA1059" s="117"/>
      <c r="BB1059" s="117"/>
      <c r="BC1059" s="117"/>
      <c r="BD1059" s="117"/>
      <c r="BE1059" s="117"/>
      <c r="BF1059" s="117"/>
      <c r="BG1059" s="117"/>
      <c r="BH1059" s="117"/>
      <c r="BI1059" s="117"/>
      <c r="BJ1059" s="117"/>
      <c r="BK1059" s="117"/>
      <c r="BL1059" s="117"/>
      <c r="BM1059" s="117"/>
    </row>
    <row r="1060" spans="1:65" ht="15.75" customHeight="1" x14ac:dyDescent="0.25">
      <c r="A1060" s="25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  <c r="S1060" s="116"/>
      <c r="T1060" s="116"/>
      <c r="U1060" s="116"/>
      <c r="V1060" s="116"/>
      <c r="W1060" s="116"/>
      <c r="X1060" s="116"/>
      <c r="Y1060" s="116"/>
      <c r="Z1060" s="116"/>
      <c r="AA1060" s="116"/>
      <c r="AB1060" s="116"/>
      <c r="AC1060" s="116"/>
      <c r="AD1060" s="116"/>
      <c r="AE1060" s="116"/>
      <c r="AF1060" s="116"/>
      <c r="AG1060" s="116"/>
      <c r="AH1060" s="117"/>
      <c r="AI1060" s="117"/>
      <c r="AJ1060" s="117"/>
      <c r="AK1060" s="117"/>
      <c r="AL1060" s="117"/>
      <c r="AM1060" s="117"/>
      <c r="AN1060" s="117"/>
      <c r="AO1060" s="117"/>
      <c r="AP1060" s="117"/>
      <c r="AQ1060" s="117"/>
      <c r="AR1060" s="117"/>
      <c r="AS1060" s="117"/>
      <c r="AT1060" s="117"/>
      <c r="AU1060" s="117"/>
      <c r="AV1060" s="117"/>
      <c r="AW1060" s="117"/>
      <c r="AX1060" s="117"/>
      <c r="AY1060" s="117"/>
      <c r="AZ1060" s="117"/>
      <c r="BA1060" s="117"/>
      <c r="BB1060" s="117"/>
      <c r="BC1060" s="117"/>
      <c r="BD1060" s="117"/>
      <c r="BE1060" s="117"/>
      <c r="BF1060" s="117"/>
      <c r="BG1060" s="117"/>
      <c r="BH1060" s="117"/>
      <c r="BI1060" s="117"/>
      <c r="BJ1060" s="117"/>
      <c r="BK1060" s="117"/>
      <c r="BL1060" s="117"/>
      <c r="BM1060" s="117"/>
    </row>
    <row r="1061" spans="1:65" ht="15.75" customHeight="1" x14ac:dyDescent="0.25">
      <c r="A1061" s="25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  <c r="S1061" s="116"/>
      <c r="T1061" s="116"/>
      <c r="U1061" s="116"/>
      <c r="V1061" s="116"/>
      <c r="W1061" s="116"/>
      <c r="X1061" s="116"/>
      <c r="Y1061" s="116"/>
      <c r="Z1061" s="116"/>
      <c r="AA1061" s="116"/>
      <c r="AB1061" s="116"/>
      <c r="AC1061" s="116"/>
      <c r="AD1061" s="116"/>
      <c r="AE1061" s="116"/>
      <c r="AF1061" s="116"/>
      <c r="AG1061" s="116"/>
      <c r="AH1061" s="117"/>
      <c r="AI1061" s="117"/>
      <c r="AJ1061" s="117"/>
      <c r="AK1061" s="117"/>
      <c r="AL1061" s="117"/>
      <c r="AM1061" s="117"/>
      <c r="AN1061" s="117"/>
      <c r="AO1061" s="117"/>
      <c r="AP1061" s="117"/>
      <c r="AQ1061" s="117"/>
      <c r="AR1061" s="117"/>
      <c r="AS1061" s="117"/>
      <c r="AT1061" s="117"/>
      <c r="AU1061" s="117"/>
      <c r="AV1061" s="117"/>
      <c r="AW1061" s="117"/>
      <c r="AX1061" s="117"/>
      <c r="AY1061" s="117"/>
      <c r="AZ1061" s="117"/>
      <c r="BA1061" s="117"/>
      <c r="BB1061" s="117"/>
      <c r="BC1061" s="117"/>
      <c r="BD1061" s="117"/>
      <c r="BE1061" s="117"/>
      <c r="BF1061" s="117"/>
      <c r="BG1061" s="117"/>
      <c r="BH1061" s="117"/>
      <c r="BI1061" s="117"/>
      <c r="BJ1061" s="117"/>
      <c r="BK1061" s="117"/>
      <c r="BL1061" s="117"/>
      <c r="BM1061" s="117"/>
    </row>
    <row r="1062" spans="1:65" ht="15.75" customHeight="1" x14ac:dyDescent="0.25">
      <c r="A1062" s="25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  <c r="S1062" s="116"/>
      <c r="T1062" s="116"/>
      <c r="U1062" s="116"/>
      <c r="V1062" s="116"/>
      <c r="W1062" s="116"/>
      <c r="X1062" s="116"/>
      <c r="Y1062" s="116"/>
      <c r="Z1062" s="116"/>
      <c r="AA1062" s="116"/>
      <c r="AB1062" s="116"/>
      <c r="AC1062" s="116"/>
      <c r="AD1062" s="116"/>
      <c r="AE1062" s="116"/>
      <c r="AF1062" s="116"/>
      <c r="AG1062" s="116"/>
      <c r="AH1062" s="117"/>
      <c r="AI1062" s="117"/>
      <c r="AJ1062" s="117"/>
      <c r="AK1062" s="117"/>
      <c r="AL1062" s="117"/>
      <c r="AM1062" s="117"/>
      <c r="AN1062" s="117"/>
      <c r="AO1062" s="117"/>
      <c r="AP1062" s="117"/>
      <c r="AQ1062" s="117"/>
      <c r="AR1062" s="117"/>
      <c r="AS1062" s="117"/>
      <c r="AT1062" s="117"/>
      <c r="AU1062" s="117"/>
      <c r="AV1062" s="117"/>
      <c r="AW1062" s="117"/>
      <c r="AX1062" s="117"/>
      <c r="AY1062" s="117"/>
      <c r="AZ1062" s="117"/>
      <c r="BA1062" s="117"/>
      <c r="BB1062" s="117"/>
      <c r="BC1062" s="117"/>
      <c r="BD1062" s="117"/>
      <c r="BE1062" s="117"/>
      <c r="BF1062" s="117"/>
      <c r="BG1062" s="117"/>
      <c r="BH1062" s="117"/>
      <c r="BI1062" s="117"/>
      <c r="BJ1062" s="117"/>
      <c r="BK1062" s="117"/>
      <c r="BL1062" s="117"/>
      <c r="BM1062" s="117"/>
    </row>
    <row r="1063" spans="1:65" ht="15.75" customHeight="1" x14ac:dyDescent="0.25">
      <c r="A1063" s="25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  <c r="S1063" s="116"/>
      <c r="T1063" s="116"/>
      <c r="U1063" s="116"/>
      <c r="V1063" s="116"/>
      <c r="W1063" s="116"/>
      <c r="X1063" s="116"/>
      <c r="Y1063" s="116"/>
      <c r="Z1063" s="116"/>
      <c r="AA1063" s="116"/>
      <c r="AB1063" s="116"/>
      <c r="AC1063" s="116"/>
      <c r="AD1063" s="116"/>
      <c r="AE1063" s="116"/>
      <c r="AF1063" s="116"/>
      <c r="AG1063" s="116"/>
      <c r="AH1063" s="117"/>
      <c r="AI1063" s="117"/>
      <c r="AJ1063" s="117"/>
      <c r="AK1063" s="117"/>
      <c r="AL1063" s="117"/>
      <c r="AM1063" s="117"/>
      <c r="AN1063" s="117"/>
      <c r="AO1063" s="117"/>
      <c r="AP1063" s="117"/>
      <c r="AQ1063" s="117"/>
      <c r="AR1063" s="117"/>
      <c r="AS1063" s="117"/>
      <c r="AT1063" s="117"/>
      <c r="AU1063" s="117"/>
      <c r="AV1063" s="117"/>
      <c r="AW1063" s="117"/>
      <c r="AX1063" s="117"/>
      <c r="AY1063" s="117"/>
      <c r="AZ1063" s="117"/>
      <c r="BA1063" s="117"/>
      <c r="BB1063" s="117"/>
      <c r="BC1063" s="117"/>
      <c r="BD1063" s="117"/>
      <c r="BE1063" s="117"/>
      <c r="BF1063" s="117"/>
      <c r="BG1063" s="117"/>
      <c r="BH1063" s="117"/>
      <c r="BI1063" s="117"/>
      <c r="BJ1063" s="117"/>
      <c r="BK1063" s="117"/>
      <c r="BL1063" s="117"/>
      <c r="BM1063" s="117"/>
    </row>
    <row r="1064" spans="1:65" ht="15.75" customHeight="1" x14ac:dyDescent="0.25">
      <c r="A1064" s="25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  <c r="S1064" s="116"/>
      <c r="T1064" s="116"/>
      <c r="U1064" s="116"/>
      <c r="V1064" s="116"/>
      <c r="W1064" s="116"/>
      <c r="X1064" s="116"/>
      <c r="Y1064" s="116"/>
      <c r="Z1064" s="116"/>
      <c r="AA1064" s="116"/>
      <c r="AB1064" s="116"/>
      <c r="AC1064" s="116"/>
      <c r="AD1064" s="116"/>
      <c r="AE1064" s="116"/>
      <c r="AF1064" s="116"/>
      <c r="AG1064" s="116"/>
      <c r="AH1064" s="117"/>
      <c r="AI1064" s="117"/>
      <c r="AJ1064" s="117"/>
      <c r="AK1064" s="117"/>
      <c r="AL1064" s="117"/>
      <c r="AM1064" s="117"/>
      <c r="AN1064" s="117"/>
      <c r="AO1064" s="117"/>
      <c r="AP1064" s="117"/>
      <c r="AQ1064" s="117"/>
      <c r="AR1064" s="117"/>
      <c r="AS1064" s="117"/>
      <c r="AT1064" s="117"/>
      <c r="AU1064" s="117"/>
      <c r="AV1064" s="117"/>
      <c r="AW1064" s="117"/>
      <c r="AX1064" s="117"/>
      <c r="AY1064" s="117"/>
      <c r="AZ1064" s="117"/>
      <c r="BA1064" s="117"/>
      <c r="BB1064" s="117"/>
      <c r="BC1064" s="117"/>
      <c r="BD1064" s="117"/>
      <c r="BE1064" s="117"/>
      <c r="BF1064" s="117"/>
      <c r="BG1064" s="117"/>
      <c r="BH1064" s="117"/>
      <c r="BI1064" s="117"/>
      <c r="BJ1064" s="117"/>
      <c r="BK1064" s="117"/>
      <c r="BL1064" s="117"/>
      <c r="BM1064" s="117"/>
    </row>
    <row r="1065" spans="1:65" ht="15.75" customHeight="1" x14ac:dyDescent="0.25">
      <c r="A1065" s="25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  <c r="S1065" s="116"/>
      <c r="T1065" s="116"/>
      <c r="U1065" s="116"/>
      <c r="V1065" s="116"/>
      <c r="W1065" s="116"/>
      <c r="X1065" s="116"/>
      <c r="Y1065" s="116"/>
      <c r="Z1065" s="116"/>
      <c r="AA1065" s="116"/>
      <c r="AB1065" s="116"/>
      <c r="AC1065" s="116"/>
      <c r="AD1065" s="116"/>
      <c r="AE1065" s="116"/>
      <c r="AF1065" s="116"/>
      <c r="AG1065" s="116"/>
      <c r="AH1065" s="117"/>
      <c r="AI1065" s="117"/>
      <c r="AJ1065" s="117"/>
      <c r="AK1065" s="117"/>
      <c r="AL1065" s="117"/>
      <c r="AM1065" s="117"/>
      <c r="AN1065" s="117"/>
      <c r="AO1065" s="117"/>
      <c r="AP1065" s="117"/>
      <c r="AQ1065" s="117"/>
      <c r="AR1065" s="117"/>
      <c r="AS1065" s="117"/>
      <c r="AT1065" s="117"/>
      <c r="AU1065" s="117"/>
      <c r="AV1065" s="117"/>
      <c r="AW1065" s="117"/>
      <c r="AX1065" s="117"/>
      <c r="AY1065" s="117"/>
      <c r="AZ1065" s="117"/>
      <c r="BA1065" s="117"/>
      <c r="BB1065" s="117"/>
      <c r="BC1065" s="117"/>
      <c r="BD1065" s="117"/>
      <c r="BE1065" s="117"/>
      <c r="BF1065" s="117"/>
      <c r="BG1065" s="117"/>
      <c r="BH1065" s="117"/>
      <c r="BI1065" s="117"/>
      <c r="BJ1065" s="117"/>
      <c r="BK1065" s="117"/>
      <c r="BL1065" s="117"/>
      <c r="BM1065" s="117"/>
    </row>
    <row r="1066" spans="1:65" ht="15.75" customHeight="1" x14ac:dyDescent="0.25">
      <c r="A1066" s="25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  <c r="S1066" s="116"/>
      <c r="T1066" s="116"/>
      <c r="U1066" s="116"/>
      <c r="V1066" s="116"/>
      <c r="W1066" s="116"/>
      <c r="X1066" s="116"/>
      <c r="Y1066" s="116"/>
      <c r="Z1066" s="116"/>
      <c r="AA1066" s="116"/>
      <c r="AB1066" s="116"/>
      <c r="AC1066" s="116"/>
      <c r="AD1066" s="116"/>
      <c r="AE1066" s="116"/>
      <c r="AF1066" s="116"/>
      <c r="AG1066" s="116"/>
      <c r="AH1066" s="117"/>
      <c r="AI1066" s="117"/>
      <c r="AJ1066" s="117"/>
      <c r="AK1066" s="117"/>
      <c r="AL1066" s="117"/>
      <c r="AM1066" s="117"/>
      <c r="AN1066" s="117"/>
      <c r="AO1066" s="117"/>
      <c r="AP1066" s="117"/>
      <c r="AQ1066" s="117"/>
      <c r="AR1066" s="117"/>
      <c r="AS1066" s="117"/>
      <c r="AT1066" s="117"/>
      <c r="AU1066" s="117"/>
      <c r="AV1066" s="117"/>
      <c r="AW1066" s="117"/>
      <c r="AX1066" s="117"/>
      <c r="AY1066" s="117"/>
      <c r="AZ1066" s="117"/>
      <c r="BA1066" s="117"/>
      <c r="BB1066" s="117"/>
      <c r="BC1066" s="117"/>
      <c r="BD1066" s="117"/>
      <c r="BE1066" s="117"/>
      <c r="BF1066" s="117"/>
      <c r="BG1066" s="117"/>
      <c r="BH1066" s="117"/>
      <c r="BI1066" s="117"/>
      <c r="BJ1066" s="117"/>
      <c r="BK1066" s="117"/>
      <c r="BL1066" s="117"/>
      <c r="BM1066" s="117"/>
    </row>
    <row r="1067" spans="1:65" ht="15.75" customHeight="1" x14ac:dyDescent="0.25">
      <c r="A1067" s="25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Q1067" s="116"/>
      <c r="R1067" s="116"/>
      <c r="S1067" s="116"/>
      <c r="T1067" s="116"/>
      <c r="U1067" s="116"/>
      <c r="V1067" s="116"/>
      <c r="W1067" s="116"/>
      <c r="X1067" s="116"/>
      <c r="Y1067" s="116"/>
      <c r="Z1067" s="116"/>
      <c r="AA1067" s="116"/>
      <c r="AB1067" s="116"/>
      <c r="AC1067" s="116"/>
      <c r="AD1067" s="116"/>
      <c r="AE1067" s="116"/>
      <c r="AF1067" s="116"/>
      <c r="AG1067" s="116"/>
      <c r="AH1067" s="117"/>
      <c r="AI1067" s="117"/>
      <c r="AJ1067" s="117"/>
      <c r="AK1067" s="117"/>
      <c r="AL1067" s="117"/>
      <c r="AM1067" s="117"/>
      <c r="AN1067" s="117"/>
      <c r="AO1067" s="117"/>
      <c r="AP1067" s="117"/>
      <c r="AQ1067" s="117"/>
      <c r="AR1067" s="117"/>
      <c r="AS1067" s="117"/>
      <c r="AT1067" s="117"/>
      <c r="AU1067" s="117"/>
      <c r="AV1067" s="117"/>
      <c r="AW1067" s="117"/>
      <c r="AX1067" s="117"/>
      <c r="AY1067" s="117"/>
      <c r="AZ1067" s="117"/>
      <c r="BA1067" s="117"/>
      <c r="BB1067" s="117"/>
      <c r="BC1067" s="117"/>
      <c r="BD1067" s="117"/>
      <c r="BE1067" s="117"/>
      <c r="BF1067" s="117"/>
      <c r="BG1067" s="117"/>
      <c r="BH1067" s="117"/>
      <c r="BI1067" s="117"/>
      <c r="BJ1067" s="117"/>
      <c r="BK1067" s="117"/>
      <c r="BL1067" s="117"/>
      <c r="BM1067" s="117"/>
    </row>
    <row r="1068" spans="1:65" ht="15.75" customHeight="1" x14ac:dyDescent="0.25">
      <c r="A1068" s="25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Q1068" s="116"/>
      <c r="R1068" s="116"/>
      <c r="S1068" s="116"/>
      <c r="T1068" s="116"/>
      <c r="U1068" s="116"/>
      <c r="V1068" s="116"/>
      <c r="W1068" s="116"/>
      <c r="X1068" s="116"/>
      <c r="Y1068" s="116"/>
      <c r="Z1068" s="116"/>
      <c r="AA1068" s="116"/>
      <c r="AB1068" s="116"/>
      <c r="AC1068" s="116"/>
      <c r="AD1068" s="116"/>
      <c r="AE1068" s="116"/>
      <c r="AF1068" s="116"/>
      <c r="AG1068" s="116"/>
      <c r="AH1068" s="117"/>
      <c r="AI1068" s="117"/>
      <c r="AJ1068" s="117"/>
      <c r="AK1068" s="117"/>
      <c r="AL1068" s="117"/>
      <c r="AM1068" s="117"/>
      <c r="AN1068" s="117"/>
      <c r="AO1068" s="117"/>
      <c r="AP1068" s="117"/>
      <c r="AQ1068" s="117"/>
      <c r="AR1068" s="117"/>
      <c r="AS1068" s="117"/>
      <c r="AT1068" s="117"/>
      <c r="AU1068" s="117"/>
      <c r="AV1068" s="117"/>
      <c r="AW1068" s="117"/>
      <c r="AX1068" s="117"/>
      <c r="AY1068" s="117"/>
      <c r="AZ1068" s="117"/>
      <c r="BA1068" s="117"/>
      <c r="BB1068" s="117"/>
      <c r="BC1068" s="117"/>
      <c r="BD1068" s="117"/>
      <c r="BE1068" s="117"/>
      <c r="BF1068" s="117"/>
      <c r="BG1068" s="117"/>
      <c r="BH1068" s="117"/>
      <c r="BI1068" s="117"/>
      <c r="BJ1068" s="117"/>
      <c r="BK1068" s="117"/>
      <c r="BL1068" s="117"/>
      <c r="BM1068" s="117"/>
    </row>
    <row r="1069" spans="1:65" ht="15.75" customHeight="1" x14ac:dyDescent="0.25">
      <c r="A1069" s="25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Q1069" s="116"/>
      <c r="R1069" s="116"/>
      <c r="S1069" s="116"/>
      <c r="T1069" s="116"/>
      <c r="U1069" s="116"/>
      <c r="V1069" s="116"/>
      <c r="W1069" s="116"/>
      <c r="X1069" s="116"/>
      <c r="Y1069" s="116"/>
      <c r="Z1069" s="116"/>
      <c r="AA1069" s="116"/>
      <c r="AB1069" s="116"/>
      <c r="AC1069" s="116"/>
      <c r="AD1069" s="116"/>
      <c r="AE1069" s="116"/>
      <c r="AF1069" s="116"/>
      <c r="AG1069" s="116"/>
      <c r="AH1069" s="117"/>
      <c r="AI1069" s="117"/>
      <c r="AJ1069" s="117"/>
      <c r="AK1069" s="117"/>
      <c r="AL1069" s="117"/>
      <c r="AM1069" s="117"/>
      <c r="AN1069" s="117"/>
      <c r="AO1069" s="117"/>
      <c r="AP1069" s="117"/>
      <c r="AQ1069" s="117"/>
      <c r="AR1069" s="117"/>
      <c r="AS1069" s="117"/>
      <c r="AT1069" s="117"/>
      <c r="AU1069" s="117"/>
      <c r="AV1069" s="117"/>
      <c r="AW1069" s="117"/>
      <c r="AX1069" s="117"/>
      <c r="AY1069" s="117"/>
      <c r="AZ1069" s="117"/>
      <c r="BA1069" s="117"/>
      <c r="BB1069" s="117"/>
      <c r="BC1069" s="117"/>
      <c r="BD1069" s="117"/>
      <c r="BE1069" s="117"/>
      <c r="BF1069" s="117"/>
      <c r="BG1069" s="117"/>
      <c r="BH1069" s="117"/>
      <c r="BI1069" s="117"/>
      <c r="BJ1069" s="117"/>
      <c r="BK1069" s="117"/>
      <c r="BL1069" s="117"/>
      <c r="BM1069" s="117"/>
    </row>
    <row r="1070" spans="1:65" ht="15.75" customHeight="1" x14ac:dyDescent="0.25">
      <c r="A1070" s="25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Q1070" s="116"/>
      <c r="R1070" s="116"/>
      <c r="S1070" s="116"/>
      <c r="T1070" s="116"/>
      <c r="U1070" s="116"/>
      <c r="V1070" s="116"/>
      <c r="W1070" s="116"/>
      <c r="X1070" s="116"/>
      <c r="Y1070" s="116"/>
      <c r="Z1070" s="116"/>
      <c r="AA1070" s="116"/>
      <c r="AB1070" s="116"/>
      <c r="AC1070" s="116"/>
      <c r="AD1070" s="116"/>
      <c r="AE1070" s="116"/>
      <c r="AF1070" s="116"/>
      <c r="AG1070" s="116"/>
      <c r="AH1070" s="117"/>
      <c r="AI1070" s="117"/>
      <c r="AJ1070" s="117"/>
      <c r="AK1070" s="117"/>
      <c r="AL1070" s="117"/>
      <c r="AM1070" s="117"/>
      <c r="AN1070" s="117"/>
      <c r="AO1070" s="117"/>
      <c r="AP1070" s="117"/>
      <c r="AQ1070" s="117"/>
      <c r="AR1070" s="117"/>
      <c r="AS1070" s="117"/>
      <c r="AT1070" s="117"/>
      <c r="AU1070" s="117"/>
      <c r="AV1070" s="117"/>
      <c r="AW1070" s="117"/>
      <c r="AX1070" s="117"/>
      <c r="AY1070" s="117"/>
      <c r="AZ1070" s="117"/>
      <c r="BA1070" s="117"/>
      <c r="BB1070" s="117"/>
      <c r="BC1070" s="117"/>
      <c r="BD1070" s="117"/>
      <c r="BE1070" s="117"/>
      <c r="BF1070" s="117"/>
      <c r="BG1070" s="117"/>
      <c r="BH1070" s="117"/>
      <c r="BI1070" s="117"/>
      <c r="BJ1070" s="117"/>
      <c r="BK1070" s="117"/>
      <c r="BL1070" s="117"/>
      <c r="BM1070" s="117"/>
    </row>
    <row r="1071" spans="1:65" ht="15.75" customHeight="1" x14ac:dyDescent="0.25">
      <c r="A1071" s="25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Q1071" s="116"/>
      <c r="R1071" s="116"/>
      <c r="S1071" s="116"/>
      <c r="T1071" s="116"/>
      <c r="U1071" s="116"/>
      <c r="V1071" s="116"/>
      <c r="W1071" s="116"/>
      <c r="X1071" s="116"/>
      <c r="Y1071" s="116"/>
      <c r="Z1071" s="116"/>
      <c r="AA1071" s="116"/>
      <c r="AB1071" s="116"/>
      <c r="AC1071" s="116"/>
      <c r="AD1071" s="116"/>
      <c r="AE1071" s="116"/>
      <c r="AF1071" s="116"/>
      <c r="AG1071" s="116"/>
      <c r="AH1071" s="117"/>
      <c r="AI1071" s="117"/>
      <c r="AJ1071" s="117"/>
      <c r="AK1071" s="117"/>
      <c r="AL1071" s="117"/>
      <c r="AM1071" s="117"/>
      <c r="AN1071" s="117"/>
      <c r="AO1071" s="117"/>
      <c r="AP1071" s="117"/>
      <c r="AQ1071" s="117"/>
      <c r="AR1071" s="117"/>
      <c r="AS1071" s="117"/>
      <c r="AT1071" s="117"/>
      <c r="AU1071" s="117"/>
      <c r="AV1071" s="117"/>
      <c r="AW1071" s="117"/>
      <c r="AX1071" s="117"/>
      <c r="AY1071" s="117"/>
      <c r="AZ1071" s="117"/>
      <c r="BA1071" s="117"/>
      <c r="BB1071" s="117"/>
      <c r="BC1071" s="117"/>
      <c r="BD1071" s="117"/>
      <c r="BE1071" s="117"/>
      <c r="BF1071" s="117"/>
      <c r="BG1071" s="117"/>
      <c r="BH1071" s="117"/>
      <c r="BI1071" s="117"/>
      <c r="BJ1071" s="117"/>
      <c r="BK1071" s="117"/>
      <c r="BL1071" s="117"/>
      <c r="BM1071" s="117"/>
    </row>
    <row r="1072" spans="1:65" ht="15.75" customHeight="1" x14ac:dyDescent="0.25">
      <c r="A1072" s="25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Q1072" s="116"/>
      <c r="R1072" s="116"/>
      <c r="S1072" s="116"/>
      <c r="T1072" s="116"/>
      <c r="U1072" s="116"/>
      <c r="V1072" s="116"/>
      <c r="W1072" s="116"/>
      <c r="X1072" s="116"/>
      <c r="Y1072" s="116"/>
      <c r="Z1072" s="116"/>
      <c r="AA1072" s="116"/>
      <c r="AB1072" s="116"/>
      <c r="AC1072" s="116"/>
      <c r="AD1072" s="116"/>
      <c r="AE1072" s="116"/>
      <c r="AF1072" s="116"/>
      <c r="AG1072" s="116"/>
      <c r="AH1072" s="117"/>
      <c r="AI1072" s="117"/>
      <c r="AJ1072" s="117"/>
      <c r="AK1072" s="117"/>
      <c r="AL1072" s="117"/>
      <c r="AM1072" s="117"/>
      <c r="AN1072" s="117"/>
      <c r="AO1072" s="117"/>
      <c r="AP1072" s="117"/>
      <c r="AQ1072" s="117"/>
      <c r="AR1072" s="117"/>
      <c r="AS1072" s="117"/>
      <c r="AT1072" s="117"/>
      <c r="AU1072" s="117"/>
      <c r="AV1072" s="117"/>
      <c r="AW1072" s="117"/>
      <c r="AX1072" s="117"/>
      <c r="AY1072" s="117"/>
      <c r="AZ1072" s="117"/>
      <c r="BA1072" s="117"/>
      <c r="BB1072" s="117"/>
      <c r="BC1072" s="117"/>
      <c r="BD1072" s="117"/>
      <c r="BE1072" s="117"/>
      <c r="BF1072" s="117"/>
      <c r="BG1072" s="117"/>
      <c r="BH1072" s="117"/>
      <c r="BI1072" s="117"/>
      <c r="BJ1072" s="117"/>
      <c r="BK1072" s="117"/>
      <c r="BL1072" s="117"/>
      <c r="BM1072" s="117"/>
    </row>
    <row r="1073" spans="1:65" ht="15.75" customHeight="1" x14ac:dyDescent="0.25">
      <c r="A1073" s="25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Q1073" s="116"/>
      <c r="R1073" s="116"/>
      <c r="S1073" s="116"/>
      <c r="T1073" s="116"/>
      <c r="U1073" s="116"/>
      <c r="V1073" s="116"/>
      <c r="W1073" s="116"/>
      <c r="X1073" s="116"/>
      <c r="Y1073" s="116"/>
      <c r="Z1073" s="116"/>
      <c r="AA1073" s="116"/>
      <c r="AB1073" s="116"/>
      <c r="AC1073" s="116"/>
      <c r="AD1073" s="116"/>
      <c r="AE1073" s="116"/>
      <c r="AF1073" s="116"/>
      <c r="AG1073" s="116"/>
      <c r="AH1073" s="117"/>
      <c r="AI1073" s="117"/>
      <c r="AJ1073" s="117"/>
      <c r="AK1073" s="117"/>
      <c r="AL1073" s="117"/>
      <c r="AM1073" s="117"/>
      <c r="AN1073" s="117"/>
      <c r="AO1073" s="117"/>
      <c r="AP1073" s="117"/>
      <c r="AQ1073" s="117"/>
      <c r="AR1073" s="117"/>
      <c r="AS1073" s="117"/>
      <c r="AT1073" s="117"/>
      <c r="AU1073" s="117"/>
      <c r="AV1073" s="117"/>
      <c r="AW1073" s="117"/>
      <c r="AX1073" s="117"/>
      <c r="AY1073" s="117"/>
      <c r="AZ1073" s="117"/>
      <c r="BA1073" s="117"/>
      <c r="BB1073" s="117"/>
      <c r="BC1073" s="117"/>
      <c r="BD1073" s="117"/>
      <c r="BE1073" s="117"/>
      <c r="BF1073" s="117"/>
      <c r="BG1073" s="117"/>
      <c r="BH1073" s="117"/>
      <c r="BI1073" s="117"/>
      <c r="BJ1073" s="117"/>
      <c r="BK1073" s="117"/>
      <c r="BL1073" s="117"/>
      <c r="BM1073" s="117"/>
    </row>
    <row r="1074" spans="1:65" ht="15.75" customHeight="1" x14ac:dyDescent="0.25">
      <c r="A1074" s="25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Q1074" s="116"/>
      <c r="R1074" s="116"/>
      <c r="S1074" s="116"/>
      <c r="T1074" s="116"/>
      <c r="U1074" s="116"/>
      <c r="V1074" s="116"/>
      <c r="W1074" s="116"/>
      <c r="X1074" s="116"/>
      <c r="Y1074" s="116"/>
      <c r="Z1074" s="116"/>
      <c r="AA1074" s="116"/>
      <c r="AB1074" s="116"/>
      <c r="AC1074" s="116"/>
      <c r="AD1074" s="116"/>
      <c r="AE1074" s="116"/>
      <c r="AF1074" s="116"/>
      <c r="AG1074" s="116"/>
      <c r="AH1074" s="117"/>
      <c r="AI1074" s="117"/>
      <c r="AJ1074" s="117"/>
      <c r="AK1074" s="117"/>
      <c r="AL1074" s="117"/>
      <c r="AM1074" s="117"/>
      <c r="AN1074" s="117"/>
      <c r="AO1074" s="117"/>
      <c r="AP1074" s="117"/>
      <c r="AQ1074" s="117"/>
      <c r="AR1074" s="117"/>
      <c r="AS1074" s="117"/>
      <c r="AT1074" s="117"/>
      <c r="AU1074" s="117"/>
      <c r="AV1074" s="117"/>
      <c r="AW1074" s="117"/>
      <c r="AX1074" s="117"/>
      <c r="AY1074" s="117"/>
      <c r="AZ1074" s="117"/>
      <c r="BA1074" s="117"/>
      <c r="BB1074" s="117"/>
      <c r="BC1074" s="117"/>
      <c r="BD1074" s="117"/>
      <c r="BE1074" s="117"/>
      <c r="BF1074" s="117"/>
      <c r="BG1074" s="117"/>
      <c r="BH1074" s="117"/>
      <c r="BI1074" s="117"/>
      <c r="BJ1074" s="117"/>
      <c r="BK1074" s="117"/>
      <c r="BL1074" s="117"/>
      <c r="BM1074" s="117"/>
    </row>
    <row r="1075" spans="1:65" ht="15.75" customHeight="1" x14ac:dyDescent="0.25">
      <c r="A1075" s="25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Q1075" s="116"/>
      <c r="R1075" s="116"/>
      <c r="S1075" s="116"/>
      <c r="T1075" s="116"/>
      <c r="U1075" s="116"/>
      <c r="V1075" s="116"/>
      <c r="W1075" s="116"/>
      <c r="X1075" s="116"/>
      <c r="Y1075" s="116"/>
      <c r="Z1075" s="116"/>
      <c r="AA1075" s="116"/>
      <c r="AB1075" s="116"/>
      <c r="AC1075" s="116"/>
      <c r="AD1075" s="116"/>
      <c r="AE1075" s="116"/>
      <c r="AF1075" s="116"/>
      <c r="AG1075" s="116"/>
      <c r="AH1075" s="117"/>
      <c r="AI1075" s="117"/>
      <c r="AJ1075" s="117"/>
      <c r="AK1075" s="117"/>
      <c r="AL1075" s="117"/>
      <c r="AM1075" s="117"/>
      <c r="AN1075" s="117"/>
      <c r="AO1075" s="117"/>
      <c r="AP1075" s="117"/>
      <c r="AQ1075" s="117"/>
      <c r="AR1075" s="117"/>
      <c r="AS1075" s="117"/>
      <c r="AT1075" s="117"/>
      <c r="AU1075" s="117"/>
      <c r="AV1075" s="117"/>
      <c r="AW1075" s="117"/>
      <c r="AX1075" s="117"/>
      <c r="AY1075" s="117"/>
      <c r="AZ1075" s="117"/>
      <c r="BA1075" s="117"/>
      <c r="BB1075" s="117"/>
      <c r="BC1075" s="117"/>
      <c r="BD1075" s="117"/>
      <c r="BE1075" s="117"/>
      <c r="BF1075" s="117"/>
      <c r="BG1075" s="117"/>
      <c r="BH1075" s="117"/>
      <c r="BI1075" s="117"/>
      <c r="BJ1075" s="117"/>
      <c r="BK1075" s="117"/>
      <c r="BL1075" s="117"/>
      <c r="BM1075" s="117"/>
    </row>
    <row r="1076" spans="1:65" ht="15.75" customHeight="1" x14ac:dyDescent="0.25">
      <c r="A1076" s="25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Q1076" s="116"/>
      <c r="R1076" s="116"/>
      <c r="S1076" s="116"/>
      <c r="T1076" s="116"/>
      <c r="U1076" s="116"/>
      <c r="V1076" s="116"/>
      <c r="W1076" s="116"/>
      <c r="X1076" s="116"/>
      <c r="Y1076" s="116"/>
      <c r="Z1076" s="116"/>
      <c r="AA1076" s="116"/>
      <c r="AB1076" s="116"/>
      <c r="AC1076" s="116"/>
      <c r="AD1076" s="116"/>
      <c r="AE1076" s="116"/>
      <c r="AF1076" s="116"/>
      <c r="AG1076" s="116"/>
      <c r="AH1076" s="117"/>
      <c r="AI1076" s="117"/>
      <c r="AJ1076" s="117"/>
      <c r="AK1076" s="117"/>
      <c r="AL1076" s="117"/>
      <c r="AM1076" s="117"/>
      <c r="AN1076" s="117"/>
      <c r="AO1076" s="117"/>
      <c r="AP1076" s="117"/>
      <c r="AQ1076" s="117"/>
      <c r="AR1076" s="117"/>
      <c r="AS1076" s="117"/>
      <c r="AT1076" s="117"/>
      <c r="AU1076" s="117"/>
      <c r="AV1076" s="117"/>
      <c r="AW1076" s="117"/>
      <c r="AX1076" s="117"/>
      <c r="AY1076" s="117"/>
      <c r="AZ1076" s="117"/>
      <c r="BA1076" s="117"/>
      <c r="BB1076" s="117"/>
      <c r="BC1076" s="117"/>
      <c r="BD1076" s="117"/>
      <c r="BE1076" s="117"/>
      <c r="BF1076" s="117"/>
      <c r="BG1076" s="117"/>
      <c r="BH1076" s="117"/>
      <c r="BI1076" s="117"/>
      <c r="BJ1076" s="117"/>
      <c r="BK1076" s="117"/>
      <c r="BL1076" s="117"/>
      <c r="BM1076" s="117"/>
    </row>
    <row r="1077" spans="1:65" ht="15.75" customHeight="1" x14ac:dyDescent="0.25">
      <c r="A1077" s="25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Q1077" s="116"/>
      <c r="R1077" s="116"/>
      <c r="S1077" s="116"/>
      <c r="T1077" s="116"/>
      <c r="U1077" s="116"/>
      <c r="V1077" s="116"/>
      <c r="W1077" s="116"/>
      <c r="X1077" s="116"/>
      <c r="Y1077" s="116"/>
      <c r="Z1077" s="116"/>
      <c r="AA1077" s="116"/>
      <c r="AB1077" s="116"/>
      <c r="AC1077" s="116"/>
      <c r="AD1077" s="116"/>
      <c r="AE1077" s="116"/>
      <c r="AF1077" s="116"/>
      <c r="AG1077" s="116"/>
      <c r="AH1077" s="117"/>
      <c r="AI1077" s="117"/>
      <c r="AJ1077" s="117"/>
      <c r="AK1077" s="117"/>
      <c r="AL1077" s="117"/>
      <c r="AM1077" s="117"/>
      <c r="AN1077" s="117"/>
      <c r="AO1077" s="117"/>
      <c r="AP1077" s="117"/>
      <c r="AQ1077" s="117"/>
      <c r="AR1077" s="117"/>
      <c r="AS1077" s="117"/>
      <c r="AT1077" s="117"/>
      <c r="AU1077" s="117"/>
      <c r="AV1077" s="117"/>
      <c r="AW1077" s="117"/>
      <c r="AX1077" s="117"/>
      <c r="AY1077" s="117"/>
      <c r="AZ1077" s="117"/>
      <c r="BA1077" s="117"/>
      <c r="BB1077" s="117"/>
      <c r="BC1077" s="117"/>
      <c r="BD1077" s="117"/>
      <c r="BE1077" s="117"/>
      <c r="BF1077" s="117"/>
      <c r="BG1077" s="117"/>
      <c r="BH1077" s="117"/>
      <c r="BI1077" s="117"/>
      <c r="BJ1077" s="117"/>
      <c r="BK1077" s="117"/>
      <c r="BL1077" s="117"/>
      <c r="BM1077" s="117"/>
    </row>
    <row r="1078" spans="1:65" ht="15.75" customHeight="1" x14ac:dyDescent="0.25">
      <c r="A1078" s="25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Q1078" s="116"/>
      <c r="R1078" s="116"/>
      <c r="S1078" s="116"/>
      <c r="T1078" s="116"/>
      <c r="U1078" s="116"/>
      <c r="V1078" s="116"/>
      <c r="W1078" s="116"/>
      <c r="X1078" s="116"/>
      <c r="Y1078" s="116"/>
      <c r="Z1078" s="116"/>
      <c r="AA1078" s="116"/>
      <c r="AB1078" s="116"/>
      <c r="AC1078" s="116"/>
      <c r="AD1078" s="116"/>
      <c r="AE1078" s="116"/>
      <c r="AF1078" s="116"/>
      <c r="AG1078" s="116"/>
      <c r="AH1078" s="117"/>
      <c r="AI1078" s="117"/>
      <c r="AJ1078" s="117"/>
      <c r="AK1078" s="117"/>
      <c r="AL1078" s="117"/>
      <c r="AM1078" s="117"/>
      <c r="AN1078" s="117"/>
      <c r="AO1078" s="117"/>
      <c r="AP1078" s="117"/>
      <c r="AQ1078" s="117"/>
      <c r="AR1078" s="117"/>
      <c r="AS1078" s="117"/>
      <c r="AT1078" s="117"/>
      <c r="AU1078" s="117"/>
      <c r="AV1078" s="117"/>
      <c r="AW1078" s="117"/>
      <c r="AX1078" s="117"/>
      <c r="AY1078" s="117"/>
      <c r="AZ1078" s="117"/>
      <c r="BA1078" s="117"/>
      <c r="BB1078" s="117"/>
      <c r="BC1078" s="117"/>
      <c r="BD1078" s="117"/>
      <c r="BE1078" s="117"/>
      <c r="BF1078" s="117"/>
      <c r="BG1078" s="117"/>
      <c r="BH1078" s="117"/>
      <c r="BI1078" s="117"/>
      <c r="BJ1078" s="117"/>
      <c r="BK1078" s="117"/>
      <c r="BL1078" s="117"/>
      <c r="BM1078" s="117"/>
    </row>
    <row r="1079" spans="1:65" ht="15.75" customHeight="1" x14ac:dyDescent="0.25">
      <c r="A1079" s="25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Q1079" s="116"/>
      <c r="R1079" s="116"/>
      <c r="S1079" s="116"/>
      <c r="T1079" s="116"/>
      <c r="U1079" s="116"/>
      <c r="V1079" s="116"/>
      <c r="W1079" s="116"/>
      <c r="X1079" s="116"/>
      <c r="Y1079" s="116"/>
      <c r="Z1079" s="116"/>
      <c r="AA1079" s="116"/>
      <c r="AB1079" s="116"/>
      <c r="AC1079" s="116"/>
      <c r="AD1079" s="116"/>
      <c r="AE1079" s="116"/>
      <c r="AF1079" s="116"/>
      <c r="AG1079" s="116"/>
      <c r="AH1079" s="117"/>
      <c r="AI1079" s="117"/>
      <c r="AJ1079" s="117"/>
      <c r="AK1079" s="117"/>
      <c r="AL1079" s="117"/>
      <c r="AM1079" s="117"/>
      <c r="AN1079" s="117"/>
      <c r="AO1079" s="117"/>
      <c r="AP1079" s="117"/>
      <c r="AQ1079" s="117"/>
      <c r="AR1079" s="117"/>
      <c r="AS1079" s="117"/>
      <c r="AT1079" s="117"/>
      <c r="AU1079" s="117"/>
      <c r="AV1079" s="117"/>
      <c r="AW1079" s="117"/>
      <c r="AX1079" s="117"/>
      <c r="AY1079" s="117"/>
      <c r="AZ1079" s="117"/>
      <c r="BA1079" s="117"/>
      <c r="BB1079" s="117"/>
      <c r="BC1079" s="117"/>
      <c r="BD1079" s="117"/>
      <c r="BE1079" s="117"/>
      <c r="BF1079" s="117"/>
      <c r="BG1079" s="117"/>
      <c r="BH1079" s="117"/>
      <c r="BI1079" s="117"/>
      <c r="BJ1079" s="117"/>
      <c r="BK1079" s="117"/>
      <c r="BL1079" s="117"/>
      <c r="BM1079" s="117"/>
    </row>
    <row r="1080" spans="1:65" ht="15.75" customHeight="1" x14ac:dyDescent="0.25">
      <c r="A1080" s="25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6"/>
      <c r="L1080" s="116"/>
      <c r="M1080" s="116"/>
      <c r="N1080" s="116"/>
      <c r="O1080" s="116"/>
      <c r="P1080" s="116"/>
      <c r="Q1080" s="116"/>
      <c r="R1080" s="116"/>
      <c r="S1080" s="116"/>
      <c r="T1080" s="116"/>
      <c r="U1080" s="116"/>
      <c r="V1080" s="116"/>
      <c r="W1080" s="116"/>
      <c r="X1080" s="116"/>
      <c r="Y1080" s="116"/>
      <c r="Z1080" s="116"/>
      <c r="AA1080" s="116"/>
      <c r="AB1080" s="116"/>
      <c r="AC1080" s="116"/>
      <c r="AD1080" s="116"/>
      <c r="AE1080" s="116"/>
      <c r="AF1080" s="116"/>
      <c r="AG1080" s="116"/>
      <c r="AH1080" s="117"/>
      <c r="AI1080" s="117"/>
      <c r="AJ1080" s="117"/>
      <c r="AK1080" s="117"/>
      <c r="AL1080" s="117"/>
      <c r="AM1080" s="117"/>
      <c r="AN1080" s="117"/>
      <c r="AO1080" s="117"/>
      <c r="AP1080" s="117"/>
      <c r="AQ1080" s="117"/>
      <c r="AR1080" s="117"/>
      <c r="AS1080" s="117"/>
      <c r="AT1080" s="117"/>
      <c r="AU1080" s="117"/>
      <c r="AV1080" s="117"/>
      <c r="AW1080" s="117"/>
      <c r="AX1080" s="117"/>
      <c r="AY1080" s="117"/>
      <c r="AZ1080" s="117"/>
      <c r="BA1080" s="117"/>
      <c r="BB1080" s="117"/>
      <c r="BC1080" s="117"/>
      <c r="BD1080" s="117"/>
      <c r="BE1080" s="117"/>
      <c r="BF1080" s="117"/>
      <c r="BG1080" s="117"/>
      <c r="BH1080" s="117"/>
      <c r="BI1080" s="117"/>
      <c r="BJ1080" s="117"/>
      <c r="BK1080" s="117"/>
      <c r="BL1080" s="117"/>
      <c r="BM1080" s="117"/>
    </row>
    <row r="1081" spans="1:65" ht="15.75" customHeight="1" x14ac:dyDescent="0.25">
      <c r="A1081" s="25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6"/>
      <c r="O1081" s="116"/>
      <c r="P1081" s="116"/>
      <c r="Q1081" s="116"/>
      <c r="R1081" s="116"/>
      <c r="S1081" s="116"/>
      <c r="T1081" s="116"/>
      <c r="U1081" s="116"/>
      <c r="V1081" s="116"/>
      <c r="W1081" s="116"/>
      <c r="X1081" s="116"/>
      <c r="Y1081" s="116"/>
      <c r="Z1081" s="116"/>
      <c r="AA1081" s="116"/>
      <c r="AB1081" s="116"/>
      <c r="AC1081" s="116"/>
      <c r="AD1081" s="116"/>
      <c r="AE1081" s="116"/>
      <c r="AF1081" s="116"/>
      <c r="AG1081" s="116"/>
      <c r="AH1081" s="117"/>
      <c r="AI1081" s="117"/>
      <c r="AJ1081" s="117"/>
      <c r="AK1081" s="117"/>
      <c r="AL1081" s="117"/>
      <c r="AM1081" s="117"/>
      <c r="AN1081" s="117"/>
      <c r="AO1081" s="117"/>
      <c r="AP1081" s="117"/>
      <c r="AQ1081" s="117"/>
      <c r="AR1081" s="117"/>
      <c r="AS1081" s="117"/>
      <c r="AT1081" s="117"/>
      <c r="AU1081" s="117"/>
      <c r="AV1081" s="117"/>
      <c r="AW1081" s="117"/>
      <c r="AX1081" s="117"/>
      <c r="AY1081" s="117"/>
      <c r="AZ1081" s="117"/>
      <c r="BA1081" s="117"/>
      <c r="BB1081" s="117"/>
      <c r="BC1081" s="117"/>
      <c r="BD1081" s="117"/>
      <c r="BE1081" s="117"/>
      <c r="BF1081" s="117"/>
      <c r="BG1081" s="117"/>
      <c r="BH1081" s="117"/>
      <c r="BI1081" s="117"/>
      <c r="BJ1081" s="117"/>
      <c r="BK1081" s="117"/>
      <c r="BL1081" s="117"/>
      <c r="BM1081" s="117"/>
    </row>
    <row r="1082" spans="1:65" ht="15.75" customHeight="1" x14ac:dyDescent="0.25">
      <c r="A1082" s="25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6"/>
      <c r="O1082" s="116"/>
      <c r="P1082" s="116"/>
      <c r="Q1082" s="116"/>
      <c r="R1082" s="116"/>
      <c r="S1082" s="116"/>
      <c r="T1082" s="116"/>
      <c r="U1082" s="116"/>
      <c r="V1082" s="116"/>
      <c r="W1082" s="116"/>
      <c r="X1082" s="116"/>
      <c r="Y1082" s="116"/>
      <c r="Z1082" s="116"/>
      <c r="AA1082" s="116"/>
      <c r="AB1082" s="116"/>
      <c r="AC1082" s="116"/>
      <c r="AD1082" s="116"/>
      <c r="AE1082" s="116"/>
      <c r="AF1082" s="116"/>
      <c r="AG1082" s="116"/>
      <c r="AH1082" s="117"/>
      <c r="AI1082" s="117"/>
      <c r="AJ1082" s="117"/>
      <c r="AK1082" s="117"/>
      <c r="AL1082" s="117"/>
      <c r="AM1082" s="117"/>
      <c r="AN1082" s="117"/>
      <c r="AO1082" s="117"/>
      <c r="AP1082" s="117"/>
      <c r="AQ1082" s="117"/>
      <c r="AR1082" s="117"/>
      <c r="AS1082" s="117"/>
      <c r="AT1082" s="117"/>
      <c r="AU1082" s="117"/>
      <c r="AV1082" s="117"/>
      <c r="AW1082" s="117"/>
      <c r="AX1082" s="117"/>
      <c r="AY1082" s="117"/>
      <c r="AZ1082" s="117"/>
      <c r="BA1082" s="117"/>
      <c r="BB1082" s="117"/>
      <c r="BC1082" s="117"/>
      <c r="BD1082" s="117"/>
      <c r="BE1082" s="117"/>
      <c r="BF1082" s="117"/>
      <c r="BG1082" s="117"/>
      <c r="BH1082" s="117"/>
      <c r="BI1082" s="117"/>
      <c r="BJ1082" s="117"/>
      <c r="BK1082" s="117"/>
      <c r="BL1082" s="117"/>
      <c r="BM1082" s="117"/>
    </row>
    <row r="1083" spans="1:65" ht="15.75" customHeight="1" x14ac:dyDescent="0.25">
      <c r="A1083" s="25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6"/>
      <c r="L1083" s="116"/>
      <c r="M1083" s="116"/>
      <c r="N1083" s="116"/>
      <c r="O1083" s="116"/>
      <c r="P1083" s="116"/>
      <c r="Q1083" s="116"/>
      <c r="R1083" s="116"/>
      <c r="S1083" s="116"/>
      <c r="T1083" s="116"/>
      <c r="U1083" s="116"/>
      <c r="V1083" s="116"/>
      <c r="W1083" s="116"/>
      <c r="X1083" s="116"/>
      <c r="Y1083" s="116"/>
      <c r="Z1083" s="116"/>
      <c r="AA1083" s="116"/>
      <c r="AB1083" s="116"/>
      <c r="AC1083" s="116"/>
      <c r="AD1083" s="116"/>
      <c r="AE1083" s="116"/>
      <c r="AF1083" s="116"/>
      <c r="AG1083" s="116"/>
      <c r="AH1083" s="117"/>
      <c r="AI1083" s="117"/>
      <c r="AJ1083" s="117"/>
      <c r="AK1083" s="117"/>
      <c r="AL1083" s="117"/>
      <c r="AM1083" s="117"/>
      <c r="AN1083" s="117"/>
      <c r="AO1083" s="117"/>
      <c r="AP1083" s="117"/>
      <c r="AQ1083" s="117"/>
      <c r="AR1083" s="117"/>
      <c r="AS1083" s="117"/>
      <c r="AT1083" s="117"/>
      <c r="AU1083" s="117"/>
      <c r="AV1083" s="117"/>
      <c r="AW1083" s="117"/>
      <c r="AX1083" s="117"/>
      <c r="AY1083" s="117"/>
      <c r="AZ1083" s="117"/>
      <c r="BA1083" s="117"/>
      <c r="BB1083" s="117"/>
      <c r="BC1083" s="117"/>
      <c r="BD1083" s="117"/>
      <c r="BE1083" s="117"/>
      <c r="BF1083" s="117"/>
      <c r="BG1083" s="117"/>
      <c r="BH1083" s="117"/>
      <c r="BI1083" s="117"/>
      <c r="BJ1083" s="117"/>
      <c r="BK1083" s="117"/>
      <c r="BL1083" s="117"/>
      <c r="BM1083" s="117"/>
    </row>
    <row r="1084" spans="1:65" ht="15.75" customHeight="1" x14ac:dyDescent="0.25">
      <c r="A1084" s="25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116"/>
      <c r="P1084" s="116"/>
      <c r="Q1084" s="116"/>
      <c r="R1084" s="116"/>
      <c r="S1084" s="116"/>
      <c r="T1084" s="116"/>
      <c r="U1084" s="116"/>
      <c r="V1084" s="116"/>
      <c r="W1084" s="116"/>
      <c r="X1084" s="116"/>
      <c r="Y1084" s="116"/>
      <c r="Z1084" s="116"/>
      <c r="AA1084" s="116"/>
      <c r="AB1084" s="116"/>
      <c r="AC1084" s="116"/>
      <c r="AD1084" s="116"/>
      <c r="AE1084" s="116"/>
      <c r="AF1084" s="116"/>
      <c r="AG1084" s="116"/>
      <c r="AH1084" s="117"/>
      <c r="AI1084" s="117"/>
      <c r="AJ1084" s="117"/>
      <c r="AK1084" s="117"/>
      <c r="AL1084" s="117"/>
      <c r="AM1084" s="117"/>
      <c r="AN1084" s="117"/>
      <c r="AO1084" s="117"/>
      <c r="AP1084" s="117"/>
      <c r="AQ1084" s="117"/>
      <c r="AR1084" s="117"/>
      <c r="AS1084" s="117"/>
      <c r="AT1084" s="117"/>
      <c r="AU1084" s="117"/>
      <c r="AV1084" s="117"/>
      <c r="AW1084" s="117"/>
      <c r="AX1084" s="117"/>
      <c r="AY1084" s="117"/>
      <c r="AZ1084" s="117"/>
      <c r="BA1084" s="117"/>
      <c r="BB1084" s="117"/>
      <c r="BC1084" s="117"/>
      <c r="BD1084" s="117"/>
      <c r="BE1084" s="117"/>
      <c r="BF1084" s="117"/>
      <c r="BG1084" s="117"/>
      <c r="BH1084" s="117"/>
      <c r="BI1084" s="117"/>
      <c r="BJ1084" s="117"/>
      <c r="BK1084" s="117"/>
      <c r="BL1084" s="117"/>
      <c r="BM1084" s="117"/>
    </row>
    <row r="1085" spans="1:65" ht="15.75" customHeight="1" x14ac:dyDescent="0.25">
      <c r="A1085" s="25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6"/>
      <c r="O1085" s="116"/>
      <c r="P1085" s="116"/>
      <c r="Q1085" s="116"/>
      <c r="R1085" s="116"/>
      <c r="S1085" s="116"/>
      <c r="T1085" s="116"/>
      <c r="U1085" s="116"/>
      <c r="V1085" s="116"/>
      <c r="W1085" s="116"/>
      <c r="X1085" s="116"/>
      <c r="Y1085" s="116"/>
      <c r="Z1085" s="116"/>
      <c r="AA1085" s="116"/>
      <c r="AB1085" s="116"/>
      <c r="AC1085" s="116"/>
      <c r="AD1085" s="116"/>
      <c r="AE1085" s="116"/>
      <c r="AF1085" s="116"/>
      <c r="AG1085" s="116"/>
      <c r="AH1085" s="117"/>
      <c r="AI1085" s="117"/>
      <c r="AJ1085" s="117"/>
      <c r="AK1085" s="117"/>
      <c r="AL1085" s="117"/>
      <c r="AM1085" s="117"/>
      <c r="AN1085" s="117"/>
      <c r="AO1085" s="117"/>
      <c r="AP1085" s="117"/>
      <c r="AQ1085" s="117"/>
      <c r="AR1085" s="117"/>
      <c r="AS1085" s="117"/>
      <c r="AT1085" s="117"/>
      <c r="AU1085" s="117"/>
      <c r="AV1085" s="117"/>
      <c r="AW1085" s="117"/>
      <c r="AX1085" s="117"/>
      <c r="AY1085" s="117"/>
      <c r="AZ1085" s="117"/>
      <c r="BA1085" s="117"/>
      <c r="BB1085" s="117"/>
      <c r="BC1085" s="117"/>
      <c r="BD1085" s="117"/>
      <c r="BE1085" s="117"/>
      <c r="BF1085" s="117"/>
      <c r="BG1085" s="117"/>
      <c r="BH1085" s="117"/>
      <c r="BI1085" s="117"/>
      <c r="BJ1085" s="117"/>
      <c r="BK1085" s="117"/>
      <c r="BL1085" s="117"/>
      <c r="BM1085" s="117"/>
    </row>
    <row r="1086" spans="1:65" ht="15.75" customHeight="1" x14ac:dyDescent="0.25">
      <c r="A1086" s="25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6"/>
      <c r="L1086" s="116"/>
      <c r="M1086" s="116"/>
      <c r="N1086" s="116"/>
      <c r="O1086" s="116"/>
      <c r="P1086" s="116"/>
      <c r="Q1086" s="116"/>
      <c r="R1086" s="116"/>
      <c r="S1086" s="116"/>
      <c r="T1086" s="116"/>
      <c r="U1086" s="116"/>
      <c r="V1086" s="116"/>
      <c r="W1086" s="116"/>
      <c r="X1086" s="116"/>
      <c r="Y1086" s="116"/>
      <c r="Z1086" s="116"/>
      <c r="AA1086" s="116"/>
      <c r="AB1086" s="116"/>
      <c r="AC1086" s="116"/>
      <c r="AD1086" s="116"/>
      <c r="AE1086" s="116"/>
      <c r="AF1086" s="116"/>
      <c r="AG1086" s="116"/>
      <c r="AH1086" s="117"/>
      <c r="AI1086" s="117"/>
      <c r="AJ1086" s="117"/>
      <c r="AK1086" s="117"/>
      <c r="AL1086" s="117"/>
      <c r="AM1086" s="117"/>
      <c r="AN1086" s="117"/>
      <c r="AO1086" s="117"/>
      <c r="AP1086" s="117"/>
      <c r="AQ1086" s="117"/>
      <c r="AR1086" s="117"/>
      <c r="AS1086" s="117"/>
      <c r="AT1086" s="117"/>
      <c r="AU1086" s="117"/>
      <c r="AV1086" s="117"/>
      <c r="AW1086" s="117"/>
      <c r="AX1086" s="117"/>
      <c r="AY1086" s="117"/>
      <c r="AZ1086" s="117"/>
      <c r="BA1086" s="117"/>
      <c r="BB1086" s="117"/>
      <c r="BC1086" s="117"/>
      <c r="BD1086" s="117"/>
      <c r="BE1086" s="117"/>
      <c r="BF1086" s="117"/>
      <c r="BG1086" s="117"/>
      <c r="BH1086" s="117"/>
      <c r="BI1086" s="117"/>
      <c r="BJ1086" s="117"/>
      <c r="BK1086" s="117"/>
      <c r="BL1086" s="117"/>
      <c r="BM1086" s="117"/>
    </row>
    <row r="1087" spans="1:65" ht="15.75" customHeight="1" x14ac:dyDescent="0.25">
      <c r="A1087" s="25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6"/>
      <c r="O1087" s="116"/>
      <c r="P1087" s="116"/>
      <c r="Q1087" s="116"/>
      <c r="R1087" s="116"/>
      <c r="S1087" s="116"/>
      <c r="T1087" s="116"/>
      <c r="U1087" s="116"/>
      <c r="V1087" s="116"/>
      <c r="W1087" s="116"/>
      <c r="X1087" s="116"/>
      <c r="Y1087" s="116"/>
      <c r="Z1087" s="116"/>
      <c r="AA1087" s="116"/>
      <c r="AB1087" s="116"/>
      <c r="AC1087" s="116"/>
      <c r="AD1087" s="116"/>
      <c r="AE1087" s="116"/>
      <c r="AF1087" s="116"/>
      <c r="AG1087" s="116"/>
      <c r="AH1087" s="117"/>
      <c r="AI1087" s="117"/>
      <c r="AJ1087" s="117"/>
      <c r="AK1087" s="117"/>
      <c r="AL1087" s="117"/>
      <c r="AM1087" s="117"/>
      <c r="AN1087" s="117"/>
      <c r="AO1087" s="117"/>
      <c r="AP1087" s="117"/>
      <c r="AQ1087" s="117"/>
      <c r="AR1087" s="117"/>
      <c r="AS1087" s="117"/>
      <c r="AT1087" s="117"/>
      <c r="AU1087" s="117"/>
      <c r="AV1087" s="117"/>
      <c r="AW1087" s="117"/>
      <c r="AX1087" s="117"/>
      <c r="AY1087" s="117"/>
      <c r="AZ1087" s="117"/>
      <c r="BA1087" s="117"/>
      <c r="BB1087" s="117"/>
      <c r="BC1087" s="117"/>
      <c r="BD1087" s="117"/>
      <c r="BE1087" s="117"/>
      <c r="BF1087" s="117"/>
      <c r="BG1087" s="117"/>
      <c r="BH1087" s="117"/>
      <c r="BI1087" s="117"/>
      <c r="BJ1087" s="117"/>
      <c r="BK1087" s="117"/>
      <c r="BL1087" s="117"/>
      <c r="BM1087" s="117"/>
    </row>
    <row r="1088" spans="1:65" ht="15.75" customHeight="1" x14ac:dyDescent="0.25">
      <c r="A1088" s="25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6"/>
      <c r="O1088" s="116"/>
      <c r="P1088" s="116"/>
      <c r="Q1088" s="116"/>
      <c r="R1088" s="116"/>
      <c r="S1088" s="116"/>
      <c r="T1088" s="116"/>
      <c r="U1088" s="116"/>
      <c r="V1088" s="116"/>
      <c r="W1088" s="116"/>
      <c r="X1088" s="116"/>
      <c r="Y1088" s="116"/>
      <c r="Z1088" s="116"/>
      <c r="AA1088" s="116"/>
      <c r="AB1088" s="116"/>
      <c r="AC1088" s="116"/>
      <c r="AD1088" s="116"/>
      <c r="AE1088" s="116"/>
      <c r="AF1088" s="116"/>
      <c r="AG1088" s="116"/>
      <c r="AH1088" s="117"/>
      <c r="AI1088" s="117"/>
      <c r="AJ1088" s="117"/>
      <c r="AK1088" s="117"/>
      <c r="AL1088" s="117"/>
      <c r="AM1088" s="117"/>
      <c r="AN1088" s="117"/>
      <c r="AO1088" s="117"/>
      <c r="AP1088" s="117"/>
      <c r="AQ1088" s="117"/>
      <c r="AR1088" s="117"/>
      <c r="AS1088" s="117"/>
      <c r="AT1088" s="117"/>
      <c r="AU1088" s="117"/>
      <c r="AV1088" s="117"/>
      <c r="AW1088" s="117"/>
      <c r="AX1088" s="117"/>
      <c r="AY1088" s="117"/>
      <c r="AZ1088" s="117"/>
      <c r="BA1088" s="117"/>
      <c r="BB1088" s="117"/>
      <c r="BC1088" s="117"/>
      <c r="BD1088" s="117"/>
      <c r="BE1088" s="117"/>
      <c r="BF1088" s="117"/>
      <c r="BG1088" s="117"/>
      <c r="BH1088" s="117"/>
      <c r="BI1088" s="117"/>
      <c r="BJ1088" s="117"/>
      <c r="BK1088" s="117"/>
      <c r="BL1088" s="117"/>
      <c r="BM1088" s="117"/>
    </row>
    <row r="1089" spans="1:65" ht="15.75" customHeight="1" x14ac:dyDescent="0.25">
      <c r="A1089" s="25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6"/>
      <c r="L1089" s="116"/>
      <c r="M1089" s="116"/>
      <c r="N1089" s="116"/>
      <c r="O1089" s="116"/>
      <c r="P1089" s="116"/>
      <c r="Q1089" s="116"/>
      <c r="R1089" s="116"/>
      <c r="S1089" s="116"/>
      <c r="T1089" s="116"/>
      <c r="U1089" s="116"/>
      <c r="V1089" s="116"/>
      <c r="W1089" s="116"/>
      <c r="X1089" s="116"/>
      <c r="Y1089" s="116"/>
      <c r="Z1089" s="116"/>
      <c r="AA1089" s="116"/>
      <c r="AB1089" s="116"/>
      <c r="AC1089" s="116"/>
      <c r="AD1089" s="116"/>
      <c r="AE1089" s="116"/>
      <c r="AF1089" s="116"/>
      <c r="AG1089" s="116"/>
      <c r="AH1089" s="117"/>
      <c r="AI1089" s="117"/>
      <c r="AJ1089" s="117"/>
      <c r="AK1089" s="117"/>
      <c r="AL1089" s="117"/>
      <c r="AM1089" s="117"/>
      <c r="AN1089" s="117"/>
      <c r="AO1089" s="117"/>
      <c r="AP1089" s="117"/>
      <c r="AQ1089" s="117"/>
      <c r="AR1089" s="117"/>
      <c r="AS1089" s="117"/>
      <c r="AT1089" s="117"/>
      <c r="AU1089" s="117"/>
      <c r="AV1089" s="117"/>
      <c r="AW1089" s="117"/>
      <c r="AX1089" s="117"/>
      <c r="AY1089" s="117"/>
      <c r="AZ1089" s="117"/>
      <c r="BA1089" s="117"/>
      <c r="BB1089" s="117"/>
      <c r="BC1089" s="117"/>
      <c r="BD1089" s="117"/>
      <c r="BE1089" s="117"/>
      <c r="BF1089" s="117"/>
      <c r="BG1089" s="117"/>
      <c r="BH1089" s="117"/>
      <c r="BI1089" s="117"/>
      <c r="BJ1089" s="117"/>
      <c r="BK1089" s="117"/>
      <c r="BL1089" s="117"/>
      <c r="BM1089" s="117"/>
    </row>
    <row r="1090" spans="1:65" ht="15.75" customHeight="1" x14ac:dyDescent="0.25">
      <c r="A1090" s="25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6"/>
      <c r="O1090" s="116"/>
      <c r="P1090" s="116"/>
      <c r="Q1090" s="116"/>
      <c r="R1090" s="116"/>
      <c r="S1090" s="116"/>
      <c r="T1090" s="116"/>
      <c r="U1090" s="116"/>
      <c r="V1090" s="116"/>
      <c r="W1090" s="116"/>
      <c r="X1090" s="116"/>
      <c r="Y1090" s="116"/>
      <c r="Z1090" s="116"/>
      <c r="AA1090" s="116"/>
      <c r="AB1090" s="116"/>
      <c r="AC1090" s="116"/>
      <c r="AD1090" s="116"/>
      <c r="AE1090" s="116"/>
      <c r="AF1090" s="116"/>
      <c r="AG1090" s="116"/>
      <c r="AH1090" s="117"/>
      <c r="AI1090" s="117"/>
      <c r="AJ1090" s="117"/>
      <c r="AK1090" s="117"/>
      <c r="AL1090" s="117"/>
      <c r="AM1090" s="117"/>
      <c r="AN1090" s="117"/>
      <c r="AO1090" s="117"/>
      <c r="AP1090" s="117"/>
      <c r="AQ1090" s="117"/>
      <c r="AR1090" s="117"/>
      <c r="AS1090" s="117"/>
      <c r="AT1090" s="117"/>
      <c r="AU1090" s="117"/>
      <c r="AV1090" s="117"/>
      <c r="AW1090" s="117"/>
      <c r="AX1090" s="117"/>
      <c r="AY1090" s="117"/>
      <c r="AZ1090" s="117"/>
      <c r="BA1090" s="117"/>
      <c r="BB1090" s="117"/>
      <c r="BC1090" s="117"/>
      <c r="BD1090" s="117"/>
      <c r="BE1090" s="117"/>
      <c r="BF1090" s="117"/>
      <c r="BG1090" s="117"/>
      <c r="BH1090" s="117"/>
      <c r="BI1090" s="117"/>
      <c r="BJ1090" s="117"/>
      <c r="BK1090" s="117"/>
      <c r="BL1090" s="117"/>
      <c r="BM1090" s="117"/>
    </row>
    <row r="1091" spans="1:65" ht="15.75" customHeight="1" x14ac:dyDescent="0.25">
      <c r="A1091" s="25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6"/>
      <c r="O1091" s="116"/>
      <c r="P1091" s="116"/>
      <c r="Q1091" s="116"/>
      <c r="R1091" s="116"/>
      <c r="S1091" s="116"/>
      <c r="T1091" s="116"/>
      <c r="U1091" s="116"/>
      <c r="V1091" s="116"/>
      <c r="W1091" s="116"/>
      <c r="X1091" s="116"/>
      <c r="Y1091" s="116"/>
      <c r="Z1091" s="116"/>
      <c r="AA1091" s="116"/>
      <c r="AB1091" s="116"/>
      <c r="AC1091" s="116"/>
      <c r="AD1091" s="116"/>
      <c r="AE1091" s="116"/>
      <c r="AF1091" s="116"/>
      <c r="AG1091" s="116"/>
      <c r="AH1091" s="117"/>
      <c r="AI1091" s="117"/>
      <c r="AJ1091" s="117"/>
      <c r="AK1091" s="117"/>
      <c r="AL1091" s="117"/>
      <c r="AM1091" s="117"/>
      <c r="AN1091" s="117"/>
      <c r="AO1091" s="117"/>
      <c r="AP1091" s="117"/>
      <c r="AQ1091" s="117"/>
      <c r="AR1091" s="117"/>
      <c r="AS1091" s="117"/>
      <c r="AT1091" s="117"/>
      <c r="AU1091" s="117"/>
      <c r="AV1091" s="117"/>
      <c r="AW1091" s="117"/>
      <c r="AX1091" s="117"/>
      <c r="AY1091" s="117"/>
      <c r="AZ1091" s="117"/>
      <c r="BA1091" s="117"/>
      <c r="BB1091" s="117"/>
      <c r="BC1091" s="117"/>
      <c r="BD1091" s="117"/>
      <c r="BE1091" s="117"/>
      <c r="BF1091" s="117"/>
      <c r="BG1091" s="117"/>
      <c r="BH1091" s="117"/>
      <c r="BI1091" s="117"/>
      <c r="BJ1091" s="117"/>
      <c r="BK1091" s="117"/>
      <c r="BL1091" s="117"/>
      <c r="BM1091" s="117"/>
    </row>
    <row r="1092" spans="1:65" ht="15.75" customHeight="1" x14ac:dyDescent="0.25">
      <c r="A1092" s="25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6"/>
      <c r="L1092" s="116"/>
      <c r="M1092" s="116"/>
      <c r="N1092" s="116"/>
      <c r="O1092" s="116"/>
      <c r="P1092" s="116"/>
      <c r="Q1092" s="116"/>
      <c r="R1092" s="116"/>
      <c r="S1092" s="116"/>
      <c r="T1092" s="116"/>
      <c r="U1092" s="116"/>
      <c r="V1092" s="116"/>
      <c r="W1092" s="116"/>
      <c r="X1092" s="116"/>
      <c r="Y1092" s="116"/>
      <c r="Z1092" s="116"/>
      <c r="AA1092" s="116"/>
      <c r="AB1092" s="116"/>
      <c r="AC1092" s="116"/>
      <c r="AD1092" s="116"/>
      <c r="AE1092" s="116"/>
      <c r="AF1092" s="116"/>
      <c r="AG1092" s="116"/>
      <c r="AH1092" s="117"/>
      <c r="AI1092" s="117"/>
      <c r="AJ1092" s="117"/>
      <c r="AK1092" s="117"/>
      <c r="AL1092" s="117"/>
      <c r="AM1092" s="117"/>
      <c r="AN1092" s="117"/>
      <c r="AO1092" s="117"/>
      <c r="AP1092" s="117"/>
      <c r="AQ1092" s="117"/>
      <c r="AR1092" s="117"/>
      <c r="AS1092" s="117"/>
      <c r="AT1092" s="117"/>
      <c r="AU1092" s="117"/>
      <c r="AV1092" s="117"/>
      <c r="AW1092" s="117"/>
      <c r="AX1092" s="117"/>
      <c r="AY1092" s="117"/>
      <c r="AZ1092" s="117"/>
      <c r="BA1092" s="117"/>
      <c r="BB1092" s="117"/>
      <c r="BC1092" s="117"/>
      <c r="BD1092" s="117"/>
      <c r="BE1092" s="117"/>
      <c r="BF1092" s="117"/>
      <c r="BG1092" s="117"/>
      <c r="BH1092" s="117"/>
      <c r="BI1092" s="117"/>
      <c r="BJ1092" s="117"/>
      <c r="BK1092" s="117"/>
      <c r="BL1092" s="117"/>
      <c r="BM1092" s="117"/>
    </row>
    <row r="1093" spans="1:65" ht="15.75" customHeight="1" x14ac:dyDescent="0.25">
      <c r="A1093" s="25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16"/>
      <c r="O1093" s="116"/>
      <c r="P1093" s="116"/>
      <c r="Q1093" s="116"/>
      <c r="R1093" s="116"/>
      <c r="S1093" s="116"/>
      <c r="T1093" s="116"/>
      <c r="U1093" s="116"/>
      <c r="V1093" s="116"/>
      <c r="W1093" s="116"/>
      <c r="X1093" s="116"/>
      <c r="Y1093" s="116"/>
      <c r="Z1093" s="116"/>
      <c r="AA1093" s="116"/>
      <c r="AB1093" s="116"/>
      <c r="AC1093" s="116"/>
      <c r="AD1093" s="116"/>
      <c r="AE1093" s="116"/>
      <c r="AF1093" s="116"/>
      <c r="AG1093" s="116"/>
      <c r="AH1093" s="117"/>
      <c r="AI1093" s="117"/>
      <c r="AJ1093" s="117"/>
      <c r="AK1093" s="117"/>
      <c r="AL1093" s="117"/>
      <c r="AM1093" s="117"/>
      <c r="AN1093" s="117"/>
      <c r="AO1093" s="117"/>
      <c r="AP1093" s="117"/>
      <c r="AQ1093" s="117"/>
      <c r="AR1093" s="117"/>
      <c r="AS1093" s="117"/>
      <c r="AT1093" s="117"/>
      <c r="AU1093" s="117"/>
      <c r="AV1093" s="117"/>
      <c r="AW1093" s="117"/>
      <c r="AX1093" s="117"/>
      <c r="AY1093" s="117"/>
      <c r="AZ1093" s="117"/>
      <c r="BA1093" s="117"/>
      <c r="BB1093" s="117"/>
      <c r="BC1093" s="117"/>
      <c r="BD1093" s="117"/>
      <c r="BE1093" s="117"/>
      <c r="BF1093" s="117"/>
      <c r="BG1093" s="117"/>
      <c r="BH1093" s="117"/>
      <c r="BI1093" s="117"/>
      <c r="BJ1093" s="117"/>
      <c r="BK1093" s="117"/>
      <c r="BL1093" s="117"/>
      <c r="BM1093" s="117"/>
    </row>
    <row r="1094" spans="1:65" ht="15.75" customHeight="1" x14ac:dyDescent="0.25">
      <c r="A1094" s="25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16"/>
      <c r="O1094" s="116"/>
      <c r="P1094" s="116"/>
      <c r="Q1094" s="116"/>
      <c r="R1094" s="116"/>
      <c r="S1094" s="116"/>
      <c r="T1094" s="116"/>
      <c r="U1094" s="116"/>
      <c r="V1094" s="116"/>
      <c r="W1094" s="116"/>
      <c r="X1094" s="116"/>
      <c r="Y1094" s="116"/>
      <c r="Z1094" s="116"/>
      <c r="AA1094" s="116"/>
      <c r="AB1094" s="116"/>
      <c r="AC1094" s="116"/>
      <c r="AD1094" s="116"/>
      <c r="AE1094" s="116"/>
      <c r="AF1094" s="116"/>
      <c r="AG1094" s="116"/>
      <c r="AH1094" s="117"/>
      <c r="AI1094" s="117"/>
      <c r="AJ1094" s="117"/>
      <c r="AK1094" s="117"/>
      <c r="AL1094" s="117"/>
      <c r="AM1094" s="117"/>
      <c r="AN1094" s="117"/>
      <c r="AO1094" s="117"/>
      <c r="AP1094" s="117"/>
      <c r="AQ1094" s="117"/>
      <c r="AR1094" s="117"/>
      <c r="AS1094" s="117"/>
      <c r="AT1094" s="117"/>
      <c r="AU1094" s="117"/>
      <c r="AV1094" s="117"/>
      <c r="AW1094" s="117"/>
      <c r="AX1094" s="117"/>
      <c r="AY1094" s="117"/>
      <c r="AZ1094" s="117"/>
      <c r="BA1094" s="117"/>
      <c r="BB1094" s="117"/>
      <c r="BC1094" s="117"/>
      <c r="BD1094" s="117"/>
      <c r="BE1094" s="117"/>
      <c r="BF1094" s="117"/>
      <c r="BG1094" s="117"/>
      <c r="BH1094" s="117"/>
      <c r="BI1094" s="117"/>
      <c r="BJ1094" s="117"/>
      <c r="BK1094" s="117"/>
      <c r="BL1094" s="117"/>
      <c r="BM1094" s="117"/>
    </row>
    <row r="1095" spans="1:65" ht="15.75" customHeight="1" x14ac:dyDescent="0.25">
      <c r="A1095" s="25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6"/>
      <c r="L1095" s="116"/>
      <c r="M1095" s="116"/>
      <c r="N1095" s="116"/>
      <c r="O1095" s="116"/>
      <c r="P1095" s="116"/>
      <c r="Q1095" s="116"/>
      <c r="R1095" s="116"/>
      <c r="S1095" s="116"/>
      <c r="T1095" s="116"/>
      <c r="U1095" s="116"/>
      <c r="V1095" s="116"/>
      <c r="W1095" s="116"/>
      <c r="X1095" s="116"/>
      <c r="Y1095" s="116"/>
      <c r="Z1095" s="116"/>
      <c r="AA1095" s="116"/>
      <c r="AB1095" s="116"/>
      <c r="AC1095" s="116"/>
      <c r="AD1095" s="116"/>
      <c r="AE1095" s="116"/>
      <c r="AF1095" s="116"/>
      <c r="AG1095" s="116"/>
      <c r="AH1095" s="117"/>
      <c r="AI1095" s="117"/>
      <c r="AJ1095" s="117"/>
      <c r="AK1095" s="117"/>
      <c r="AL1095" s="117"/>
      <c r="AM1095" s="117"/>
      <c r="AN1095" s="117"/>
      <c r="AO1095" s="117"/>
      <c r="AP1095" s="117"/>
      <c r="AQ1095" s="117"/>
      <c r="AR1095" s="117"/>
      <c r="AS1095" s="117"/>
      <c r="AT1095" s="117"/>
      <c r="AU1095" s="117"/>
      <c r="AV1095" s="117"/>
      <c r="AW1095" s="117"/>
      <c r="AX1095" s="117"/>
      <c r="AY1095" s="117"/>
      <c r="AZ1095" s="117"/>
      <c r="BA1095" s="117"/>
      <c r="BB1095" s="117"/>
      <c r="BC1095" s="117"/>
      <c r="BD1095" s="117"/>
      <c r="BE1095" s="117"/>
      <c r="BF1095" s="117"/>
      <c r="BG1095" s="117"/>
      <c r="BH1095" s="117"/>
      <c r="BI1095" s="117"/>
      <c r="BJ1095" s="117"/>
      <c r="BK1095" s="117"/>
      <c r="BL1095" s="117"/>
      <c r="BM1095" s="117"/>
    </row>
    <row r="1096" spans="1:65" ht="15.75" customHeight="1" x14ac:dyDescent="0.25">
      <c r="A1096" s="25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16"/>
      <c r="O1096" s="116"/>
      <c r="P1096" s="116"/>
      <c r="Q1096" s="116"/>
      <c r="R1096" s="116"/>
      <c r="S1096" s="116"/>
      <c r="T1096" s="116"/>
      <c r="U1096" s="116"/>
      <c r="V1096" s="116"/>
      <c r="W1096" s="116"/>
      <c r="X1096" s="116"/>
      <c r="Y1096" s="116"/>
      <c r="Z1096" s="116"/>
      <c r="AA1096" s="116"/>
      <c r="AB1096" s="116"/>
      <c r="AC1096" s="116"/>
      <c r="AD1096" s="116"/>
      <c r="AE1096" s="116"/>
      <c r="AF1096" s="116"/>
      <c r="AG1096" s="116"/>
      <c r="AH1096" s="117"/>
      <c r="AI1096" s="117"/>
      <c r="AJ1096" s="117"/>
      <c r="AK1096" s="117"/>
      <c r="AL1096" s="117"/>
      <c r="AM1096" s="117"/>
      <c r="AN1096" s="117"/>
      <c r="AO1096" s="117"/>
      <c r="AP1096" s="117"/>
      <c r="AQ1096" s="117"/>
      <c r="AR1096" s="117"/>
      <c r="AS1096" s="117"/>
      <c r="AT1096" s="117"/>
      <c r="AU1096" s="117"/>
      <c r="AV1096" s="117"/>
      <c r="AW1096" s="117"/>
      <c r="AX1096" s="117"/>
      <c r="AY1096" s="117"/>
      <c r="AZ1096" s="117"/>
      <c r="BA1096" s="117"/>
      <c r="BB1096" s="117"/>
      <c r="BC1096" s="117"/>
      <c r="BD1096" s="117"/>
      <c r="BE1096" s="117"/>
      <c r="BF1096" s="117"/>
      <c r="BG1096" s="117"/>
      <c r="BH1096" s="117"/>
      <c r="BI1096" s="117"/>
      <c r="BJ1096" s="117"/>
      <c r="BK1096" s="117"/>
      <c r="BL1096" s="117"/>
      <c r="BM1096" s="117"/>
    </row>
    <row r="1097" spans="1:65" ht="15.75" customHeight="1" x14ac:dyDescent="0.25">
      <c r="A1097" s="25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16"/>
      <c r="O1097" s="116"/>
      <c r="P1097" s="116"/>
      <c r="Q1097" s="116"/>
      <c r="R1097" s="116"/>
      <c r="S1097" s="116"/>
      <c r="T1097" s="116"/>
      <c r="U1097" s="116"/>
      <c r="V1097" s="116"/>
      <c r="W1097" s="116"/>
      <c r="X1097" s="116"/>
      <c r="Y1097" s="116"/>
      <c r="Z1097" s="116"/>
      <c r="AA1097" s="116"/>
      <c r="AB1097" s="116"/>
      <c r="AC1097" s="116"/>
      <c r="AD1097" s="116"/>
      <c r="AE1097" s="116"/>
      <c r="AF1097" s="116"/>
      <c r="AG1097" s="116"/>
      <c r="AH1097" s="117"/>
      <c r="AI1097" s="117"/>
      <c r="AJ1097" s="117"/>
      <c r="AK1097" s="117"/>
      <c r="AL1097" s="117"/>
      <c r="AM1097" s="117"/>
      <c r="AN1097" s="117"/>
      <c r="AO1097" s="117"/>
      <c r="AP1097" s="117"/>
      <c r="AQ1097" s="117"/>
      <c r="AR1097" s="117"/>
      <c r="AS1097" s="117"/>
      <c r="AT1097" s="117"/>
      <c r="AU1097" s="117"/>
      <c r="AV1097" s="117"/>
      <c r="AW1097" s="117"/>
      <c r="AX1097" s="117"/>
      <c r="AY1097" s="117"/>
      <c r="AZ1097" s="117"/>
      <c r="BA1097" s="117"/>
      <c r="BB1097" s="117"/>
      <c r="BC1097" s="117"/>
      <c r="BD1097" s="117"/>
      <c r="BE1097" s="117"/>
      <c r="BF1097" s="117"/>
      <c r="BG1097" s="117"/>
      <c r="BH1097" s="117"/>
      <c r="BI1097" s="117"/>
      <c r="BJ1097" s="117"/>
      <c r="BK1097" s="117"/>
      <c r="BL1097" s="117"/>
      <c r="BM1097" s="117"/>
    </row>
    <row r="1098" spans="1:65" ht="15.75" customHeight="1" x14ac:dyDescent="0.25">
      <c r="A1098" s="25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6"/>
      <c r="L1098" s="116"/>
      <c r="M1098" s="116"/>
      <c r="N1098" s="116"/>
      <c r="O1098" s="116"/>
      <c r="P1098" s="116"/>
      <c r="Q1098" s="116"/>
      <c r="R1098" s="116"/>
      <c r="S1098" s="116"/>
      <c r="T1098" s="116"/>
      <c r="U1098" s="116"/>
      <c r="V1098" s="116"/>
      <c r="W1098" s="116"/>
      <c r="X1098" s="116"/>
      <c r="Y1098" s="116"/>
      <c r="Z1098" s="116"/>
      <c r="AA1098" s="116"/>
      <c r="AB1098" s="116"/>
      <c r="AC1098" s="116"/>
      <c r="AD1098" s="116"/>
      <c r="AE1098" s="116"/>
      <c r="AF1098" s="116"/>
      <c r="AG1098" s="116"/>
      <c r="AH1098" s="117"/>
      <c r="AI1098" s="117"/>
      <c r="AJ1098" s="117"/>
      <c r="AK1098" s="117"/>
      <c r="AL1098" s="117"/>
      <c r="AM1098" s="117"/>
      <c r="AN1098" s="117"/>
      <c r="AO1098" s="117"/>
      <c r="AP1098" s="117"/>
      <c r="AQ1098" s="117"/>
      <c r="AR1098" s="117"/>
      <c r="AS1098" s="117"/>
      <c r="AT1098" s="117"/>
      <c r="AU1098" s="117"/>
      <c r="AV1098" s="117"/>
      <c r="AW1098" s="117"/>
      <c r="AX1098" s="117"/>
      <c r="AY1098" s="117"/>
      <c r="AZ1098" s="117"/>
      <c r="BA1098" s="117"/>
      <c r="BB1098" s="117"/>
      <c r="BC1098" s="117"/>
      <c r="BD1098" s="117"/>
      <c r="BE1098" s="117"/>
      <c r="BF1098" s="117"/>
      <c r="BG1098" s="117"/>
      <c r="BH1098" s="117"/>
      <c r="BI1098" s="117"/>
      <c r="BJ1098" s="117"/>
      <c r="BK1098" s="117"/>
      <c r="BL1098" s="117"/>
      <c r="BM1098" s="117"/>
    </row>
    <row r="1099" spans="1:65" ht="15.75" customHeight="1" x14ac:dyDescent="0.25">
      <c r="A1099" s="25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16"/>
      <c r="O1099" s="116"/>
      <c r="P1099" s="116"/>
      <c r="Q1099" s="116"/>
      <c r="R1099" s="116"/>
      <c r="S1099" s="116"/>
      <c r="T1099" s="116"/>
      <c r="U1099" s="116"/>
      <c r="V1099" s="116"/>
      <c r="W1099" s="116"/>
      <c r="X1099" s="116"/>
      <c r="Y1099" s="116"/>
      <c r="Z1099" s="116"/>
      <c r="AA1099" s="116"/>
      <c r="AB1099" s="116"/>
      <c r="AC1099" s="116"/>
      <c r="AD1099" s="116"/>
      <c r="AE1099" s="116"/>
      <c r="AF1099" s="116"/>
      <c r="AG1099" s="116"/>
      <c r="AH1099" s="117"/>
      <c r="AI1099" s="117"/>
      <c r="AJ1099" s="117"/>
      <c r="AK1099" s="117"/>
      <c r="AL1099" s="117"/>
      <c r="AM1099" s="117"/>
      <c r="AN1099" s="117"/>
      <c r="AO1099" s="117"/>
      <c r="AP1099" s="117"/>
      <c r="AQ1099" s="117"/>
      <c r="AR1099" s="117"/>
      <c r="AS1099" s="117"/>
      <c r="AT1099" s="117"/>
      <c r="AU1099" s="117"/>
      <c r="AV1099" s="117"/>
      <c r="AW1099" s="117"/>
      <c r="AX1099" s="117"/>
      <c r="AY1099" s="117"/>
      <c r="AZ1099" s="117"/>
      <c r="BA1099" s="117"/>
      <c r="BB1099" s="117"/>
      <c r="BC1099" s="117"/>
      <c r="BD1099" s="117"/>
      <c r="BE1099" s="117"/>
      <c r="BF1099" s="117"/>
      <c r="BG1099" s="117"/>
      <c r="BH1099" s="117"/>
      <c r="BI1099" s="117"/>
      <c r="BJ1099" s="117"/>
      <c r="BK1099" s="117"/>
      <c r="BL1099" s="117"/>
      <c r="BM1099" s="117"/>
    </row>
    <row r="1100" spans="1:65" ht="15.75" customHeight="1" x14ac:dyDescent="0.25">
      <c r="A1100" s="25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16"/>
      <c r="O1100" s="116"/>
      <c r="P1100" s="116"/>
      <c r="Q1100" s="116"/>
      <c r="R1100" s="116"/>
      <c r="S1100" s="116"/>
      <c r="T1100" s="116"/>
      <c r="U1100" s="116"/>
      <c r="V1100" s="116"/>
      <c r="W1100" s="116"/>
      <c r="X1100" s="116"/>
      <c r="Y1100" s="116"/>
      <c r="Z1100" s="116"/>
      <c r="AA1100" s="116"/>
      <c r="AB1100" s="116"/>
      <c r="AC1100" s="116"/>
      <c r="AD1100" s="116"/>
      <c r="AE1100" s="116"/>
      <c r="AF1100" s="116"/>
      <c r="AG1100" s="116"/>
      <c r="AH1100" s="117"/>
      <c r="AI1100" s="117"/>
      <c r="AJ1100" s="117"/>
      <c r="AK1100" s="117"/>
      <c r="AL1100" s="117"/>
      <c r="AM1100" s="117"/>
      <c r="AN1100" s="117"/>
      <c r="AO1100" s="117"/>
      <c r="AP1100" s="117"/>
      <c r="AQ1100" s="117"/>
      <c r="AR1100" s="117"/>
      <c r="AS1100" s="117"/>
      <c r="AT1100" s="117"/>
      <c r="AU1100" s="117"/>
      <c r="AV1100" s="117"/>
      <c r="AW1100" s="117"/>
      <c r="AX1100" s="117"/>
      <c r="AY1100" s="117"/>
      <c r="AZ1100" s="117"/>
      <c r="BA1100" s="117"/>
      <c r="BB1100" s="117"/>
      <c r="BC1100" s="117"/>
      <c r="BD1100" s="117"/>
      <c r="BE1100" s="117"/>
      <c r="BF1100" s="117"/>
      <c r="BG1100" s="117"/>
      <c r="BH1100" s="117"/>
      <c r="BI1100" s="117"/>
      <c r="BJ1100" s="117"/>
      <c r="BK1100" s="117"/>
      <c r="BL1100" s="117"/>
      <c r="BM1100" s="117"/>
    </row>
    <row r="1101" spans="1:65" ht="15.75" customHeight="1" x14ac:dyDescent="0.25">
      <c r="A1101" s="25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6"/>
      <c r="L1101" s="116"/>
      <c r="M1101" s="116"/>
      <c r="N1101" s="116"/>
      <c r="O1101" s="116"/>
      <c r="P1101" s="116"/>
      <c r="Q1101" s="116"/>
      <c r="R1101" s="116"/>
      <c r="S1101" s="116"/>
      <c r="T1101" s="116"/>
      <c r="U1101" s="116"/>
      <c r="V1101" s="116"/>
      <c r="W1101" s="116"/>
      <c r="X1101" s="116"/>
      <c r="Y1101" s="116"/>
      <c r="Z1101" s="116"/>
      <c r="AA1101" s="116"/>
      <c r="AB1101" s="116"/>
      <c r="AC1101" s="116"/>
      <c r="AD1101" s="116"/>
      <c r="AE1101" s="116"/>
      <c r="AF1101" s="116"/>
      <c r="AG1101" s="116"/>
      <c r="AH1101" s="117"/>
      <c r="AI1101" s="117"/>
      <c r="AJ1101" s="117"/>
      <c r="AK1101" s="117"/>
      <c r="AL1101" s="117"/>
      <c r="AM1101" s="117"/>
      <c r="AN1101" s="117"/>
      <c r="AO1101" s="117"/>
      <c r="AP1101" s="117"/>
      <c r="AQ1101" s="117"/>
      <c r="AR1101" s="117"/>
      <c r="AS1101" s="117"/>
      <c r="AT1101" s="117"/>
      <c r="AU1101" s="117"/>
      <c r="AV1101" s="117"/>
      <c r="AW1101" s="117"/>
      <c r="AX1101" s="117"/>
      <c r="AY1101" s="117"/>
      <c r="AZ1101" s="117"/>
      <c r="BA1101" s="117"/>
      <c r="BB1101" s="117"/>
      <c r="BC1101" s="117"/>
      <c r="BD1101" s="117"/>
      <c r="BE1101" s="117"/>
      <c r="BF1101" s="117"/>
      <c r="BG1101" s="117"/>
      <c r="BH1101" s="117"/>
      <c r="BI1101" s="117"/>
      <c r="BJ1101" s="117"/>
      <c r="BK1101" s="117"/>
      <c r="BL1101" s="117"/>
      <c r="BM1101" s="117"/>
    </row>
    <row r="1102" spans="1:65" ht="15.75" customHeight="1" x14ac:dyDescent="0.25">
      <c r="A1102" s="25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16"/>
      <c r="O1102" s="116"/>
      <c r="P1102" s="116"/>
      <c r="Q1102" s="116"/>
      <c r="R1102" s="116"/>
      <c r="S1102" s="116"/>
      <c r="T1102" s="116"/>
      <c r="U1102" s="116"/>
      <c r="V1102" s="116"/>
      <c r="W1102" s="116"/>
      <c r="X1102" s="116"/>
      <c r="Y1102" s="116"/>
      <c r="Z1102" s="116"/>
      <c r="AA1102" s="116"/>
      <c r="AB1102" s="116"/>
      <c r="AC1102" s="116"/>
      <c r="AD1102" s="116"/>
      <c r="AE1102" s="116"/>
      <c r="AF1102" s="116"/>
      <c r="AG1102" s="116"/>
      <c r="AH1102" s="117"/>
      <c r="AI1102" s="117"/>
      <c r="AJ1102" s="117"/>
      <c r="AK1102" s="117"/>
      <c r="AL1102" s="117"/>
      <c r="AM1102" s="117"/>
      <c r="AN1102" s="117"/>
      <c r="AO1102" s="117"/>
      <c r="AP1102" s="117"/>
      <c r="AQ1102" s="117"/>
      <c r="AR1102" s="117"/>
      <c r="AS1102" s="117"/>
      <c r="AT1102" s="117"/>
      <c r="AU1102" s="117"/>
      <c r="AV1102" s="117"/>
      <c r="AW1102" s="117"/>
      <c r="AX1102" s="117"/>
      <c r="AY1102" s="117"/>
      <c r="AZ1102" s="117"/>
      <c r="BA1102" s="117"/>
      <c r="BB1102" s="117"/>
      <c r="BC1102" s="117"/>
      <c r="BD1102" s="117"/>
      <c r="BE1102" s="117"/>
      <c r="BF1102" s="117"/>
      <c r="BG1102" s="117"/>
      <c r="BH1102" s="117"/>
      <c r="BI1102" s="117"/>
      <c r="BJ1102" s="117"/>
      <c r="BK1102" s="117"/>
      <c r="BL1102" s="117"/>
      <c r="BM1102" s="117"/>
    </row>
    <row r="1103" spans="1:65" ht="15.75" customHeight="1" x14ac:dyDescent="0.25">
      <c r="A1103" s="25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16"/>
      <c r="O1103" s="116"/>
      <c r="P1103" s="116"/>
      <c r="Q1103" s="116"/>
      <c r="R1103" s="116"/>
      <c r="S1103" s="116"/>
      <c r="T1103" s="116"/>
      <c r="U1103" s="116"/>
      <c r="V1103" s="116"/>
      <c r="W1103" s="116"/>
      <c r="X1103" s="116"/>
      <c r="Y1103" s="116"/>
      <c r="Z1103" s="116"/>
      <c r="AA1103" s="116"/>
      <c r="AB1103" s="116"/>
      <c r="AC1103" s="116"/>
      <c r="AD1103" s="116"/>
      <c r="AE1103" s="116"/>
      <c r="AF1103" s="116"/>
      <c r="AG1103" s="116"/>
      <c r="AH1103" s="117"/>
      <c r="AI1103" s="117"/>
      <c r="AJ1103" s="117"/>
      <c r="AK1103" s="117"/>
      <c r="AL1103" s="117"/>
      <c r="AM1103" s="117"/>
      <c r="AN1103" s="117"/>
      <c r="AO1103" s="117"/>
      <c r="AP1103" s="117"/>
      <c r="AQ1103" s="117"/>
      <c r="AR1103" s="117"/>
      <c r="AS1103" s="117"/>
      <c r="AT1103" s="117"/>
      <c r="AU1103" s="117"/>
      <c r="AV1103" s="117"/>
      <c r="AW1103" s="117"/>
      <c r="AX1103" s="117"/>
      <c r="AY1103" s="117"/>
      <c r="AZ1103" s="117"/>
      <c r="BA1103" s="117"/>
      <c r="BB1103" s="117"/>
      <c r="BC1103" s="117"/>
      <c r="BD1103" s="117"/>
      <c r="BE1103" s="117"/>
      <c r="BF1103" s="117"/>
      <c r="BG1103" s="117"/>
      <c r="BH1103" s="117"/>
      <c r="BI1103" s="117"/>
      <c r="BJ1103" s="117"/>
      <c r="BK1103" s="117"/>
      <c r="BL1103" s="117"/>
      <c r="BM1103" s="117"/>
    </row>
    <row r="1104" spans="1:65" ht="15.75" customHeight="1" x14ac:dyDescent="0.25">
      <c r="A1104" s="25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Q1104" s="116"/>
      <c r="R1104" s="116"/>
      <c r="S1104" s="116"/>
      <c r="T1104" s="116"/>
      <c r="U1104" s="116"/>
      <c r="V1104" s="116"/>
      <c r="W1104" s="116"/>
      <c r="X1104" s="116"/>
      <c r="Y1104" s="116"/>
      <c r="Z1104" s="116"/>
      <c r="AA1104" s="116"/>
      <c r="AB1104" s="116"/>
      <c r="AC1104" s="116"/>
      <c r="AD1104" s="116"/>
      <c r="AE1104" s="116"/>
      <c r="AF1104" s="116"/>
      <c r="AG1104" s="116"/>
      <c r="AH1104" s="117"/>
      <c r="AI1104" s="117"/>
      <c r="AJ1104" s="117"/>
      <c r="AK1104" s="117"/>
      <c r="AL1104" s="117"/>
      <c r="AM1104" s="117"/>
      <c r="AN1104" s="117"/>
      <c r="AO1104" s="117"/>
      <c r="AP1104" s="117"/>
      <c r="AQ1104" s="117"/>
      <c r="AR1104" s="117"/>
      <c r="AS1104" s="117"/>
      <c r="AT1104" s="117"/>
      <c r="AU1104" s="117"/>
      <c r="AV1104" s="117"/>
      <c r="AW1104" s="117"/>
      <c r="AX1104" s="117"/>
      <c r="AY1104" s="117"/>
      <c r="AZ1104" s="117"/>
      <c r="BA1104" s="117"/>
      <c r="BB1104" s="117"/>
      <c r="BC1104" s="117"/>
      <c r="BD1104" s="117"/>
      <c r="BE1104" s="117"/>
      <c r="BF1104" s="117"/>
      <c r="BG1104" s="117"/>
      <c r="BH1104" s="117"/>
      <c r="BI1104" s="117"/>
      <c r="BJ1104" s="117"/>
      <c r="BK1104" s="117"/>
      <c r="BL1104" s="117"/>
      <c r="BM1104" s="117"/>
    </row>
    <row r="1105" spans="1:65" ht="15.75" customHeight="1" x14ac:dyDescent="0.25">
      <c r="A1105" s="25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Q1105" s="116"/>
      <c r="R1105" s="116"/>
      <c r="S1105" s="116"/>
      <c r="T1105" s="116"/>
      <c r="U1105" s="116"/>
      <c r="V1105" s="116"/>
      <c r="W1105" s="116"/>
      <c r="X1105" s="116"/>
      <c r="Y1105" s="116"/>
      <c r="Z1105" s="116"/>
      <c r="AA1105" s="116"/>
      <c r="AB1105" s="116"/>
      <c r="AC1105" s="116"/>
      <c r="AD1105" s="116"/>
      <c r="AE1105" s="116"/>
      <c r="AF1105" s="116"/>
      <c r="AG1105" s="116"/>
      <c r="AH1105" s="117"/>
      <c r="AI1105" s="117"/>
      <c r="AJ1105" s="117"/>
      <c r="AK1105" s="117"/>
      <c r="AL1105" s="117"/>
      <c r="AM1105" s="117"/>
      <c r="AN1105" s="117"/>
      <c r="AO1105" s="117"/>
      <c r="AP1105" s="117"/>
      <c r="AQ1105" s="117"/>
      <c r="AR1105" s="117"/>
      <c r="AS1105" s="117"/>
      <c r="AT1105" s="117"/>
      <c r="AU1105" s="117"/>
      <c r="AV1105" s="117"/>
      <c r="AW1105" s="117"/>
      <c r="AX1105" s="117"/>
      <c r="AY1105" s="117"/>
      <c r="AZ1105" s="117"/>
      <c r="BA1105" s="117"/>
      <c r="BB1105" s="117"/>
      <c r="BC1105" s="117"/>
      <c r="BD1105" s="117"/>
      <c r="BE1105" s="117"/>
      <c r="BF1105" s="117"/>
      <c r="BG1105" s="117"/>
      <c r="BH1105" s="117"/>
      <c r="BI1105" s="117"/>
      <c r="BJ1105" s="117"/>
      <c r="BK1105" s="117"/>
      <c r="BL1105" s="117"/>
      <c r="BM1105" s="117"/>
    </row>
    <row r="1106" spans="1:65" ht="15.75" customHeight="1" x14ac:dyDescent="0.25">
      <c r="A1106" s="25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Q1106" s="116"/>
      <c r="R1106" s="116"/>
      <c r="S1106" s="116"/>
      <c r="T1106" s="116"/>
      <c r="U1106" s="116"/>
      <c r="V1106" s="116"/>
      <c r="W1106" s="116"/>
      <c r="X1106" s="116"/>
      <c r="Y1106" s="116"/>
      <c r="Z1106" s="116"/>
      <c r="AA1106" s="116"/>
      <c r="AB1106" s="116"/>
      <c r="AC1106" s="116"/>
      <c r="AD1106" s="116"/>
      <c r="AE1106" s="116"/>
      <c r="AF1106" s="116"/>
      <c r="AG1106" s="116"/>
      <c r="AH1106" s="117"/>
      <c r="AI1106" s="117"/>
      <c r="AJ1106" s="117"/>
      <c r="AK1106" s="117"/>
      <c r="AL1106" s="117"/>
      <c r="AM1106" s="117"/>
      <c r="AN1106" s="117"/>
      <c r="AO1106" s="117"/>
      <c r="AP1106" s="117"/>
      <c r="AQ1106" s="117"/>
      <c r="AR1106" s="117"/>
      <c r="AS1106" s="117"/>
      <c r="AT1106" s="117"/>
      <c r="AU1106" s="117"/>
      <c r="AV1106" s="117"/>
      <c r="AW1106" s="117"/>
      <c r="AX1106" s="117"/>
      <c r="AY1106" s="117"/>
      <c r="AZ1106" s="117"/>
      <c r="BA1106" s="117"/>
      <c r="BB1106" s="117"/>
      <c r="BC1106" s="117"/>
      <c r="BD1106" s="117"/>
      <c r="BE1106" s="117"/>
      <c r="BF1106" s="117"/>
      <c r="BG1106" s="117"/>
      <c r="BH1106" s="117"/>
      <c r="BI1106" s="117"/>
      <c r="BJ1106" s="117"/>
      <c r="BK1106" s="117"/>
      <c r="BL1106" s="117"/>
      <c r="BM1106" s="117"/>
    </row>
    <row r="1107" spans="1:65" ht="15.75" customHeight="1" x14ac:dyDescent="0.25">
      <c r="A1107" s="25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Q1107" s="116"/>
      <c r="R1107" s="116"/>
      <c r="S1107" s="116"/>
      <c r="T1107" s="116"/>
      <c r="U1107" s="116"/>
      <c r="V1107" s="116"/>
      <c r="W1107" s="116"/>
      <c r="X1107" s="116"/>
      <c r="Y1107" s="116"/>
      <c r="Z1107" s="116"/>
      <c r="AA1107" s="116"/>
      <c r="AB1107" s="116"/>
      <c r="AC1107" s="116"/>
      <c r="AD1107" s="116"/>
      <c r="AE1107" s="116"/>
      <c r="AF1107" s="116"/>
      <c r="AG1107" s="116"/>
      <c r="AH1107" s="117"/>
      <c r="AI1107" s="117"/>
      <c r="AJ1107" s="117"/>
      <c r="AK1107" s="117"/>
      <c r="AL1107" s="117"/>
      <c r="AM1107" s="117"/>
      <c r="AN1107" s="117"/>
      <c r="AO1107" s="117"/>
      <c r="AP1107" s="117"/>
      <c r="AQ1107" s="117"/>
      <c r="AR1107" s="117"/>
      <c r="AS1107" s="117"/>
      <c r="AT1107" s="117"/>
      <c r="AU1107" s="117"/>
      <c r="AV1107" s="117"/>
      <c r="AW1107" s="117"/>
      <c r="AX1107" s="117"/>
      <c r="AY1107" s="117"/>
      <c r="AZ1107" s="117"/>
      <c r="BA1107" s="117"/>
      <c r="BB1107" s="117"/>
      <c r="BC1107" s="117"/>
      <c r="BD1107" s="117"/>
      <c r="BE1107" s="117"/>
      <c r="BF1107" s="117"/>
      <c r="BG1107" s="117"/>
      <c r="BH1107" s="117"/>
      <c r="BI1107" s="117"/>
      <c r="BJ1107" s="117"/>
      <c r="BK1107" s="117"/>
      <c r="BL1107" s="117"/>
      <c r="BM1107" s="117"/>
    </row>
    <row r="1108" spans="1:65" ht="15.75" customHeight="1" x14ac:dyDescent="0.25">
      <c r="A1108" s="25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Q1108" s="116"/>
      <c r="R1108" s="116"/>
      <c r="S1108" s="116"/>
      <c r="T1108" s="116"/>
      <c r="U1108" s="116"/>
      <c r="V1108" s="116"/>
      <c r="W1108" s="116"/>
      <c r="X1108" s="116"/>
      <c r="Y1108" s="116"/>
      <c r="Z1108" s="116"/>
      <c r="AA1108" s="116"/>
      <c r="AB1108" s="116"/>
      <c r="AC1108" s="116"/>
      <c r="AD1108" s="116"/>
      <c r="AE1108" s="116"/>
      <c r="AF1108" s="116"/>
      <c r="AG1108" s="116"/>
      <c r="AH1108" s="117"/>
      <c r="AI1108" s="117"/>
      <c r="AJ1108" s="117"/>
      <c r="AK1108" s="117"/>
      <c r="AL1108" s="117"/>
      <c r="AM1108" s="117"/>
      <c r="AN1108" s="117"/>
      <c r="AO1108" s="117"/>
      <c r="AP1108" s="117"/>
      <c r="AQ1108" s="117"/>
      <c r="AR1108" s="117"/>
      <c r="AS1108" s="117"/>
      <c r="AT1108" s="117"/>
      <c r="AU1108" s="117"/>
      <c r="AV1108" s="117"/>
      <c r="AW1108" s="117"/>
      <c r="AX1108" s="117"/>
      <c r="AY1108" s="117"/>
      <c r="AZ1108" s="117"/>
      <c r="BA1108" s="117"/>
      <c r="BB1108" s="117"/>
      <c r="BC1108" s="117"/>
      <c r="BD1108" s="117"/>
      <c r="BE1108" s="117"/>
      <c r="BF1108" s="117"/>
      <c r="BG1108" s="117"/>
      <c r="BH1108" s="117"/>
      <c r="BI1108" s="117"/>
      <c r="BJ1108" s="117"/>
      <c r="BK1108" s="117"/>
      <c r="BL1108" s="117"/>
      <c r="BM1108" s="117"/>
    </row>
    <row r="1109" spans="1:65" ht="15.75" customHeight="1" x14ac:dyDescent="0.25">
      <c r="A1109" s="25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Q1109" s="116"/>
      <c r="R1109" s="116"/>
      <c r="S1109" s="116"/>
      <c r="T1109" s="116"/>
      <c r="U1109" s="116"/>
      <c r="V1109" s="116"/>
      <c r="W1109" s="116"/>
      <c r="X1109" s="116"/>
      <c r="Y1109" s="116"/>
      <c r="Z1109" s="116"/>
      <c r="AA1109" s="116"/>
      <c r="AB1109" s="116"/>
      <c r="AC1109" s="116"/>
      <c r="AD1109" s="116"/>
      <c r="AE1109" s="116"/>
      <c r="AF1109" s="116"/>
      <c r="AG1109" s="116"/>
      <c r="AH1109" s="117"/>
      <c r="AI1109" s="117"/>
      <c r="AJ1109" s="117"/>
      <c r="AK1109" s="117"/>
      <c r="AL1109" s="117"/>
      <c r="AM1109" s="117"/>
      <c r="AN1109" s="117"/>
      <c r="AO1109" s="117"/>
      <c r="AP1109" s="117"/>
      <c r="AQ1109" s="117"/>
      <c r="AR1109" s="117"/>
      <c r="AS1109" s="117"/>
      <c r="AT1109" s="117"/>
      <c r="AU1109" s="117"/>
      <c r="AV1109" s="117"/>
      <c r="AW1109" s="117"/>
      <c r="AX1109" s="117"/>
      <c r="AY1109" s="117"/>
      <c r="AZ1109" s="117"/>
      <c r="BA1109" s="117"/>
      <c r="BB1109" s="117"/>
      <c r="BC1109" s="117"/>
      <c r="BD1109" s="117"/>
      <c r="BE1109" s="117"/>
      <c r="BF1109" s="117"/>
      <c r="BG1109" s="117"/>
      <c r="BH1109" s="117"/>
      <c r="BI1109" s="117"/>
      <c r="BJ1109" s="117"/>
      <c r="BK1109" s="117"/>
      <c r="BL1109" s="117"/>
      <c r="BM1109" s="117"/>
    </row>
    <row r="1110" spans="1:65" ht="15.75" customHeight="1" x14ac:dyDescent="0.25">
      <c r="A1110" s="25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Q1110" s="116"/>
      <c r="R1110" s="116"/>
      <c r="S1110" s="116"/>
      <c r="T1110" s="116"/>
      <c r="U1110" s="116"/>
      <c r="V1110" s="116"/>
      <c r="W1110" s="116"/>
      <c r="X1110" s="116"/>
      <c r="Y1110" s="116"/>
      <c r="Z1110" s="116"/>
      <c r="AA1110" s="116"/>
      <c r="AB1110" s="116"/>
      <c r="AC1110" s="116"/>
      <c r="AD1110" s="116"/>
      <c r="AE1110" s="116"/>
      <c r="AF1110" s="116"/>
      <c r="AG1110" s="116"/>
      <c r="AH1110" s="117"/>
      <c r="AI1110" s="117"/>
      <c r="AJ1110" s="117"/>
      <c r="AK1110" s="117"/>
      <c r="AL1110" s="117"/>
      <c r="AM1110" s="117"/>
      <c r="AN1110" s="117"/>
      <c r="AO1110" s="117"/>
      <c r="AP1110" s="117"/>
      <c r="AQ1110" s="117"/>
      <c r="AR1110" s="117"/>
      <c r="AS1110" s="117"/>
      <c r="AT1110" s="117"/>
      <c r="AU1110" s="117"/>
      <c r="AV1110" s="117"/>
      <c r="AW1110" s="117"/>
      <c r="AX1110" s="117"/>
      <c r="AY1110" s="117"/>
      <c r="AZ1110" s="117"/>
      <c r="BA1110" s="117"/>
      <c r="BB1110" s="117"/>
      <c r="BC1110" s="117"/>
      <c r="BD1110" s="117"/>
      <c r="BE1110" s="117"/>
      <c r="BF1110" s="117"/>
      <c r="BG1110" s="117"/>
      <c r="BH1110" s="117"/>
      <c r="BI1110" s="117"/>
      <c r="BJ1110" s="117"/>
      <c r="BK1110" s="117"/>
      <c r="BL1110" s="117"/>
      <c r="BM1110" s="117"/>
    </row>
    <row r="1111" spans="1:65" ht="15.75" customHeight="1" x14ac:dyDescent="0.25">
      <c r="A1111" s="25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Q1111" s="116"/>
      <c r="R1111" s="116"/>
      <c r="S1111" s="116"/>
      <c r="T1111" s="116"/>
      <c r="U1111" s="116"/>
      <c r="V1111" s="116"/>
      <c r="W1111" s="116"/>
      <c r="X1111" s="116"/>
      <c r="Y1111" s="116"/>
      <c r="Z1111" s="116"/>
      <c r="AA1111" s="116"/>
      <c r="AB1111" s="116"/>
      <c r="AC1111" s="116"/>
      <c r="AD1111" s="116"/>
      <c r="AE1111" s="116"/>
      <c r="AF1111" s="116"/>
      <c r="AG1111" s="116"/>
      <c r="AH1111" s="117"/>
      <c r="AI1111" s="117"/>
      <c r="AJ1111" s="117"/>
      <c r="AK1111" s="117"/>
      <c r="AL1111" s="117"/>
      <c r="AM1111" s="117"/>
      <c r="AN1111" s="117"/>
      <c r="AO1111" s="117"/>
      <c r="AP1111" s="117"/>
      <c r="AQ1111" s="117"/>
      <c r="AR1111" s="117"/>
      <c r="AS1111" s="117"/>
      <c r="AT1111" s="117"/>
      <c r="AU1111" s="117"/>
      <c r="AV1111" s="117"/>
      <c r="AW1111" s="117"/>
      <c r="AX1111" s="117"/>
      <c r="AY1111" s="117"/>
      <c r="AZ1111" s="117"/>
      <c r="BA1111" s="117"/>
      <c r="BB1111" s="117"/>
      <c r="BC1111" s="117"/>
      <c r="BD1111" s="117"/>
      <c r="BE1111" s="117"/>
      <c r="BF1111" s="117"/>
      <c r="BG1111" s="117"/>
      <c r="BH1111" s="117"/>
      <c r="BI1111" s="117"/>
      <c r="BJ1111" s="117"/>
      <c r="BK1111" s="117"/>
      <c r="BL1111" s="117"/>
      <c r="BM1111" s="117"/>
    </row>
    <row r="1112" spans="1:65" ht="15.75" customHeight="1" x14ac:dyDescent="0.25">
      <c r="A1112" s="25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Q1112" s="116"/>
      <c r="R1112" s="116"/>
      <c r="S1112" s="116"/>
      <c r="T1112" s="116"/>
      <c r="U1112" s="116"/>
      <c r="V1112" s="116"/>
      <c r="W1112" s="116"/>
      <c r="X1112" s="116"/>
      <c r="Y1112" s="116"/>
      <c r="Z1112" s="116"/>
      <c r="AA1112" s="116"/>
      <c r="AB1112" s="116"/>
      <c r="AC1112" s="116"/>
      <c r="AD1112" s="116"/>
      <c r="AE1112" s="116"/>
      <c r="AF1112" s="116"/>
      <c r="AG1112" s="116"/>
      <c r="AH1112" s="117"/>
      <c r="AI1112" s="117"/>
      <c r="AJ1112" s="117"/>
      <c r="AK1112" s="117"/>
      <c r="AL1112" s="117"/>
      <c r="AM1112" s="117"/>
      <c r="AN1112" s="117"/>
      <c r="AO1112" s="117"/>
      <c r="AP1112" s="117"/>
      <c r="AQ1112" s="117"/>
      <c r="AR1112" s="117"/>
      <c r="AS1112" s="117"/>
      <c r="AT1112" s="117"/>
      <c r="AU1112" s="117"/>
      <c r="AV1112" s="117"/>
      <c r="AW1112" s="117"/>
      <c r="AX1112" s="117"/>
      <c r="AY1112" s="117"/>
      <c r="AZ1112" s="117"/>
      <c r="BA1112" s="117"/>
      <c r="BB1112" s="117"/>
      <c r="BC1112" s="117"/>
      <c r="BD1112" s="117"/>
      <c r="BE1112" s="117"/>
      <c r="BF1112" s="117"/>
      <c r="BG1112" s="117"/>
      <c r="BH1112" s="117"/>
      <c r="BI1112" s="117"/>
      <c r="BJ1112" s="117"/>
      <c r="BK1112" s="117"/>
      <c r="BL1112" s="117"/>
      <c r="BM1112" s="117"/>
    </row>
    <row r="1113" spans="1:65" ht="15.75" customHeight="1" x14ac:dyDescent="0.25">
      <c r="A1113" s="25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Q1113" s="116"/>
      <c r="R1113" s="116"/>
      <c r="S1113" s="116"/>
      <c r="T1113" s="116"/>
      <c r="U1113" s="116"/>
      <c r="V1113" s="116"/>
      <c r="W1113" s="116"/>
      <c r="X1113" s="116"/>
      <c r="Y1113" s="116"/>
      <c r="Z1113" s="116"/>
      <c r="AA1113" s="116"/>
      <c r="AB1113" s="116"/>
      <c r="AC1113" s="116"/>
      <c r="AD1113" s="116"/>
      <c r="AE1113" s="116"/>
      <c r="AF1113" s="116"/>
      <c r="AG1113" s="116"/>
      <c r="AH1113" s="117"/>
      <c r="AI1113" s="117"/>
      <c r="AJ1113" s="117"/>
      <c r="AK1113" s="117"/>
      <c r="AL1113" s="117"/>
      <c r="AM1113" s="117"/>
      <c r="AN1113" s="117"/>
      <c r="AO1113" s="117"/>
      <c r="AP1113" s="117"/>
      <c r="AQ1113" s="117"/>
      <c r="AR1113" s="117"/>
      <c r="AS1113" s="117"/>
      <c r="AT1113" s="117"/>
      <c r="AU1113" s="117"/>
      <c r="AV1113" s="117"/>
      <c r="AW1113" s="117"/>
      <c r="AX1113" s="117"/>
      <c r="AY1113" s="117"/>
      <c r="AZ1113" s="117"/>
      <c r="BA1113" s="117"/>
      <c r="BB1113" s="117"/>
      <c r="BC1113" s="117"/>
      <c r="BD1113" s="117"/>
      <c r="BE1113" s="117"/>
      <c r="BF1113" s="117"/>
      <c r="BG1113" s="117"/>
      <c r="BH1113" s="117"/>
      <c r="BI1113" s="117"/>
      <c r="BJ1113" s="117"/>
      <c r="BK1113" s="117"/>
      <c r="BL1113" s="117"/>
      <c r="BM1113" s="117"/>
    </row>
    <row r="1114" spans="1:65" ht="15.75" customHeight="1" x14ac:dyDescent="0.25">
      <c r="A1114" s="25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Q1114" s="116"/>
      <c r="R1114" s="116"/>
      <c r="S1114" s="116"/>
      <c r="T1114" s="116"/>
      <c r="U1114" s="116"/>
      <c r="V1114" s="116"/>
      <c r="W1114" s="116"/>
      <c r="X1114" s="116"/>
      <c r="Y1114" s="116"/>
      <c r="Z1114" s="116"/>
      <c r="AA1114" s="116"/>
      <c r="AB1114" s="116"/>
      <c r="AC1114" s="116"/>
      <c r="AD1114" s="116"/>
      <c r="AE1114" s="116"/>
      <c r="AF1114" s="116"/>
      <c r="AG1114" s="116"/>
      <c r="AH1114" s="117"/>
      <c r="AI1114" s="117"/>
      <c r="AJ1114" s="117"/>
      <c r="AK1114" s="117"/>
      <c r="AL1114" s="117"/>
      <c r="AM1114" s="117"/>
      <c r="AN1114" s="117"/>
      <c r="AO1114" s="117"/>
      <c r="AP1114" s="117"/>
      <c r="AQ1114" s="117"/>
      <c r="AR1114" s="117"/>
      <c r="AS1114" s="117"/>
      <c r="AT1114" s="117"/>
      <c r="AU1114" s="117"/>
      <c r="AV1114" s="117"/>
      <c r="AW1114" s="117"/>
      <c r="AX1114" s="117"/>
      <c r="AY1114" s="117"/>
      <c r="AZ1114" s="117"/>
      <c r="BA1114" s="117"/>
      <c r="BB1114" s="117"/>
      <c r="BC1114" s="117"/>
      <c r="BD1114" s="117"/>
      <c r="BE1114" s="117"/>
      <c r="BF1114" s="117"/>
      <c r="BG1114" s="117"/>
      <c r="BH1114" s="117"/>
      <c r="BI1114" s="117"/>
      <c r="BJ1114" s="117"/>
      <c r="BK1114" s="117"/>
      <c r="BL1114" s="117"/>
      <c r="BM1114" s="117"/>
    </row>
    <row r="1115" spans="1:65" ht="15.75" customHeight="1" x14ac:dyDescent="0.25">
      <c r="A1115" s="25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Q1115" s="116"/>
      <c r="R1115" s="116"/>
      <c r="S1115" s="116"/>
      <c r="T1115" s="116"/>
      <c r="U1115" s="116"/>
      <c r="V1115" s="116"/>
      <c r="W1115" s="116"/>
      <c r="X1115" s="116"/>
      <c r="Y1115" s="116"/>
      <c r="Z1115" s="116"/>
      <c r="AA1115" s="116"/>
      <c r="AB1115" s="116"/>
      <c r="AC1115" s="116"/>
      <c r="AD1115" s="116"/>
      <c r="AE1115" s="116"/>
      <c r="AF1115" s="116"/>
      <c r="AG1115" s="116"/>
      <c r="AH1115" s="117"/>
      <c r="AI1115" s="117"/>
      <c r="AJ1115" s="117"/>
      <c r="AK1115" s="117"/>
      <c r="AL1115" s="117"/>
      <c r="AM1115" s="117"/>
      <c r="AN1115" s="117"/>
      <c r="AO1115" s="117"/>
      <c r="AP1115" s="117"/>
      <c r="AQ1115" s="117"/>
      <c r="AR1115" s="117"/>
      <c r="AS1115" s="117"/>
      <c r="AT1115" s="117"/>
      <c r="AU1115" s="117"/>
      <c r="AV1115" s="117"/>
      <c r="AW1115" s="117"/>
      <c r="AX1115" s="117"/>
      <c r="AY1115" s="117"/>
      <c r="AZ1115" s="117"/>
      <c r="BA1115" s="117"/>
      <c r="BB1115" s="117"/>
      <c r="BC1115" s="117"/>
      <c r="BD1115" s="117"/>
      <c r="BE1115" s="117"/>
      <c r="BF1115" s="117"/>
      <c r="BG1115" s="117"/>
      <c r="BH1115" s="117"/>
      <c r="BI1115" s="117"/>
      <c r="BJ1115" s="117"/>
      <c r="BK1115" s="117"/>
      <c r="BL1115" s="117"/>
      <c r="BM1115" s="117"/>
    </row>
    <row r="1116" spans="1:65" ht="15.75" customHeight="1" x14ac:dyDescent="0.25">
      <c r="A1116" s="25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Q1116" s="116"/>
      <c r="R1116" s="116"/>
      <c r="S1116" s="116"/>
      <c r="T1116" s="116"/>
      <c r="U1116" s="116"/>
      <c r="V1116" s="116"/>
      <c r="W1116" s="116"/>
      <c r="X1116" s="116"/>
      <c r="Y1116" s="116"/>
      <c r="Z1116" s="116"/>
      <c r="AA1116" s="116"/>
      <c r="AB1116" s="116"/>
      <c r="AC1116" s="116"/>
      <c r="AD1116" s="116"/>
      <c r="AE1116" s="116"/>
      <c r="AF1116" s="116"/>
      <c r="AG1116" s="116"/>
      <c r="AH1116" s="117"/>
      <c r="AI1116" s="117"/>
      <c r="AJ1116" s="117"/>
      <c r="AK1116" s="117"/>
      <c r="AL1116" s="117"/>
      <c r="AM1116" s="117"/>
      <c r="AN1116" s="117"/>
      <c r="AO1116" s="117"/>
      <c r="AP1116" s="117"/>
      <c r="AQ1116" s="117"/>
      <c r="AR1116" s="117"/>
      <c r="AS1116" s="117"/>
      <c r="AT1116" s="117"/>
      <c r="AU1116" s="117"/>
      <c r="AV1116" s="117"/>
      <c r="AW1116" s="117"/>
      <c r="AX1116" s="117"/>
      <c r="AY1116" s="117"/>
      <c r="AZ1116" s="117"/>
      <c r="BA1116" s="117"/>
      <c r="BB1116" s="117"/>
      <c r="BC1116" s="117"/>
      <c r="BD1116" s="117"/>
      <c r="BE1116" s="117"/>
      <c r="BF1116" s="117"/>
      <c r="BG1116" s="117"/>
      <c r="BH1116" s="117"/>
      <c r="BI1116" s="117"/>
      <c r="BJ1116" s="117"/>
      <c r="BK1116" s="117"/>
      <c r="BL1116" s="117"/>
      <c r="BM1116" s="117"/>
    </row>
    <row r="1117" spans="1:65" ht="15.75" customHeight="1" x14ac:dyDescent="0.25">
      <c r="A1117" s="25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Q1117" s="116"/>
      <c r="R1117" s="116"/>
      <c r="S1117" s="116"/>
      <c r="T1117" s="116"/>
      <c r="U1117" s="116"/>
      <c r="V1117" s="116"/>
      <c r="W1117" s="116"/>
      <c r="X1117" s="116"/>
      <c r="Y1117" s="116"/>
      <c r="Z1117" s="116"/>
      <c r="AA1117" s="116"/>
      <c r="AB1117" s="116"/>
      <c r="AC1117" s="116"/>
      <c r="AD1117" s="116"/>
      <c r="AE1117" s="116"/>
      <c r="AF1117" s="116"/>
      <c r="AG1117" s="116"/>
      <c r="AH1117" s="117"/>
      <c r="AI1117" s="117"/>
      <c r="AJ1117" s="117"/>
      <c r="AK1117" s="117"/>
      <c r="AL1117" s="117"/>
      <c r="AM1117" s="117"/>
      <c r="AN1117" s="117"/>
      <c r="AO1117" s="117"/>
      <c r="AP1117" s="117"/>
      <c r="AQ1117" s="117"/>
      <c r="AR1117" s="117"/>
      <c r="AS1117" s="117"/>
      <c r="AT1117" s="117"/>
      <c r="AU1117" s="117"/>
      <c r="AV1117" s="117"/>
      <c r="AW1117" s="117"/>
      <c r="AX1117" s="117"/>
      <c r="AY1117" s="117"/>
      <c r="AZ1117" s="117"/>
      <c r="BA1117" s="117"/>
      <c r="BB1117" s="117"/>
      <c r="BC1117" s="117"/>
      <c r="BD1117" s="117"/>
      <c r="BE1117" s="117"/>
      <c r="BF1117" s="117"/>
      <c r="BG1117" s="117"/>
      <c r="BH1117" s="117"/>
      <c r="BI1117" s="117"/>
      <c r="BJ1117" s="117"/>
      <c r="BK1117" s="117"/>
      <c r="BL1117" s="117"/>
      <c r="BM1117" s="117"/>
    </row>
    <row r="1118" spans="1:65" ht="15.75" customHeight="1" x14ac:dyDescent="0.25">
      <c r="A1118" s="25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Q1118" s="116"/>
      <c r="R1118" s="116"/>
      <c r="S1118" s="116"/>
      <c r="T1118" s="116"/>
      <c r="U1118" s="116"/>
      <c r="V1118" s="116"/>
      <c r="W1118" s="116"/>
      <c r="X1118" s="116"/>
      <c r="Y1118" s="116"/>
      <c r="Z1118" s="116"/>
      <c r="AA1118" s="116"/>
      <c r="AB1118" s="116"/>
      <c r="AC1118" s="116"/>
      <c r="AD1118" s="116"/>
      <c r="AE1118" s="116"/>
      <c r="AF1118" s="116"/>
      <c r="AG1118" s="116"/>
      <c r="AH1118" s="117"/>
      <c r="AI1118" s="117"/>
      <c r="AJ1118" s="117"/>
      <c r="AK1118" s="117"/>
      <c r="AL1118" s="117"/>
      <c r="AM1118" s="117"/>
      <c r="AN1118" s="117"/>
      <c r="AO1118" s="117"/>
      <c r="AP1118" s="117"/>
      <c r="AQ1118" s="117"/>
      <c r="AR1118" s="117"/>
      <c r="AS1118" s="117"/>
      <c r="AT1118" s="117"/>
      <c r="AU1118" s="117"/>
      <c r="AV1118" s="117"/>
      <c r="AW1118" s="117"/>
      <c r="AX1118" s="117"/>
      <c r="AY1118" s="117"/>
      <c r="AZ1118" s="117"/>
      <c r="BA1118" s="117"/>
      <c r="BB1118" s="117"/>
      <c r="BC1118" s="117"/>
      <c r="BD1118" s="117"/>
      <c r="BE1118" s="117"/>
      <c r="BF1118" s="117"/>
      <c r="BG1118" s="117"/>
      <c r="BH1118" s="117"/>
      <c r="BI1118" s="117"/>
      <c r="BJ1118" s="117"/>
      <c r="BK1118" s="117"/>
      <c r="BL1118" s="117"/>
      <c r="BM1118" s="117"/>
    </row>
    <row r="1119" spans="1:65" ht="15.75" customHeight="1" x14ac:dyDescent="0.25">
      <c r="A1119" s="25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Q1119" s="116"/>
      <c r="R1119" s="116"/>
      <c r="S1119" s="116"/>
      <c r="T1119" s="116"/>
      <c r="U1119" s="116"/>
      <c r="V1119" s="116"/>
      <c r="W1119" s="116"/>
      <c r="X1119" s="116"/>
      <c r="Y1119" s="116"/>
      <c r="Z1119" s="116"/>
      <c r="AA1119" s="116"/>
      <c r="AB1119" s="116"/>
      <c r="AC1119" s="116"/>
      <c r="AD1119" s="116"/>
      <c r="AE1119" s="116"/>
      <c r="AF1119" s="116"/>
      <c r="AG1119" s="116"/>
      <c r="AH1119" s="117"/>
      <c r="AI1119" s="117"/>
      <c r="AJ1119" s="117"/>
      <c r="AK1119" s="117"/>
      <c r="AL1119" s="117"/>
      <c r="AM1119" s="117"/>
      <c r="AN1119" s="117"/>
      <c r="AO1119" s="117"/>
      <c r="AP1119" s="117"/>
      <c r="AQ1119" s="117"/>
      <c r="AR1119" s="117"/>
      <c r="AS1119" s="117"/>
      <c r="AT1119" s="117"/>
      <c r="AU1119" s="117"/>
      <c r="AV1119" s="117"/>
      <c r="AW1119" s="117"/>
      <c r="AX1119" s="117"/>
      <c r="AY1119" s="117"/>
      <c r="AZ1119" s="117"/>
      <c r="BA1119" s="117"/>
      <c r="BB1119" s="117"/>
      <c r="BC1119" s="117"/>
      <c r="BD1119" s="117"/>
      <c r="BE1119" s="117"/>
      <c r="BF1119" s="117"/>
      <c r="BG1119" s="117"/>
      <c r="BH1119" s="117"/>
      <c r="BI1119" s="117"/>
      <c r="BJ1119" s="117"/>
      <c r="BK1119" s="117"/>
      <c r="BL1119" s="117"/>
      <c r="BM1119" s="117"/>
    </row>
    <row r="1120" spans="1:65" ht="15.75" customHeight="1" x14ac:dyDescent="0.25">
      <c r="A1120" s="25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Q1120" s="116"/>
      <c r="R1120" s="116"/>
      <c r="S1120" s="116"/>
      <c r="T1120" s="116"/>
      <c r="U1120" s="116"/>
      <c r="V1120" s="116"/>
      <c r="W1120" s="116"/>
      <c r="X1120" s="116"/>
      <c r="Y1120" s="116"/>
      <c r="Z1120" s="116"/>
      <c r="AA1120" s="116"/>
      <c r="AB1120" s="116"/>
      <c r="AC1120" s="116"/>
      <c r="AD1120" s="116"/>
      <c r="AE1120" s="116"/>
      <c r="AF1120" s="116"/>
      <c r="AG1120" s="116"/>
      <c r="AH1120" s="117"/>
      <c r="AI1120" s="117"/>
      <c r="AJ1120" s="117"/>
      <c r="AK1120" s="117"/>
      <c r="AL1120" s="117"/>
      <c r="AM1120" s="117"/>
      <c r="AN1120" s="117"/>
      <c r="AO1120" s="117"/>
      <c r="AP1120" s="117"/>
      <c r="AQ1120" s="117"/>
      <c r="AR1120" s="117"/>
      <c r="AS1120" s="117"/>
      <c r="AT1120" s="117"/>
      <c r="AU1120" s="117"/>
      <c r="AV1120" s="117"/>
      <c r="AW1120" s="117"/>
      <c r="AX1120" s="117"/>
      <c r="AY1120" s="117"/>
      <c r="AZ1120" s="117"/>
      <c r="BA1120" s="117"/>
      <c r="BB1120" s="117"/>
      <c r="BC1120" s="117"/>
      <c r="BD1120" s="117"/>
      <c r="BE1120" s="117"/>
      <c r="BF1120" s="117"/>
      <c r="BG1120" s="117"/>
      <c r="BH1120" s="117"/>
      <c r="BI1120" s="117"/>
      <c r="BJ1120" s="117"/>
      <c r="BK1120" s="117"/>
      <c r="BL1120" s="117"/>
      <c r="BM1120" s="117"/>
    </row>
    <row r="1121" spans="1:65" ht="15.75" customHeight="1" x14ac:dyDescent="0.25">
      <c r="A1121" s="25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Q1121" s="116"/>
      <c r="R1121" s="116"/>
      <c r="S1121" s="116"/>
      <c r="T1121" s="116"/>
      <c r="U1121" s="116"/>
      <c r="V1121" s="116"/>
      <c r="W1121" s="116"/>
      <c r="X1121" s="116"/>
      <c r="Y1121" s="116"/>
      <c r="Z1121" s="116"/>
      <c r="AA1121" s="116"/>
      <c r="AB1121" s="116"/>
      <c r="AC1121" s="116"/>
      <c r="AD1121" s="116"/>
      <c r="AE1121" s="116"/>
      <c r="AF1121" s="116"/>
      <c r="AG1121" s="116"/>
      <c r="AH1121" s="117"/>
      <c r="AI1121" s="117"/>
      <c r="AJ1121" s="117"/>
      <c r="AK1121" s="117"/>
      <c r="AL1121" s="117"/>
      <c r="AM1121" s="117"/>
      <c r="AN1121" s="117"/>
      <c r="AO1121" s="117"/>
      <c r="AP1121" s="117"/>
      <c r="AQ1121" s="117"/>
      <c r="AR1121" s="117"/>
      <c r="AS1121" s="117"/>
      <c r="AT1121" s="117"/>
      <c r="AU1121" s="117"/>
      <c r="AV1121" s="117"/>
      <c r="AW1121" s="117"/>
      <c r="AX1121" s="117"/>
      <c r="AY1121" s="117"/>
      <c r="AZ1121" s="117"/>
      <c r="BA1121" s="117"/>
      <c r="BB1121" s="117"/>
      <c r="BC1121" s="117"/>
      <c r="BD1121" s="117"/>
      <c r="BE1121" s="117"/>
      <c r="BF1121" s="117"/>
      <c r="BG1121" s="117"/>
      <c r="BH1121" s="117"/>
      <c r="BI1121" s="117"/>
      <c r="BJ1121" s="117"/>
      <c r="BK1121" s="117"/>
      <c r="BL1121" s="117"/>
      <c r="BM1121" s="117"/>
    </row>
    <row r="1122" spans="1:65" ht="15.75" customHeight="1" x14ac:dyDescent="0.25">
      <c r="A1122" s="25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Q1122" s="116"/>
      <c r="R1122" s="116"/>
      <c r="S1122" s="116"/>
      <c r="T1122" s="116"/>
      <c r="U1122" s="116"/>
      <c r="V1122" s="116"/>
      <c r="W1122" s="116"/>
      <c r="X1122" s="116"/>
      <c r="Y1122" s="116"/>
      <c r="Z1122" s="116"/>
      <c r="AA1122" s="116"/>
      <c r="AB1122" s="116"/>
      <c r="AC1122" s="116"/>
      <c r="AD1122" s="116"/>
      <c r="AE1122" s="116"/>
      <c r="AF1122" s="116"/>
      <c r="AG1122" s="116"/>
      <c r="AH1122" s="117"/>
      <c r="AI1122" s="117"/>
      <c r="AJ1122" s="117"/>
      <c r="AK1122" s="117"/>
      <c r="AL1122" s="117"/>
      <c r="AM1122" s="117"/>
      <c r="AN1122" s="117"/>
      <c r="AO1122" s="117"/>
      <c r="AP1122" s="117"/>
      <c r="AQ1122" s="117"/>
      <c r="AR1122" s="117"/>
      <c r="AS1122" s="117"/>
      <c r="AT1122" s="117"/>
      <c r="AU1122" s="117"/>
      <c r="AV1122" s="117"/>
      <c r="AW1122" s="117"/>
      <c r="AX1122" s="117"/>
      <c r="AY1122" s="117"/>
      <c r="AZ1122" s="117"/>
      <c r="BA1122" s="117"/>
      <c r="BB1122" s="117"/>
      <c r="BC1122" s="117"/>
      <c r="BD1122" s="117"/>
      <c r="BE1122" s="117"/>
      <c r="BF1122" s="117"/>
      <c r="BG1122" s="117"/>
      <c r="BH1122" s="117"/>
      <c r="BI1122" s="117"/>
      <c r="BJ1122" s="117"/>
      <c r="BK1122" s="117"/>
      <c r="BL1122" s="117"/>
      <c r="BM1122" s="117"/>
    </row>
    <row r="1123" spans="1:65" ht="15.75" customHeight="1" x14ac:dyDescent="0.25">
      <c r="A1123" s="25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Q1123" s="116"/>
      <c r="R1123" s="116"/>
      <c r="S1123" s="116"/>
      <c r="T1123" s="116"/>
      <c r="U1123" s="116"/>
      <c r="V1123" s="116"/>
      <c r="W1123" s="116"/>
      <c r="X1123" s="116"/>
      <c r="Y1123" s="116"/>
      <c r="Z1123" s="116"/>
      <c r="AA1123" s="116"/>
      <c r="AB1123" s="116"/>
      <c r="AC1123" s="116"/>
      <c r="AD1123" s="116"/>
      <c r="AE1123" s="116"/>
      <c r="AF1123" s="116"/>
      <c r="AG1123" s="116"/>
      <c r="AH1123" s="117"/>
      <c r="AI1123" s="117"/>
      <c r="AJ1123" s="117"/>
      <c r="AK1123" s="117"/>
      <c r="AL1123" s="117"/>
      <c r="AM1123" s="117"/>
      <c r="AN1123" s="117"/>
      <c r="AO1123" s="117"/>
      <c r="AP1123" s="117"/>
      <c r="AQ1123" s="117"/>
      <c r="AR1123" s="117"/>
      <c r="AS1123" s="117"/>
      <c r="AT1123" s="117"/>
      <c r="AU1123" s="117"/>
      <c r="AV1123" s="117"/>
      <c r="AW1123" s="117"/>
      <c r="AX1123" s="117"/>
      <c r="AY1123" s="117"/>
      <c r="AZ1123" s="117"/>
      <c r="BA1123" s="117"/>
      <c r="BB1123" s="117"/>
      <c r="BC1123" s="117"/>
      <c r="BD1123" s="117"/>
      <c r="BE1123" s="117"/>
      <c r="BF1123" s="117"/>
      <c r="BG1123" s="117"/>
      <c r="BH1123" s="117"/>
      <c r="BI1123" s="117"/>
      <c r="BJ1123" s="117"/>
      <c r="BK1123" s="117"/>
      <c r="BL1123" s="117"/>
      <c r="BM1123" s="117"/>
    </row>
    <row r="1124" spans="1:65" ht="15.75" customHeight="1" x14ac:dyDescent="0.25">
      <c r="A1124" s="25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Q1124" s="116"/>
      <c r="R1124" s="116"/>
      <c r="S1124" s="116"/>
      <c r="T1124" s="116"/>
      <c r="U1124" s="116"/>
      <c r="V1124" s="116"/>
      <c r="W1124" s="116"/>
      <c r="X1124" s="116"/>
      <c r="Y1124" s="116"/>
      <c r="Z1124" s="116"/>
      <c r="AA1124" s="116"/>
      <c r="AB1124" s="116"/>
      <c r="AC1124" s="116"/>
      <c r="AD1124" s="116"/>
      <c r="AE1124" s="116"/>
      <c r="AF1124" s="116"/>
      <c r="AG1124" s="116"/>
      <c r="AH1124" s="117"/>
      <c r="AI1124" s="117"/>
      <c r="AJ1124" s="117"/>
      <c r="AK1124" s="117"/>
      <c r="AL1124" s="117"/>
      <c r="AM1124" s="117"/>
      <c r="AN1124" s="117"/>
      <c r="AO1124" s="117"/>
      <c r="AP1124" s="117"/>
      <c r="AQ1124" s="117"/>
      <c r="AR1124" s="117"/>
      <c r="AS1124" s="117"/>
      <c r="AT1124" s="117"/>
      <c r="AU1124" s="117"/>
      <c r="AV1124" s="117"/>
      <c r="AW1124" s="117"/>
      <c r="AX1124" s="117"/>
      <c r="AY1124" s="117"/>
      <c r="AZ1124" s="117"/>
      <c r="BA1124" s="117"/>
      <c r="BB1124" s="117"/>
      <c r="BC1124" s="117"/>
      <c r="BD1124" s="117"/>
      <c r="BE1124" s="117"/>
      <c r="BF1124" s="117"/>
      <c r="BG1124" s="117"/>
      <c r="BH1124" s="117"/>
      <c r="BI1124" s="117"/>
      <c r="BJ1124" s="117"/>
      <c r="BK1124" s="117"/>
      <c r="BL1124" s="117"/>
      <c r="BM1124" s="117"/>
    </row>
    <row r="1125" spans="1:65" ht="15.75" customHeight="1" x14ac:dyDescent="0.25">
      <c r="A1125" s="25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Q1125" s="116"/>
      <c r="R1125" s="116"/>
      <c r="S1125" s="116"/>
      <c r="T1125" s="116"/>
      <c r="U1125" s="116"/>
      <c r="V1125" s="116"/>
      <c r="W1125" s="116"/>
      <c r="X1125" s="116"/>
      <c r="Y1125" s="116"/>
      <c r="Z1125" s="116"/>
      <c r="AA1125" s="116"/>
      <c r="AB1125" s="116"/>
      <c r="AC1125" s="116"/>
      <c r="AD1125" s="116"/>
      <c r="AE1125" s="116"/>
      <c r="AF1125" s="116"/>
      <c r="AG1125" s="116"/>
      <c r="AH1125" s="117"/>
      <c r="AI1125" s="117"/>
      <c r="AJ1125" s="117"/>
      <c r="AK1125" s="117"/>
      <c r="AL1125" s="117"/>
      <c r="AM1125" s="117"/>
      <c r="AN1125" s="117"/>
      <c r="AO1125" s="117"/>
      <c r="AP1125" s="117"/>
      <c r="AQ1125" s="117"/>
      <c r="AR1125" s="117"/>
      <c r="AS1125" s="117"/>
      <c r="AT1125" s="117"/>
      <c r="AU1125" s="117"/>
      <c r="AV1125" s="117"/>
      <c r="AW1125" s="117"/>
      <c r="AX1125" s="117"/>
      <c r="AY1125" s="117"/>
      <c r="AZ1125" s="117"/>
      <c r="BA1125" s="117"/>
      <c r="BB1125" s="117"/>
      <c r="BC1125" s="117"/>
      <c r="BD1125" s="117"/>
      <c r="BE1125" s="117"/>
      <c r="BF1125" s="117"/>
      <c r="BG1125" s="117"/>
      <c r="BH1125" s="117"/>
      <c r="BI1125" s="117"/>
      <c r="BJ1125" s="117"/>
      <c r="BK1125" s="117"/>
      <c r="BL1125" s="117"/>
      <c r="BM1125" s="117"/>
    </row>
    <row r="1126" spans="1:65" ht="15.75" customHeight="1" x14ac:dyDescent="0.25">
      <c r="A1126" s="25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Q1126" s="116"/>
      <c r="R1126" s="116"/>
      <c r="S1126" s="116"/>
      <c r="T1126" s="116"/>
      <c r="U1126" s="116"/>
      <c r="V1126" s="116"/>
      <c r="W1126" s="116"/>
      <c r="X1126" s="116"/>
      <c r="Y1126" s="116"/>
      <c r="Z1126" s="116"/>
      <c r="AA1126" s="116"/>
      <c r="AB1126" s="116"/>
      <c r="AC1126" s="116"/>
      <c r="AD1126" s="116"/>
      <c r="AE1126" s="116"/>
      <c r="AF1126" s="116"/>
      <c r="AG1126" s="116"/>
      <c r="AH1126" s="117"/>
      <c r="AI1126" s="117"/>
      <c r="AJ1126" s="117"/>
      <c r="AK1126" s="117"/>
      <c r="AL1126" s="117"/>
      <c r="AM1126" s="117"/>
      <c r="AN1126" s="117"/>
      <c r="AO1126" s="117"/>
      <c r="AP1126" s="117"/>
      <c r="AQ1126" s="117"/>
      <c r="AR1126" s="117"/>
      <c r="AS1126" s="117"/>
      <c r="AT1126" s="117"/>
      <c r="AU1126" s="117"/>
      <c r="AV1126" s="117"/>
      <c r="AW1126" s="117"/>
      <c r="AX1126" s="117"/>
      <c r="AY1126" s="117"/>
      <c r="AZ1126" s="117"/>
      <c r="BA1126" s="117"/>
      <c r="BB1126" s="117"/>
      <c r="BC1126" s="117"/>
      <c r="BD1126" s="117"/>
      <c r="BE1126" s="117"/>
      <c r="BF1126" s="117"/>
      <c r="BG1126" s="117"/>
      <c r="BH1126" s="117"/>
      <c r="BI1126" s="117"/>
      <c r="BJ1126" s="117"/>
      <c r="BK1126" s="117"/>
      <c r="BL1126" s="117"/>
      <c r="BM1126" s="117"/>
    </row>
    <row r="1127" spans="1:65" ht="15.75" customHeight="1" x14ac:dyDescent="0.25">
      <c r="A1127" s="25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6"/>
      <c r="L1127" s="116"/>
      <c r="M1127" s="116"/>
      <c r="N1127" s="116"/>
      <c r="O1127" s="116"/>
      <c r="P1127" s="116"/>
      <c r="Q1127" s="116"/>
      <c r="R1127" s="116"/>
      <c r="S1127" s="116"/>
      <c r="T1127" s="116"/>
      <c r="U1127" s="116"/>
      <c r="V1127" s="116"/>
      <c r="W1127" s="116"/>
      <c r="X1127" s="116"/>
      <c r="Y1127" s="116"/>
      <c r="Z1127" s="116"/>
      <c r="AA1127" s="116"/>
      <c r="AB1127" s="116"/>
      <c r="AC1127" s="116"/>
      <c r="AD1127" s="116"/>
      <c r="AE1127" s="116"/>
      <c r="AF1127" s="116"/>
      <c r="AG1127" s="116"/>
      <c r="AH1127" s="117"/>
      <c r="AI1127" s="117"/>
      <c r="AJ1127" s="117"/>
      <c r="AK1127" s="117"/>
      <c r="AL1127" s="117"/>
      <c r="AM1127" s="117"/>
      <c r="AN1127" s="117"/>
      <c r="AO1127" s="117"/>
      <c r="AP1127" s="117"/>
      <c r="AQ1127" s="117"/>
      <c r="AR1127" s="117"/>
      <c r="AS1127" s="117"/>
      <c r="AT1127" s="117"/>
      <c r="AU1127" s="117"/>
      <c r="AV1127" s="117"/>
      <c r="AW1127" s="117"/>
      <c r="AX1127" s="117"/>
      <c r="AY1127" s="117"/>
      <c r="AZ1127" s="117"/>
      <c r="BA1127" s="117"/>
      <c r="BB1127" s="117"/>
      <c r="BC1127" s="117"/>
      <c r="BD1127" s="117"/>
      <c r="BE1127" s="117"/>
      <c r="BF1127" s="117"/>
      <c r="BG1127" s="117"/>
      <c r="BH1127" s="117"/>
      <c r="BI1127" s="117"/>
      <c r="BJ1127" s="117"/>
      <c r="BK1127" s="117"/>
      <c r="BL1127" s="117"/>
      <c r="BM1127" s="117"/>
    </row>
    <row r="1128" spans="1:65" ht="15.75" customHeight="1" x14ac:dyDescent="0.25">
      <c r="A1128" s="25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6"/>
      <c r="L1128" s="116"/>
      <c r="M1128" s="116"/>
      <c r="N1128" s="116"/>
      <c r="O1128" s="116"/>
      <c r="P1128" s="116"/>
      <c r="Q1128" s="116"/>
      <c r="R1128" s="116"/>
      <c r="S1128" s="116"/>
      <c r="T1128" s="116"/>
      <c r="U1128" s="116"/>
      <c r="V1128" s="116"/>
      <c r="W1128" s="116"/>
      <c r="X1128" s="116"/>
      <c r="Y1128" s="116"/>
      <c r="Z1128" s="116"/>
      <c r="AA1128" s="116"/>
      <c r="AB1128" s="116"/>
      <c r="AC1128" s="116"/>
      <c r="AD1128" s="116"/>
      <c r="AE1128" s="116"/>
      <c r="AF1128" s="116"/>
      <c r="AG1128" s="116"/>
      <c r="AH1128" s="117"/>
      <c r="AI1128" s="117"/>
      <c r="AJ1128" s="117"/>
      <c r="AK1128" s="117"/>
      <c r="AL1128" s="117"/>
      <c r="AM1128" s="117"/>
      <c r="AN1128" s="117"/>
      <c r="AO1128" s="117"/>
      <c r="AP1128" s="117"/>
      <c r="AQ1128" s="117"/>
      <c r="AR1128" s="117"/>
      <c r="AS1128" s="117"/>
      <c r="AT1128" s="117"/>
      <c r="AU1128" s="117"/>
      <c r="AV1128" s="117"/>
      <c r="AW1128" s="117"/>
      <c r="AX1128" s="117"/>
      <c r="AY1128" s="117"/>
      <c r="AZ1128" s="117"/>
      <c r="BA1128" s="117"/>
      <c r="BB1128" s="117"/>
      <c r="BC1128" s="117"/>
      <c r="BD1128" s="117"/>
      <c r="BE1128" s="117"/>
      <c r="BF1128" s="117"/>
      <c r="BG1128" s="117"/>
      <c r="BH1128" s="117"/>
      <c r="BI1128" s="117"/>
      <c r="BJ1128" s="117"/>
      <c r="BK1128" s="117"/>
      <c r="BL1128" s="117"/>
      <c r="BM1128" s="117"/>
    </row>
    <row r="1129" spans="1:65" ht="15.75" customHeight="1" x14ac:dyDescent="0.25">
      <c r="A1129" s="25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6"/>
      <c r="L1129" s="116"/>
      <c r="M1129" s="116"/>
      <c r="N1129" s="116"/>
      <c r="O1129" s="116"/>
      <c r="P1129" s="116"/>
      <c r="Q1129" s="116"/>
      <c r="R1129" s="116"/>
      <c r="S1129" s="116"/>
      <c r="T1129" s="116"/>
      <c r="U1129" s="116"/>
      <c r="V1129" s="116"/>
      <c r="W1129" s="116"/>
      <c r="X1129" s="116"/>
      <c r="Y1129" s="116"/>
      <c r="Z1129" s="116"/>
      <c r="AA1129" s="116"/>
      <c r="AB1129" s="116"/>
      <c r="AC1129" s="116"/>
      <c r="AD1129" s="116"/>
      <c r="AE1129" s="116"/>
      <c r="AF1129" s="116"/>
      <c r="AG1129" s="116"/>
      <c r="AH1129" s="117"/>
      <c r="AI1129" s="117"/>
      <c r="AJ1129" s="117"/>
      <c r="AK1129" s="117"/>
      <c r="AL1129" s="117"/>
      <c r="AM1129" s="117"/>
      <c r="AN1129" s="117"/>
      <c r="AO1129" s="117"/>
      <c r="AP1129" s="117"/>
      <c r="AQ1129" s="117"/>
      <c r="AR1129" s="117"/>
      <c r="AS1129" s="117"/>
      <c r="AT1129" s="117"/>
      <c r="AU1129" s="117"/>
      <c r="AV1129" s="117"/>
      <c r="AW1129" s="117"/>
      <c r="AX1129" s="117"/>
      <c r="AY1129" s="117"/>
      <c r="AZ1129" s="117"/>
      <c r="BA1129" s="117"/>
      <c r="BB1129" s="117"/>
      <c r="BC1129" s="117"/>
      <c r="BD1129" s="117"/>
      <c r="BE1129" s="117"/>
      <c r="BF1129" s="117"/>
      <c r="BG1129" s="117"/>
      <c r="BH1129" s="117"/>
      <c r="BI1129" s="117"/>
      <c r="BJ1129" s="117"/>
      <c r="BK1129" s="117"/>
      <c r="BL1129" s="117"/>
      <c r="BM1129" s="117"/>
    </row>
    <row r="1130" spans="1:65" ht="15.75" customHeight="1" x14ac:dyDescent="0.25">
      <c r="A1130" s="25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6"/>
      <c r="O1130" s="116"/>
      <c r="P1130" s="116"/>
      <c r="Q1130" s="116"/>
      <c r="R1130" s="116"/>
      <c r="S1130" s="116"/>
      <c r="T1130" s="116"/>
      <c r="U1130" s="116"/>
      <c r="V1130" s="116"/>
      <c r="W1130" s="116"/>
      <c r="X1130" s="116"/>
      <c r="Y1130" s="116"/>
      <c r="Z1130" s="116"/>
      <c r="AA1130" s="116"/>
      <c r="AB1130" s="116"/>
      <c r="AC1130" s="116"/>
      <c r="AD1130" s="116"/>
      <c r="AE1130" s="116"/>
      <c r="AF1130" s="116"/>
      <c r="AG1130" s="116"/>
      <c r="AH1130" s="117"/>
      <c r="AI1130" s="117"/>
      <c r="AJ1130" s="117"/>
      <c r="AK1130" s="117"/>
      <c r="AL1130" s="117"/>
      <c r="AM1130" s="117"/>
      <c r="AN1130" s="117"/>
      <c r="AO1130" s="117"/>
      <c r="AP1130" s="117"/>
      <c r="AQ1130" s="117"/>
      <c r="AR1130" s="117"/>
      <c r="AS1130" s="117"/>
      <c r="AT1130" s="117"/>
      <c r="AU1130" s="117"/>
      <c r="AV1130" s="117"/>
      <c r="AW1130" s="117"/>
      <c r="AX1130" s="117"/>
      <c r="AY1130" s="117"/>
      <c r="AZ1130" s="117"/>
      <c r="BA1130" s="117"/>
      <c r="BB1130" s="117"/>
      <c r="BC1130" s="117"/>
      <c r="BD1130" s="117"/>
      <c r="BE1130" s="117"/>
      <c r="BF1130" s="117"/>
      <c r="BG1130" s="117"/>
      <c r="BH1130" s="117"/>
      <c r="BI1130" s="117"/>
      <c r="BJ1130" s="117"/>
      <c r="BK1130" s="117"/>
      <c r="BL1130" s="117"/>
      <c r="BM1130" s="117"/>
    </row>
    <row r="1131" spans="1:65" ht="15.75" customHeight="1" x14ac:dyDescent="0.25">
      <c r="A1131" s="25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6"/>
      <c r="L1131" s="116"/>
      <c r="M1131" s="116"/>
      <c r="N1131" s="116"/>
      <c r="O1131" s="116"/>
      <c r="P1131" s="116"/>
      <c r="Q1131" s="116"/>
      <c r="R1131" s="116"/>
      <c r="S1131" s="116"/>
      <c r="T1131" s="116"/>
      <c r="U1131" s="116"/>
      <c r="V1131" s="116"/>
      <c r="W1131" s="116"/>
      <c r="X1131" s="116"/>
      <c r="Y1131" s="116"/>
      <c r="Z1131" s="116"/>
      <c r="AA1131" s="116"/>
      <c r="AB1131" s="116"/>
      <c r="AC1131" s="116"/>
      <c r="AD1131" s="116"/>
      <c r="AE1131" s="116"/>
      <c r="AF1131" s="116"/>
      <c r="AG1131" s="116"/>
      <c r="AH1131" s="117"/>
      <c r="AI1131" s="117"/>
      <c r="AJ1131" s="117"/>
      <c r="AK1131" s="117"/>
      <c r="AL1131" s="117"/>
      <c r="AM1131" s="117"/>
      <c r="AN1131" s="117"/>
      <c r="AO1131" s="117"/>
      <c r="AP1131" s="117"/>
      <c r="AQ1131" s="117"/>
      <c r="AR1131" s="117"/>
      <c r="AS1131" s="117"/>
      <c r="AT1131" s="117"/>
      <c r="AU1131" s="117"/>
      <c r="AV1131" s="117"/>
      <c r="AW1131" s="117"/>
      <c r="AX1131" s="117"/>
      <c r="AY1131" s="117"/>
      <c r="AZ1131" s="117"/>
      <c r="BA1131" s="117"/>
      <c r="BB1131" s="117"/>
      <c r="BC1131" s="117"/>
      <c r="BD1131" s="117"/>
      <c r="BE1131" s="117"/>
      <c r="BF1131" s="117"/>
      <c r="BG1131" s="117"/>
      <c r="BH1131" s="117"/>
      <c r="BI1131" s="117"/>
      <c r="BJ1131" s="117"/>
      <c r="BK1131" s="117"/>
      <c r="BL1131" s="117"/>
      <c r="BM1131" s="117"/>
    </row>
    <row r="1132" spans="1:65" ht="15.75" customHeight="1" x14ac:dyDescent="0.25">
      <c r="A1132" s="25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16"/>
      <c r="O1132" s="116"/>
      <c r="P1132" s="116"/>
      <c r="Q1132" s="116"/>
      <c r="R1132" s="116"/>
      <c r="S1132" s="116"/>
      <c r="T1132" s="116"/>
      <c r="U1132" s="116"/>
      <c r="V1132" s="116"/>
      <c r="W1132" s="116"/>
      <c r="X1132" s="116"/>
      <c r="Y1132" s="116"/>
      <c r="Z1132" s="116"/>
      <c r="AA1132" s="116"/>
      <c r="AB1132" s="116"/>
      <c r="AC1132" s="116"/>
      <c r="AD1132" s="116"/>
      <c r="AE1132" s="116"/>
      <c r="AF1132" s="116"/>
      <c r="AG1132" s="116"/>
      <c r="AH1132" s="117"/>
      <c r="AI1132" s="117"/>
      <c r="AJ1132" s="117"/>
      <c r="AK1132" s="117"/>
      <c r="AL1132" s="117"/>
      <c r="AM1132" s="117"/>
      <c r="AN1132" s="117"/>
      <c r="AO1132" s="117"/>
      <c r="AP1132" s="117"/>
      <c r="AQ1132" s="117"/>
      <c r="AR1132" s="117"/>
      <c r="AS1132" s="117"/>
      <c r="AT1132" s="117"/>
      <c r="AU1132" s="117"/>
      <c r="AV1132" s="117"/>
      <c r="AW1132" s="117"/>
      <c r="AX1132" s="117"/>
      <c r="AY1132" s="117"/>
      <c r="AZ1132" s="117"/>
      <c r="BA1132" s="117"/>
      <c r="BB1132" s="117"/>
      <c r="BC1132" s="117"/>
      <c r="BD1132" s="117"/>
      <c r="BE1132" s="117"/>
      <c r="BF1132" s="117"/>
      <c r="BG1132" s="117"/>
      <c r="BH1132" s="117"/>
      <c r="BI1132" s="117"/>
      <c r="BJ1132" s="117"/>
      <c r="BK1132" s="117"/>
      <c r="BL1132" s="117"/>
      <c r="BM1132" s="117"/>
    </row>
    <row r="1133" spans="1:65" ht="15.75" customHeight="1" x14ac:dyDescent="0.25">
      <c r="A1133" s="25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116"/>
      <c r="O1133" s="116"/>
      <c r="P1133" s="116"/>
      <c r="Q1133" s="116"/>
      <c r="R1133" s="116"/>
      <c r="S1133" s="116"/>
      <c r="T1133" s="116"/>
      <c r="U1133" s="116"/>
      <c r="V1133" s="116"/>
      <c r="W1133" s="116"/>
      <c r="X1133" s="116"/>
      <c r="Y1133" s="116"/>
      <c r="Z1133" s="116"/>
      <c r="AA1133" s="116"/>
      <c r="AB1133" s="116"/>
      <c r="AC1133" s="116"/>
      <c r="AD1133" s="116"/>
      <c r="AE1133" s="116"/>
      <c r="AF1133" s="116"/>
      <c r="AG1133" s="116"/>
      <c r="AH1133" s="117"/>
      <c r="AI1133" s="117"/>
      <c r="AJ1133" s="117"/>
      <c r="AK1133" s="117"/>
      <c r="AL1133" s="117"/>
      <c r="AM1133" s="117"/>
      <c r="AN1133" s="117"/>
      <c r="AO1133" s="117"/>
      <c r="AP1133" s="117"/>
      <c r="AQ1133" s="117"/>
      <c r="AR1133" s="117"/>
      <c r="AS1133" s="117"/>
      <c r="AT1133" s="117"/>
      <c r="AU1133" s="117"/>
      <c r="AV1133" s="117"/>
      <c r="AW1133" s="117"/>
      <c r="AX1133" s="117"/>
      <c r="AY1133" s="117"/>
      <c r="AZ1133" s="117"/>
      <c r="BA1133" s="117"/>
      <c r="BB1133" s="117"/>
      <c r="BC1133" s="117"/>
      <c r="BD1133" s="117"/>
      <c r="BE1133" s="117"/>
      <c r="BF1133" s="117"/>
      <c r="BG1133" s="117"/>
      <c r="BH1133" s="117"/>
      <c r="BI1133" s="117"/>
      <c r="BJ1133" s="117"/>
      <c r="BK1133" s="117"/>
      <c r="BL1133" s="117"/>
      <c r="BM1133" s="117"/>
    </row>
    <row r="1134" spans="1:65" ht="15.75" customHeight="1" x14ac:dyDescent="0.25">
      <c r="A1134" s="25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6"/>
      <c r="L1134" s="116"/>
      <c r="M1134" s="116"/>
      <c r="N1134" s="116"/>
      <c r="O1134" s="116"/>
      <c r="P1134" s="116"/>
      <c r="Q1134" s="116"/>
      <c r="R1134" s="116"/>
      <c r="S1134" s="116"/>
      <c r="T1134" s="116"/>
      <c r="U1134" s="116"/>
      <c r="V1134" s="116"/>
      <c r="W1134" s="116"/>
      <c r="X1134" s="116"/>
      <c r="Y1134" s="116"/>
      <c r="Z1134" s="116"/>
      <c r="AA1134" s="116"/>
      <c r="AB1134" s="116"/>
      <c r="AC1134" s="116"/>
      <c r="AD1134" s="116"/>
      <c r="AE1134" s="116"/>
      <c r="AF1134" s="116"/>
      <c r="AG1134" s="116"/>
      <c r="AH1134" s="117"/>
      <c r="AI1134" s="117"/>
      <c r="AJ1134" s="117"/>
      <c r="AK1134" s="117"/>
      <c r="AL1134" s="117"/>
      <c r="AM1134" s="117"/>
      <c r="AN1134" s="117"/>
      <c r="AO1134" s="117"/>
      <c r="AP1134" s="117"/>
      <c r="AQ1134" s="117"/>
      <c r="AR1134" s="117"/>
      <c r="AS1134" s="117"/>
      <c r="AT1134" s="117"/>
      <c r="AU1134" s="117"/>
      <c r="AV1134" s="117"/>
      <c r="AW1134" s="117"/>
      <c r="AX1134" s="117"/>
      <c r="AY1134" s="117"/>
      <c r="AZ1134" s="117"/>
      <c r="BA1134" s="117"/>
      <c r="BB1134" s="117"/>
      <c r="BC1134" s="117"/>
      <c r="BD1134" s="117"/>
      <c r="BE1134" s="117"/>
      <c r="BF1134" s="117"/>
      <c r="BG1134" s="117"/>
      <c r="BH1134" s="117"/>
      <c r="BI1134" s="117"/>
      <c r="BJ1134" s="117"/>
      <c r="BK1134" s="117"/>
      <c r="BL1134" s="117"/>
      <c r="BM1134" s="117"/>
    </row>
    <row r="1135" spans="1:65" ht="15.75" customHeight="1" x14ac:dyDescent="0.25">
      <c r="A1135" s="25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16"/>
      <c r="O1135" s="116"/>
      <c r="P1135" s="116"/>
      <c r="Q1135" s="116"/>
      <c r="R1135" s="116"/>
      <c r="S1135" s="116"/>
      <c r="T1135" s="116"/>
      <c r="U1135" s="116"/>
      <c r="V1135" s="116"/>
      <c r="W1135" s="116"/>
      <c r="X1135" s="116"/>
      <c r="Y1135" s="116"/>
      <c r="Z1135" s="116"/>
      <c r="AA1135" s="116"/>
      <c r="AB1135" s="116"/>
      <c r="AC1135" s="116"/>
      <c r="AD1135" s="116"/>
      <c r="AE1135" s="116"/>
      <c r="AF1135" s="116"/>
      <c r="AG1135" s="116"/>
      <c r="AH1135" s="117"/>
      <c r="AI1135" s="117"/>
      <c r="AJ1135" s="117"/>
      <c r="AK1135" s="117"/>
      <c r="AL1135" s="117"/>
      <c r="AM1135" s="117"/>
      <c r="AN1135" s="117"/>
      <c r="AO1135" s="117"/>
      <c r="AP1135" s="117"/>
      <c r="AQ1135" s="117"/>
      <c r="AR1135" s="117"/>
      <c r="AS1135" s="117"/>
      <c r="AT1135" s="117"/>
      <c r="AU1135" s="117"/>
      <c r="AV1135" s="117"/>
      <c r="AW1135" s="117"/>
      <c r="AX1135" s="117"/>
      <c r="AY1135" s="117"/>
      <c r="AZ1135" s="117"/>
      <c r="BA1135" s="117"/>
      <c r="BB1135" s="117"/>
      <c r="BC1135" s="117"/>
      <c r="BD1135" s="117"/>
      <c r="BE1135" s="117"/>
      <c r="BF1135" s="117"/>
      <c r="BG1135" s="117"/>
      <c r="BH1135" s="117"/>
      <c r="BI1135" s="117"/>
      <c r="BJ1135" s="117"/>
      <c r="BK1135" s="117"/>
      <c r="BL1135" s="117"/>
      <c r="BM1135" s="117"/>
    </row>
    <row r="1136" spans="1:65" ht="15.75" customHeight="1" x14ac:dyDescent="0.25">
      <c r="A1136" s="25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16"/>
      <c r="O1136" s="116"/>
      <c r="P1136" s="116"/>
      <c r="Q1136" s="116"/>
      <c r="R1136" s="116"/>
      <c r="S1136" s="116"/>
      <c r="T1136" s="116"/>
      <c r="U1136" s="116"/>
      <c r="V1136" s="116"/>
      <c r="W1136" s="116"/>
      <c r="X1136" s="116"/>
      <c r="Y1136" s="116"/>
      <c r="Z1136" s="116"/>
      <c r="AA1136" s="116"/>
      <c r="AB1136" s="116"/>
      <c r="AC1136" s="116"/>
      <c r="AD1136" s="116"/>
      <c r="AE1136" s="116"/>
      <c r="AF1136" s="116"/>
      <c r="AG1136" s="116"/>
      <c r="AH1136" s="117"/>
      <c r="AI1136" s="117"/>
      <c r="AJ1136" s="117"/>
      <c r="AK1136" s="117"/>
      <c r="AL1136" s="117"/>
      <c r="AM1136" s="117"/>
      <c r="AN1136" s="117"/>
      <c r="AO1136" s="117"/>
      <c r="AP1136" s="117"/>
      <c r="AQ1136" s="117"/>
      <c r="AR1136" s="117"/>
      <c r="AS1136" s="117"/>
      <c r="AT1136" s="117"/>
      <c r="AU1136" s="117"/>
      <c r="AV1136" s="117"/>
      <c r="AW1136" s="117"/>
      <c r="AX1136" s="117"/>
      <c r="AY1136" s="117"/>
      <c r="AZ1136" s="117"/>
      <c r="BA1136" s="117"/>
      <c r="BB1136" s="117"/>
      <c r="BC1136" s="117"/>
      <c r="BD1136" s="117"/>
      <c r="BE1136" s="117"/>
      <c r="BF1136" s="117"/>
      <c r="BG1136" s="117"/>
      <c r="BH1136" s="117"/>
      <c r="BI1136" s="117"/>
      <c r="BJ1136" s="117"/>
      <c r="BK1136" s="117"/>
      <c r="BL1136" s="117"/>
      <c r="BM1136" s="117"/>
    </row>
    <row r="1137" spans="1:65" ht="15.75" customHeight="1" x14ac:dyDescent="0.25">
      <c r="A1137" s="25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6"/>
      <c r="L1137" s="116"/>
      <c r="M1137" s="116"/>
      <c r="N1137" s="116"/>
      <c r="O1137" s="116"/>
      <c r="P1137" s="116"/>
      <c r="Q1137" s="116"/>
      <c r="R1137" s="116"/>
      <c r="S1137" s="116"/>
      <c r="T1137" s="116"/>
      <c r="U1137" s="116"/>
      <c r="V1137" s="116"/>
      <c r="W1137" s="116"/>
      <c r="X1137" s="116"/>
      <c r="Y1137" s="116"/>
      <c r="Z1137" s="116"/>
      <c r="AA1137" s="116"/>
      <c r="AB1137" s="116"/>
      <c r="AC1137" s="116"/>
      <c r="AD1137" s="116"/>
      <c r="AE1137" s="116"/>
      <c r="AF1137" s="116"/>
      <c r="AG1137" s="116"/>
      <c r="AH1137" s="117"/>
      <c r="AI1137" s="117"/>
      <c r="AJ1137" s="117"/>
      <c r="AK1137" s="117"/>
      <c r="AL1137" s="117"/>
      <c r="AM1137" s="117"/>
      <c r="AN1137" s="117"/>
      <c r="AO1137" s="117"/>
      <c r="AP1137" s="117"/>
      <c r="AQ1137" s="117"/>
      <c r="AR1137" s="117"/>
      <c r="AS1137" s="117"/>
      <c r="AT1137" s="117"/>
      <c r="AU1137" s="117"/>
      <c r="AV1137" s="117"/>
      <c r="AW1137" s="117"/>
      <c r="AX1137" s="117"/>
      <c r="AY1137" s="117"/>
      <c r="AZ1137" s="117"/>
      <c r="BA1137" s="117"/>
      <c r="BB1137" s="117"/>
      <c r="BC1137" s="117"/>
      <c r="BD1137" s="117"/>
      <c r="BE1137" s="117"/>
      <c r="BF1137" s="117"/>
      <c r="BG1137" s="117"/>
      <c r="BH1137" s="117"/>
      <c r="BI1137" s="117"/>
      <c r="BJ1137" s="117"/>
      <c r="BK1137" s="117"/>
      <c r="BL1137" s="117"/>
      <c r="BM1137" s="117"/>
    </row>
    <row r="1138" spans="1:65" ht="15.75" customHeight="1" x14ac:dyDescent="0.25">
      <c r="A1138" s="25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  <c r="O1138" s="116"/>
      <c r="P1138" s="116"/>
      <c r="Q1138" s="116"/>
      <c r="R1138" s="116"/>
      <c r="S1138" s="116"/>
      <c r="T1138" s="116"/>
      <c r="U1138" s="116"/>
      <c r="V1138" s="116"/>
      <c r="W1138" s="116"/>
      <c r="X1138" s="116"/>
      <c r="Y1138" s="116"/>
      <c r="Z1138" s="116"/>
      <c r="AA1138" s="116"/>
      <c r="AB1138" s="116"/>
      <c r="AC1138" s="116"/>
      <c r="AD1138" s="116"/>
      <c r="AE1138" s="116"/>
      <c r="AF1138" s="116"/>
      <c r="AG1138" s="116"/>
      <c r="AH1138" s="117"/>
      <c r="AI1138" s="117"/>
      <c r="AJ1138" s="117"/>
      <c r="AK1138" s="117"/>
      <c r="AL1138" s="117"/>
      <c r="AM1138" s="117"/>
      <c r="AN1138" s="117"/>
      <c r="AO1138" s="117"/>
      <c r="AP1138" s="117"/>
      <c r="AQ1138" s="117"/>
      <c r="AR1138" s="117"/>
      <c r="AS1138" s="117"/>
      <c r="AT1138" s="117"/>
      <c r="AU1138" s="117"/>
      <c r="AV1138" s="117"/>
      <c r="AW1138" s="117"/>
      <c r="AX1138" s="117"/>
      <c r="AY1138" s="117"/>
      <c r="AZ1138" s="117"/>
      <c r="BA1138" s="117"/>
      <c r="BB1138" s="117"/>
      <c r="BC1138" s="117"/>
      <c r="BD1138" s="117"/>
      <c r="BE1138" s="117"/>
      <c r="BF1138" s="117"/>
      <c r="BG1138" s="117"/>
      <c r="BH1138" s="117"/>
      <c r="BI1138" s="117"/>
      <c r="BJ1138" s="117"/>
      <c r="BK1138" s="117"/>
      <c r="BL1138" s="117"/>
      <c r="BM1138" s="117"/>
    </row>
    <row r="1139" spans="1:65" ht="15.75" customHeight="1" x14ac:dyDescent="0.25">
      <c r="A1139" s="25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6"/>
      <c r="L1139" s="116"/>
      <c r="M1139" s="116"/>
      <c r="N1139" s="116"/>
      <c r="O1139" s="116"/>
      <c r="P1139" s="116"/>
      <c r="Q1139" s="116"/>
      <c r="R1139" s="116"/>
      <c r="S1139" s="116"/>
      <c r="T1139" s="116"/>
      <c r="U1139" s="116"/>
      <c r="V1139" s="116"/>
      <c r="W1139" s="116"/>
      <c r="X1139" s="116"/>
      <c r="Y1139" s="116"/>
      <c r="Z1139" s="116"/>
      <c r="AA1139" s="116"/>
      <c r="AB1139" s="116"/>
      <c r="AC1139" s="116"/>
      <c r="AD1139" s="116"/>
      <c r="AE1139" s="116"/>
      <c r="AF1139" s="116"/>
      <c r="AG1139" s="116"/>
      <c r="AH1139" s="117"/>
      <c r="AI1139" s="117"/>
      <c r="AJ1139" s="117"/>
      <c r="AK1139" s="117"/>
      <c r="AL1139" s="117"/>
      <c r="AM1139" s="117"/>
      <c r="AN1139" s="117"/>
      <c r="AO1139" s="117"/>
      <c r="AP1139" s="117"/>
      <c r="AQ1139" s="117"/>
      <c r="AR1139" s="117"/>
      <c r="AS1139" s="117"/>
      <c r="AT1139" s="117"/>
      <c r="AU1139" s="117"/>
      <c r="AV1139" s="117"/>
      <c r="AW1139" s="117"/>
      <c r="AX1139" s="117"/>
      <c r="AY1139" s="117"/>
      <c r="AZ1139" s="117"/>
      <c r="BA1139" s="117"/>
      <c r="BB1139" s="117"/>
      <c r="BC1139" s="117"/>
      <c r="BD1139" s="117"/>
      <c r="BE1139" s="117"/>
      <c r="BF1139" s="117"/>
      <c r="BG1139" s="117"/>
      <c r="BH1139" s="117"/>
      <c r="BI1139" s="117"/>
      <c r="BJ1139" s="117"/>
      <c r="BK1139" s="117"/>
      <c r="BL1139" s="117"/>
      <c r="BM1139" s="117"/>
    </row>
    <row r="1140" spans="1:65" ht="15.75" customHeight="1" x14ac:dyDescent="0.25">
      <c r="A1140" s="25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6"/>
      <c r="L1140" s="116"/>
      <c r="M1140" s="116"/>
      <c r="N1140" s="116"/>
      <c r="O1140" s="116"/>
      <c r="P1140" s="116"/>
      <c r="Q1140" s="116"/>
      <c r="R1140" s="116"/>
      <c r="S1140" s="116"/>
      <c r="T1140" s="116"/>
      <c r="U1140" s="116"/>
      <c r="V1140" s="116"/>
      <c r="W1140" s="116"/>
      <c r="X1140" s="116"/>
      <c r="Y1140" s="116"/>
      <c r="Z1140" s="116"/>
      <c r="AA1140" s="116"/>
      <c r="AB1140" s="116"/>
      <c r="AC1140" s="116"/>
      <c r="AD1140" s="116"/>
      <c r="AE1140" s="116"/>
      <c r="AF1140" s="116"/>
      <c r="AG1140" s="116"/>
      <c r="AH1140" s="117"/>
      <c r="AI1140" s="117"/>
      <c r="AJ1140" s="117"/>
      <c r="AK1140" s="117"/>
      <c r="AL1140" s="117"/>
      <c r="AM1140" s="117"/>
      <c r="AN1140" s="117"/>
      <c r="AO1140" s="117"/>
      <c r="AP1140" s="117"/>
      <c r="AQ1140" s="117"/>
      <c r="AR1140" s="117"/>
      <c r="AS1140" s="117"/>
      <c r="AT1140" s="117"/>
      <c r="AU1140" s="117"/>
      <c r="AV1140" s="117"/>
      <c r="AW1140" s="117"/>
      <c r="AX1140" s="117"/>
      <c r="AY1140" s="117"/>
      <c r="AZ1140" s="117"/>
      <c r="BA1140" s="117"/>
      <c r="BB1140" s="117"/>
      <c r="BC1140" s="117"/>
      <c r="BD1140" s="117"/>
      <c r="BE1140" s="117"/>
      <c r="BF1140" s="117"/>
      <c r="BG1140" s="117"/>
      <c r="BH1140" s="117"/>
      <c r="BI1140" s="117"/>
      <c r="BJ1140" s="117"/>
      <c r="BK1140" s="117"/>
      <c r="BL1140" s="117"/>
      <c r="BM1140" s="117"/>
    </row>
    <row r="1141" spans="1:65" ht="15.75" customHeight="1" x14ac:dyDescent="0.25">
      <c r="A1141" s="25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6"/>
      <c r="L1141" s="116"/>
      <c r="M1141" s="116"/>
      <c r="N1141" s="116"/>
      <c r="O1141" s="116"/>
      <c r="P1141" s="116"/>
      <c r="Q1141" s="116"/>
      <c r="R1141" s="116"/>
      <c r="S1141" s="116"/>
      <c r="T1141" s="116"/>
      <c r="U1141" s="116"/>
      <c r="V1141" s="116"/>
      <c r="W1141" s="116"/>
      <c r="X1141" s="116"/>
      <c r="Y1141" s="116"/>
      <c r="Z1141" s="116"/>
      <c r="AA1141" s="116"/>
      <c r="AB1141" s="116"/>
      <c r="AC1141" s="116"/>
      <c r="AD1141" s="116"/>
      <c r="AE1141" s="116"/>
      <c r="AF1141" s="116"/>
      <c r="AG1141" s="116"/>
      <c r="AH1141" s="117"/>
      <c r="AI1141" s="117"/>
      <c r="AJ1141" s="117"/>
      <c r="AK1141" s="117"/>
      <c r="AL1141" s="117"/>
      <c r="AM1141" s="117"/>
      <c r="AN1141" s="117"/>
      <c r="AO1141" s="117"/>
      <c r="AP1141" s="117"/>
      <c r="AQ1141" s="117"/>
      <c r="AR1141" s="117"/>
      <c r="AS1141" s="117"/>
      <c r="AT1141" s="117"/>
      <c r="AU1141" s="117"/>
      <c r="AV1141" s="117"/>
      <c r="AW1141" s="117"/>
      <c r="AX1141" s="117"/>
      <c r="AY1141" s="117"/>
      <c r="AZ1141" s="117"/>
      <c r="BA1141" s="117"/>
      <c r="BB1141" s="117"/>
      <c r="BC1141" s="117"/>
      <c r="BD1141" s="117"/>
      <c r="BE1141" s="117"/>
      <c r="BF1141" s="117"/>
      <c r="BG1141" s="117"/>
      <c r="BH1141" s="117"/>
      <c r="BI1141" s="117"/>
      <c r="BJ1141" s="117"/>
      <c r="BK1141" s="117"/>
      <c r="BL1141" s="117"/>
      <c r="BM1141" s="117"/>
    </row>
    <row r="1142" spans="1:65" ht="15.75" customHeight="1" x14ac:dyDescent="0.25">
      <c r="A1142" s="25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6"/>
      <c r="L1142" s="116"/>
      <c r="M1142" s="116"/>
      <c r="N1142" s="116"/>
      <c r="O1142" s="116"/>
      <c r="P1142" s="116"/>
      <c r="Q1142" s="116"/>
      <c r="R1142" s="116"/>
      <c r="S1142" s="116"/>
      <c r="T1142" s="116"/>
      <c r="U1142" s="116"/>
      <c r="V1142" s="116"/>
      <c r="W1142" s="116"/>
      <c r="X1142" s="116"/>
      <c r="Y1142" s="116"/>
      <c r="Z1142" s="116"/>
      <c r="AA1142" s="116"/>
      <c r="AB1142" s="116"/>
      <c r="AC1142" s="116"/>
      <c r="AD1142" s="116"/>
      <c r="AE1142" s="116"/>
      <c r="AF1142" s="116"/>
      <c r="AG1142" s="116"/>
      <c r="AH1142" s="117"/>
      <c r="AI1142" s="117"/>
      <c r="AJ1142" s="117"/>
      <c r="AK1142" s="117"/>
      <c r="AL1142" s="117"/>
      <c r="AM1142" s="117"/>
      <c r="AN1142" s="117"/>
      <c r="AO1142" s="117"/>
      <c r="AP1142" s="117"/>
      <c r="AQ1142" s="117"/>
      <c r="AR1142" s="117"/>
      <c r="AS1142" s="117"/>
      <c r="AT1142" s="117"/>
      <c r="AU1142" s="117"/>
      <c r="AV1142" s="117"/>
      <c r="AW1142" s="117"/>
      <c r="AX1142" s="117"/>
      <c r="AY1142" s="117"/>
      <c r="AZ1142" s="117"/>
      <c r="BA1142" s="117"/>
      <c r="BB1142" s="117"/>
      <c r="BC1142" s="117"/>
      <c r="BD1142" s="117"/>
      <c r="BE1142" s="117"/>
      <c r="BF1142" s="117"/>
      <c r="BG1142" s="117"/>
      <c r="BH1142" s="117"/>
      <c r="BI1142" s="117"/>
      <c r="BJ1142" s="117"/>
      <c r="BK1142" s="117"/>
      <c r="BL1142" s="117"/>
      <c r="BM1142" s="117"/>
    </row>
    <row r="1143" spans="1:65" ht="15.75" customHeight="1" x14ac:dyDescent="0.25">
      <c r="A1143" s="25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6"/>
      <c r="L1143" s="116"/>
      <c r="M1143" s="116"/>
      <c r="N1143" s="116"/>
      <c r="O1143" s="116"/>
      <c r="P1143" s="116"/>
      <c r="Q1143" s="116"/>
      <c r="R1143" s="116"/>
      <c r="S1143" s="116"/>
      <c r="T1143" s="116"/>
      <c r="U1143" s="116"/>
      <c r="V1143" s="116"/>
      <c r="W1143" s="116"/>
      <c r="X1143" s="116"/>
      <c r="Y1143" s="116"/>
      <c r="Z1143" s="116"/>
      <c r="AA1143" s="116"/>
      <c r="AB1143" s="116"/>
      <c r="AC1143" s="116"/>
      <c r="AD1143" s="116"/>
      <c r="AE1143" s="116"/>
      <c r="AF1143" s="116"/>
      <c r="AG1143" s="116"/>
      <c r="AH1143" s="117"/>
      <c r="AI1143" s="117"/>
      <c r="AJ1143" s="117"/>
      <c r="AK1143" s="117"/>
      <c r="AL1143" s="117"/>
      <c r="AM1143" s="117"/>
      <c r="AN1143" s="117"/>
      <c r="AO1143" s="117"/>
      <c r="AP1143" s="117"/>
      <c r="AQ1143" s="117"/>
      <c r="AR1143" s="117"/>
      <c r="AS1143" s="117"/>
      <c r="AT1143" s="117"/>
      <c r="AU1143" s="117"/>
      <c r="AV1143" s="117"/>
      <c r="AW1143" s="117"/>
      <c r="AX1143" s="117"/>
      <c r="AY1143" s="117"/>
      <c r="AZ1143" s="117"/>
      <c r="BA1143" s="117"/>
      <c r="BB1143" s="117"/>
      <c r="BC1143" s="117"/>
      <c r="BD1143" s="117"/>
      <c r="BE1143" s="117"/>
      <c r="BF1143" s="117"/>
      <c r="BG1143" s="117"/>
      <c r="BH1143" s="117"/>
      <c r="BI1143" s="117"/>
      <c r="BJ1143" s="117"/>
      <c r="BK1143" s="117"/>
      <c r="BL1143" s="117"/>
      <c r="BM1143" s="117"/>
    </row>
    <row r="1144" spans="1:65" ht="15.75" customHeight="1" x14ac:dyDescent="0.25">
      <c r="A1144" s="25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116"/>
      <c r="P1144" s="116"/>
      <c r="Q1144" s="116"/>
      <c r="R1144" s="116"/>
      <c r="S1144" s="116"/>
      <c r="T1144" s="116"/>
      <c r="U1144" s="116"/>
      <c r="V1144" s="116"/>
      <c r="W1144" s="116"/>
      <c r="X1144" s="116"/>
      <c r="Y1144" s="116"/>
      <c r="Z1144" s="116"/>
      <c r="AA1144" s="116"/>
      <c r="AB1144" s="116"/>
      <c r="AC1144" s="116"/>
      <c r="AD1144" s="116"/>
      <c r="AE1144" s="116"/>
      <c r="AF1144" s="116"/>
      <c r="AG1144" s="116"/>
      <c r="AH1144" s="117"/>
      <c r="AI1144" s="117"/>
      <c r="AJ1144" s="117"/>
      <c r="AK1144" s="117"/>
      <c r="AL1144" s="117"/>
      <c r="AM1144" s="117"/>
      <c r="AN1144" s="117"/>
      <c r="AO1144" s="117"/>
      <c r="AP1144" s="117"/>
      <c r="AQ1144" s="117"/>
      <c r="AR1144" s="117"/>
      <c r="AS1144" s="117"/>
      <c r="AT1144" s="117"/>
      <c r="AU1144" s="117"/>
      <c r="AV1144" s="117"/>
      <c r="AW1144" s="117"/>
      <c r="AX1144" s="117"/>
      <c r="AY1144" s="117"/>
      <c r="AZ1144" s="117"/>
      <c r="BA1144" s="117"/>
      <c r="BB1144" s="117"/>
      <c r="BC1144" s="117"/>
      <c r="BD1144" s="117"/>
      <c r="BE1144" s="117"/>
      <c r="BF1144" s="117"/>
      <c r="BG1144" s="117"/>
      <c r="BH1144" s="117"/>
      <c r="BI1144" s="117"/>
      <c r="BJ1144" s="117"/>
      <c r="BK1144" s="117"/>
      <c r="BL1144" s="117"/>
      <c r="BM1144" s="117"/>
    </row>
    <row r="1145" spans="1:65" ht="15.75" customHeight="1" x14ac:dyDescent="0.25">
      <c r="A1145" s="25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6"/>
      <c r="O1145" s="116"/>
      <c r="P1145" s="116"/>
      <c r="Q1145" s="116"/>
      <c r="R1145" s="116"/>
      <c r="S1145" s="116"/>
      <c r="T1145" s="116"/>
      <c r="U1145" s="116"/>
      <c r="V1145" s="116"/>
      <c r="W1145" s="116"/>
      <c r="X1145" s="116"/>
      <c r="Y1145" s="116"/>
      <c r="Z1145" s="116"/>
      <c r="AA1145" s="116"/>
      <c r="AB1145" s="116"/>
      <c r="AC1145" s="116"/>
      <c r="AD1145" s="116"/>
      <c r="AE1145" s="116"/>
      <c r="AF1145" s="116"/>
      <c r="AG1145" s="116"/>
      <c r="AH1145" s="117"/>
      <c r="AI1145" s="117"/>
      <c r="AJ1145" s="117"/>
      <c r="AK1145" s="117"/>
      <c r="AL1145" s="117"/>
      <c r="AM1145" s="117"/>
      <c r="AN1145" s="117"/>
      <c r="AO1145" s="117"/>
      <c r="AP1145" s="117"/>
      <c r="AQ1145" s="117"/>
      <c r="AR1145" s="117"/>
      <c r="AS1145" s="117"/>
      <c r="AT1145" s="117"/>
      <c r="AU1145" s="117"/>
      <c r="AV1145" s="117"/>
      <c r="AW1145" s="117"/>
      <c r="AX1145" s="117"/>
      <c r="AY1145" s="117"/>
      <c r="AZ1145" s="117"/>
      <c r="BA1145" s="117"/>
      <c r="BB1145" s="117"/>
      <c r="BC1145" s="117"/>
      <c r="BD1145" s="117"/>
      <c r="BE1145" s="117"/>
      <c r="BF1145" s="117"/>
      <c r="BG1145" s="117"/>
      <c r="BH1145" s="117"/>
      <c r="BI1145" s="117"/>
      <c r="BJ1145" s="117"/>
      <c r="BK1145" s="117"/>
      <c r="BL1145" s="117"/>
      <c r="BM1145" s="117"/>
    </row>
    <row r="1146" spans="1:65" ht="15.75" customHeight="1" x14ac:dyDescent="0.25">
      <c r="A1146" s="25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6"/>
      <c r="L1146" s="116"/>
      <c r="M1146" s="116"/>
      <c r="N1146" s="116"/>
      <c r="O1146" s="116"/>
      <c r="P1146" s="116"/>
      <c r="Q1146" s="116"/>
      <c r="R1146" s="116"/>
      <c r="S1146" s="116"/>
      <c r="T1146" s="116"/>
      <c r="U1146" s="116"/>
      <c r="V1146" s="116"/>
      <c r="W1146" s="116"/>
      <c r="X1146" s="116"/>
      <c r="Y1146" s="116"/>
      <c r="Z1146" s="116"/>
      <c r="AA1146" s="116"/>
      <c r="AB1146" s="116"/>
      <c r="AC1146" s="116"/>
      <c r="AD1146" s="116"/>
      <c r="AE1146" s="116"/>
      <c r="AF1146" s="116"/>
      <c r="AG1146" s="116"/>
      <c r="AH1146" s="117"/>
      <c r="AI1146" s="117"/>
      <c r="AJ1146" s="117"/>
      <c r="AK1146" s="117"/>
      <c r="AL1146" s="117"/>
      <c r="AM1146" s="117"/>
      <c r="AN1146" s="117"/>
      <c r="AO1146" s="117"/>
      <c r="AP1146" s="117"/>
      <c r="AQ1146" s="117"/>
      <c r="AR1146" s="117"/>
      <c r="AS1146" s="117"/>
      <c r="AT1146" s="117"/>
      <c r="AU1146" s="117"/>
      <c r="AV1146" s="117"/>
      <c r="AW1146" s="117"/>
      <c r="AX1146" s="117"/>
      <c r="AY1146" s="117"/>
      <c r="AZ1146" s="117"/>
      <c r="BA1146" s="117"/>
      <c r="BB1146" s="117"/>
      <c r="BC1146" s="117"/>
      <c r="BD1146" s="117"/>
      <c r="BE1146" s="117"/>
      <c r="BF1146" s="117"/>
      <c r="BG1146" s="117"/>
      <c r="BH1146" s="117"/>
      <c r="BI1146" s="117"/>
      <c r="BJ1146" s="117"/>
      <c r="BK1146" s="117"/>
      <c r="BL1146" s="117"/>
      <c r="BM1146" s="117"/>
    </row>
    <row r="1147" spans="1:65" ht="15.75" customHeight="1" x14ac:dyDescent="0.25">
      <c r="A1147" s="25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6"/>
      <c r="O1147" s="116"/>
      <c r="P1147" s="116"/>
      <c r="Q1147" s="116"/>
      <c r="R1147" s="116"/>
      <c r="S1147" s="116"/>
      <c r="T1147" s="116"/>
      <c r="U1147" s="116"/>
      <c r="V1147" s="116"/>
      <c r="W1147" s="116"/>
      <c r="X1147" s="116"/>
      <c r="Y1147" s="116"/>
      <c r="Z1147" s="116"/>
      <c r="AA1147" s="116"/>
      <c r="AB1147" s="116"/>
      <c r="AC1147" s="116"/>
      <c r="AD1147" s="116"/>
      <c r="AE1147" s="116"/>
      <c r="AF1147" s="116"/>
      <c r="AG1147" s="116"/>
      <c r="AH1147" s="117"/>
      <c r="AI1147" s="117"/>
      <c r="AJ1147" s="117"/>
      <c r="AK1147" s="117"/>
      <c r="AL1147" s="117"/>
      <c r="AM1147" s="117"/>
      <c r="AN1147" s="117"/>
      <c r="AO1147" s="117"/>
      <c r="AP1147" s="117"/>
      <c r="AQ1147" s="117"/>
      <c r="AR1147" s="117"/>
      <c r="AS1147" s="117"/>
      <c r="AT1147" s="117"/>
      <c r="AU1147" s="117"/>
      <c r="AV1147" s="117"/>
      <c r="AW1147" s="117"/>
      <c r="AX1147" s="117"/>
      <c r="AY1147" s="117"/>
      <c r="AZ1147" s="117"/>
      <c r="BA1147" s="117"/>
      <c r="BB1147" s="117"/>
      <c r="BC1147" s="117"/>
      <c r="BD1147" s="117"/>
      <c r="BE1147" s="117"/>
      <c r="BF1147" s="117"/>
      <c r="BG1147" s="117"/>
      <c r="BH1147" s="117"/>
      <c r="BI1147" s="117"/>
      <c r="BJ1147" s="117"/>
      <c r="BK1147" s="117"/>
      <c r="BL1147" s="117"/>
      <c r="BM1147" s="117"/>
    </row>
    <row r="1148" spans="1:65" ht="15.75" customHeight="1" x14ac:dyDescent="0.25">
      <c r="A1148" s="25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16"/>
      <c r="O1148" s="116"/>
      <c r="P1148" s="116"/>
      <c r="Q1148" s="116"/>
      <c r="R1148" s="116"/>
      <c r="S1148" s="116"/>
      <c r="T1148" s="116"/>
      <c r="U1148" s="116"/>
      <c r="V1148" s="116"/>
      <c r="W1148" s="116"/>
      <c r="X1148" s="116"/>
      <c r="Y1148" s="116"/>
      <c r="Z1148" s="116"/>
      <c r="AA1148" s="116"/>
      <c r="AB1148" s="116"/>
      <c r="AC1148" s="116"/>
      <c r="AD1148" s="116"/>
      <c r="AE1148" s="116"/>
      <c r="AF1148" s="116"/>
      <c r="AG1148" s="116"/>
      <c r="AH1148" s="117"/>
      <c r="AI1148" s="117"/>
      <c r="AJ1148" s="117"/>
      <c r="AK1148" s="117"/>
      <c r="AL1148" s="117"/>
      <c r="AM1148" s="117"/>
      <c r="AN1148" s="117"/>
      <c r="AO1148" s="117"/>
      <c r="AP1148" s="117"/>
      <c r="AQ1148" s="117"/>
      <c r="AR1148" s="117"/>
      <c r="AS1148" s="117"/>
      <c r="AT1148" s="117"/>
      <c r="AU1148" s="117"/>
      <c r="AV1148" s="117"/>
      <c r="AW1148" s="117"/>
      <c r="AX1148" s="117"/>
      <c r="AY1148" s="117"/>
      <c r="AZ1148" s="117"/>
      <c r="BA1148" s="117"/>
      <c r="BB1148" s="117"/>
      <c r="BC1148" s="117"/>
      <c r="BD1148" s="117"/>
      <c r="BE1148" s="117"/>
      <c r="BF1148" s="117"/>
      <c r="BG1148" s="117"/>
      <c r="BH1148" s="117"/>
      <c r="BI1148" s="117"/>
      <c r="BJ1148" s="117"/>
      <c r="BK1148" s="117"/>
      <c r="BL1148" s="117"/>
      <c r="BM1148" s="117"/>
    </row>
    <row r="1149" spans="1:65" ht="15.75" customHeight="1" x14ac:dyDescent="0.25">
      <c r="A1149" s="25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6"/>
      <c r="L1149" s="116"/>
      <c r="M1149" s="116"/>
      <c r="N1149" s="116"/>
      <c r="O1149" s="116"/>
      <c r="P1149" s="116"/>
      <c r="Q1149" s="116"/>
      <c r="R1149" s="116"/>
      <c r="S1149" s="116"/>
      <c r="T1149" s="116"/>
      <c r="U1149" s="116"/>
      <c r="V1149" s="116"/>
      <c r="W1149" s="116"/>
      <c r="X1149" s="116"/>
      <c r="Y1149" s="116"/>
      <c r="Z1149" s="116"/>
      <c r="AA1149" s="116"/>
      <c r="AB1149" s="116"/>
      <c r="AC1149" s="116"/>
      <c r="AD1149" s="116"/>
      <c r="AE1149" s="116"/>
      <c r="AF1149" s="116"/>
      <c r="AG1149" s="116"/>
      <c r="AH1149" s="117"/>
      <c r="AI1149" s="117"/>
      <c r="AJ1149" s="117"/>
      <c r="AK1149" s="117"/>
      <c r="AL1149" s="117"/>
      <c r="AM1149" s="117"/>
      <c r="AN1149" s="117"/>
      <c r="AO1149" s="117"/>
      <c r="AP1149" s="117"/>
      <c r="AQ1149" s="117"/>
      <c r="AR1149" s="117"/>
      <c r="AS1149" s="117"/>
      <c r="AT1149" s="117"/>
      <c r="AU1149" s="117"/>
      <c r="AV1149" s="117"/>
      <c r="AW1149" s="117"/>
      <c r="AX1149" s="117"/>
      <c r="AY1149" s="117"/>
      <c r="AZ1149" s="117"/>
      <c r="BA1149" s="117"/>
      <c r="BB1149" s="117"/>
      <c r="BC1149" s="117"/>
      <c r="BD1149" s="117"/>
      <c r="BE1149" s="117"/>
      <c r="BF1149" s="117"/>
      <c r="BG1149" s="117"/>
      <c r="BH1149" s="117"/>
      <c r="BI1149" s="117"/>
      <c r="BJ1149" s="117"/>
      <c r="BK1149" s="117"/>
      <c r="BL1149" s="117"/>
      <c r="BM1149" s="117"/>
    </row>
    <row r="1150" spans="1:65" ht="15.75" customHeight="1" x14ac:dyDescent="0.25">
      <c r="A1150" s="25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16"/>
      <c r="O1150" s="116"/>
      <c r="P1150" s="116"/>
      <c r="Q1150" s="116"/>
      <c r="R1150" s="116"/>
      <c r="S1150" s="116"/>
      <c r="T1150" s="116"/>
      <c r="U1150" s="116"/>
      <c r="V1150" s="116"/>
      <c r="W1150" s="116"/>
      <c r="X1150" s="116"/>
      <c r="Y1150" s="116"/>
      <c r="Z1150" s="116"/>
      <c r="AA1150" s="116"/>
      <c r="AB1150" s="116"/>
      <c r="AC1150" s="116"/>
      <c r="AD1150" s="116"/>
      <c r="AE1150" s="116"/>
      <c r="AF1150" s="116"/>
      <c r="AG1150" s="116"/>
      <c r="AH1150" s="117"/>
      <c r="AI1150" s="117"/>
      <c r="AJ1150" s="117"/>
      <c r="AK1150" s="117"/>
      <c r="AL1150" s="117"/>
      <c r="AM1150" s="117"/>
      <c r="AN1150" s="117"/>
      <c r="AO1150" s="117"/>
      <c r="AP1150" s="117"/>
      <c r="AQ1150" s="117"/>
      <c r="AR1150" s="117"/>
      <c r="AS1150" s="117"/>
      <c r="AT1150" s="117"/>
      <c r="AU1150" s="117"/>
      <c r="AV1150" s="117"/>
      <c r="AW1150" s="117"/>
      <c r="AX1150" s="117"/>
      <c r="AY1150" s="117"/>
      <c r="AZ1150" s="117"/>
      <c r="BA1150" s="117"/>
      <c r="BB1150" s="117"/>
      <c r="BC1150" s="117"/>
      <c r="BD1150" s="117"/>
      <c r="BE1150" s="117"/>
      <c r="BF1150" s="117"/>
      <c r="BG1150" s="117"/>
      <c r="BH1150" s="117"/>
      <c r="BI1150" s="117"/>
      <c r="BJ1150" s="117"/>
      <c r="BK1150" s="117"/>
      <c r="BL1150" s="117"/>
      <c r="BM1150" s="117"/>
    </row>
    <row r="1151" spans="1:65" ht="15.75" customHeight="1" x14ac:dyDescent="0.25">
      <c r="A1151" s="25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116"/>
      <c r="P1151" s="116"/>
      <c r="Q1151" s="116"/>
      <c r="R1151" s="116"/>
      <c r="S1151" s="116"/>
      <c r="T1151" s="116"/>
      <c r="U1151" s="116"/>
      <c r="V1151" s="116"/>
      <c r="W1151" s="116"/>
      <c r="X1151" s="116"/>
      <c r="Y1151" s="116"/>
      <c r="Z1151" s="116"/>
      <c r="AA1151" s="116"/>
      <c r="AB1151" s="116"/>
      <c r="AC1151" s="116"/>
      <c r="AD1151" s="116"/>
      <c r="AE1151" s="116"/>
      <c r="AF1151" s="116"/>
      <c r="AG1151" s="116"/>
      <c r="AH1151" s="117"/>
      <c r="AI1151" s="117"/>
      <c r="AJ1151" s="117"/>
      <c r="AK1151" s="117"/>
      <c r="AL1151" s="117"/>
      <c r="AM1151" s="117"/>
      <c r="AN1151" s="117"/>
      <c r="AO1151" s="117"/>
      <c r="AP1151" s="117"/>
      <c r="AQ1151" s="117"/>
      <c r="AR1151" s="117"/>
      <c r="AS1151" s="117"/>
      <c r="AT1151" s="117"/>
      <c r="AU1151" s="117"/>
      <c r="AV1151" s="117"/>
      <c r="AW1151" s="117"/>
      <c r="AX1151" s="117"/>
      <c r="AY1151" s="117"/>
      <c r="AZ1151" s="117"/>
      <c r="BA1151" s="117"/>
      <c r="BB1151" s="117"/>
      <c r="BC1151" s="117"/>
      <c r="BD1151" s="117"/>
      <c r="BE1151" s="117"/>
      <c r="BF1151" s="117"/>
      <c r="BG1151" s="117"/>
      <c r="BH1151" s="117"/>
      <c r="BI1151" s="117"/>
      <c r="BJ1151" s="117"/>
      <c r="BK1151" s="117"/>
      <c r="BL1151" s="117"/>
      <c r="BM1151" s="117"/>
    </row>
    <row r="1152" spans="1:65" ht="15.75" customHeight="1" x14ac:dyDescent="0.25">
      <c r="A1152" s="25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  <c r="L1152" s="116"/>
      <c r="M1152" s="116"/>
      <c r="N1152" s="116"/>
      <c r="O1152" s="116"/>
      <c r="P1152" s="116"/>
      <c r="Q1152" s="116"/>
      <c r="R1152" s="116"/>
      <c r="S1152" s="116"/>
      <c r="T1152" s="116"/>
      <c r="U1152" s="116"/>
      <c r="V1152" s="116"/>
      <c r="W1152" s="116"/>
      <c r="X1152" s="116"/>
      <c r="Y1152" s="116"/>
      <c r="Z1152" s="116"/>
      <c r="AA1152" s="116"/>
      <c r="AB1152" s="116"/>
      <c r="AC1152" s="116"/>
      <c r="AD1152" s="116"/>
      <c r="AE1152" s="116"/>
      <c r="AF1152" s="116"/>
      <c r="AG1152" s="116"/>
      <c r="AH1152" s="117"/>
      <c r="AI1152" s="117"/>
      <c r="AJ1152" s="117"/>
      <c r="AK1152" s="117"/>
      <c r="AL1152" s="117"/>
      <c r="AM1152" s="117"/>
      <c r="AN1152" s="117"/>
      <c r="AO1152" s="117"/>
      <c r="AP1152" s="117"/>
      <c r="AQ1152" s="117"/>
      <c r="AR1152" s="117"/>
      <c r="AS1152" s="117"/>
      <c r="AT1152" s="117"/>
      <c r="AU1152" s="117"/>
      <c r="AV1152" s="117"/>
      <c r="AW1152" s="117"/>
      <c r="AX1152" s="117"/>
      <c r="AY1152" s="117"/>
      <c r="AZ1152" s="117"/>
      <c r="BA1152" s="117"/>
      <c r="BB1152" s="117"/>
      <c r="BC1152" s="117"/>
      <c r="BD1152" s="117"/>
      <c r="BE1152" s="117"/>
      <c r="BF1152" s="117"/>
      <c r="BG1152" s="117"/>
      <c r="BH1152" s="117"/>
      <c r="BI1152" s="117"/>
      <c r="BJ1152" s="117"/>
      <c r="BK1152" s="117"/>
      <c r="BL1152" s="117"/>
      <c r="BM1152" s="117"/>
    </row>
    <row r="1153" spans="1:65" ht="15.75" customHeight="1" x14ac:dyDescent="0.25">
      <c r="A1153" s="25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116"/>
      <c r="P1153" s="116"/>
      <c r="Q1153" s="116"/>
      <c r="R1153" s="116"/>
      <c r="S1153" s="116"/>
      <c r="T1153" s="116"/>
      <c r="U1153" s="116"/>
      <c r="V1153" s="116"/>
      <c r="W1153" s="116"/>
      <c r="X1153" s="116"/>
      <c r="Y1153" s="116"/>
      <c r="Z1153" s="116"/>
      <c r="AA1153" s="116"/>
      <c r="AB1153" s="116"/>
      <c r="AC1153" s="116"/>
      <c r="AD1153" s="116"/>
      <c r="AE1153" s="116"/>
      <c r="AF1153" s="116"/>
      <c r="AG1153" s="116"/>
      <c r="AH1153" s="117"/>
      <c r="AI1153" s="117"/>
      <c r="AJ1153" s="117"/>
      <c r="AK1153" s="117"/>
      <c r="AL1153" s="117"/>
      <c r="AM1153" s="117"/>
      <c r="AN1153" s="117"/>
      <c r="AO1153" s="117"/>
      <c r="AP1153" s="117"/>
      <c r="AQ1153" s="117"/>
      <c r="AR1153" s="117"/>
      <c r="AS1153" s="117"/>
      <c r="AT1153" s="117"/>
      <c r="AU1153" s="117"/>
      <c r="AV1153" s="117"/>
      <c r="AW1153" s="117"/>
      <c r="AX1153" s="117"/>
      <c r="AY1153" s="117"/>
      <c r="AZ1153" s="117"/>
      <c r="BA1153" s="117"/>
      <c r="BB1153" s="117"/>
      <c r="BC1153" s="117"/>
      <c r="BD1153" s="117"/>
      <c r="BE1153" s="117"/>
      <c r="BF1153" s="117"/>
      <c r="BG1153" s="117"/>
      <c r="BH1153" s="117"/>
      <c r="BI1153" s="117"/>
      <c r="BJ1153" s="117"/>
      <c r="BK1153" s="117"/>
      <c r="BL1153" s="117"/>
      <c r="BM1153" s="117"/>
    </row>
    <row r="1154" spans="1:65" ht="15.75" customHeight="1" x14ac:dyDescent="0.25">
      <c r="A1154" s="25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116"/>
      <c r="P1154" s="116"/>
      <c r="Q1154" s="116"/>
      <c r="R1154" s="116"/>
      <c r="S1154" s="116"/>
      <c r="T1154" s="116"/>
      <c r="U1154" s="116"/>
      <c r="V1154" s="116"/>
      <c r="W1154" s="116"/>
      <c r="X1154" s="116"/>
      <c r="Y1154" s="116"/>
      <c r="Z1154" s="116"/>
      <c r="AA1154" s="116"/>
      <c r="AB1154" s="116"/>
      <c r="AC1154" s="116"/>
      <c r="AD1154" s="116"/>
      <c r="AE1154" s="116"/>
      <c r="AF1154" s="116"/>
      <c r="AG1154" s="116"/>
      <c r="AH1154" s="117"/>
      <c r="AI1154" s="117"/>
      <c r="AJ1154" s="117"/>
      <c r="AK1154" s="117"/>
      <c r="AL1154" s="117"/>
      <c r="AM1154" s="117"/>
      <c r="AN1154" s="117"/>
      <c r="AO1154" s="117"/>
      <c r="AP1154" s="117"/>
      <c r="AQ1154" s="117"/>
      <c r="AR1154" s="117"/>
      <c r="AS1154" s="117"/>
      <c r="AT1154" s="117"/>
      <c r="AU1154" s="117"/>
      <c r="AV1154" s="117"/>
      <c r="AW1154" s="117"/>
      <c r="AX1154" s="117"/>
      <c r="AY1154" s="117"/>
      <c r="AZ1154" s="117"/>
      <c r="BA1154" s="117"/>
      <c r="BB1154" s="117"/>
      <c r="BC1154" s="117"/>
      <c r="BD1154" s="117"/>
      <c r="BE1154" s="117"/>
      <c r="BF1154" s="117"/>
      <c r="BG1154" s="117"/>
      <c r="BH1154" s="117"/>
      <c r="BI1154" s="117"/>
      <c r="BJ1154" s="117"/>
      <c r="BK1154" s="117"/>
      <c r="BL1154" s="117"/>
      <c r="BM1154" s="117"/>
    </row>
    <row r="1155" spans="1:65" ht="15.75" customHeight="1" x14ac:dyDescent="0.25">
      <c r="A1155" s="25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  <c r="L1155" s="116"/>
      <c r="M1155" s="116"/>
      <c r="N1155" s="116"/>
      <c r="O1155" s="116"/>
      <c r="P1155" s="116"/>
      <c r="Q1155" s="116"/>
      <c r="R1155" s="116"/>
      <c r="S1155" s="116"/>
      <c r="T1155" s="116"/>
      <c r="U1155" s="116"/>
      <c r="V1155" s="116"/>
      <c r="W1155" s="116"/>
      <c r="X1155" s="116"/>
      <c r="Y1155" s="116"/>
      <c r="Z1155" s="116"/>
      <c r="AA1155" s="116"/>
      <c r="AB1155" s="116"/>
      <c r="AC1155" s="116"/>
      <c r="AD1155" s="116"/>
      <c r="AE1155" s="116"/>
      <c r="AF1155" s="116"/>
      <c r="AG1155" s="116"/>
      <c r="AH1155" s="117"/>
      <c r="AI1155" s="117"/>
      <c r="AJ1155" s="117"/>
      <c r="AK1155" s="117"/>
      <c r="AL1155" s="117"/>
      <c r="AM1155" s="117"/>
      <c r="AN1155" s="117"/>
      <c r="AO1155" s="117"/>
      <c r="AP1155" s="117"/>
      <c r="AQ1155" s="117"/>
      <c r="AR1155" s="117"/>
      <c r="AS1155" s="117"/>
      <c r="AT1155" s="117"/>
      <c r="AU1155" s="117"/>
      <c r="AV1155" s="117"/>
      <c r="AW1155" s="117"/>
      <c r="AX1155" s="117"/>
      <c r="AY1155" s="117"/>
      <c r="AZ1155" s="117"/>
      <c r="BA1155" s="117"/>
      <c r="BB1155" s="117"/>
      <c r="BC1155" s="117"/>
      <c r="BD1155" s="117"/>
      <c r="BE1155" s="117"/>
      <c r="BF1155" s="117"/>
      <c r="BG1155" s="117"/>
      <c r="BH1155" s="117"/>
      <c r="BI1155" s="117"/>
      <c r="BJ1155" s="117"/>
      <c r="BK1155" s="117"/>
      <c r="BL1155" s="117"/>
      <c r="BM1155" s="117"/>
    </row>
    <row r="1156" spans="1:65" ht="15.75" customHeight="1" x14ac:dyDescent="0.25">
      <c r="A1156" s="25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Q1156" s="116"/>
      <c r="R1156" s="116"/>
      <c r="S1156" s="116"/>
      <c r="T1156" s="116"/>
      <c r="U1156" s="116"/>
      <c r="V1156" s="116"/>
      <c r="W1156" s="116"/>
      <c r="X1156" s="116"/>
      <c r="Y1156" s="116"/>
      <c r="Z1156" s="116"/>
      <c r="AA1156" s="116"/>
      <c r="AB1156" s="116"/>
      <c r="AC1156" s="116"/>
      <c r="AD1156" s="116"/>
      <c r="AE1156" s="116"/>
      <c r="AF1156" s="116"/>
      <c r="AG1156" s="116"/>
      <c r="AH1156" s="117"/>
      <c r="AI1156" s="117"/>
      <c r="AJ1156" s="117"/>
      <c r="AK1156" s="117"/>
      <c r="AL1156" s="117"/>
      <c r="AM1156" s="117"/>
      <c r="AN1156" s="117"/>
      <c r="AO1156" s="117"/>
      <c r="AP1156" s="117"/>
      <c r="AQ1156" s="117"/>
      <c r="AR1156" s="117"/>
      <c r="AS1156" s="117"/>
      <c r="AT1156" s="117"/>
      <c r="AU1156" s="117"/>
      <c r="AV1156" s="117"/>
      <c r="AW1156" s="117"/>
      <c r="AX1156" s="117"/>
      <c r="AY1156" s="117"/>
      <c r="AZ1156" s="117"/>
      <c r="BA1156" s="117"/>
      <c r="BB1156" s="117"/>
      <c r="BC1156" s="117"/>
      <c r="BD1156" s="117"/>
      <c r="BE1156" s="117"/>
      <c r="BF1156" s="117"/>
      <c r="BG1156" s="117"/>
      <c r="BH1156" s="117"/>
      <c r="BI1156" s="117"/>
      <c r="BJ1156" s="117"/>
      <c r="BK1156" s="117"/>
      <c r="BL1156" s="117"/>
      <c r="BM1156" s="117"/>
    </row>
  </sheetData>
  <sheetProtection algorithmName="SHA-512" hashValue="P5+Tf5EjbrkmOVFq8dqXav5PoSGSiatBbNlKzgldzhzONmfjfVHk85cKeLnJz95CzqitGcM36hEN+1oJmKOFNA==" saltValue="jFg7Y80DrOW4OxzC5felgw==" spinCount="100000" sheet="1" objects="1" scenarios="1" selectLockedCells="1"/>
  <mergeCells count="81">
    <mergeCell ref="B2:AG3"/>
    <mergeCell ref="C4:AF4"/>
    <mergeCell ref="AI4:AI18"/>
    <mergeCell ref="C6:M6"/>
    <mergeCell ref="N6:AF6"/>
    <mergeCell ref="C8:AF8"/>
    <mergeCell ref="K16:AF16"/>
    <mergeCell ref="C18:AF18"/>
    <mergeCell ref="C22:AB23"/>
    <mergeCell ref="AC22:AF23"/>
    <mergeCell ref="C25:AF25"/>
    <mergeCell ref="C27:P27"/>
    <mergeCell ref="Q27:AB27"/>
    <mergeCell ref="AC27:AF27"/>
    <mergeCell ref="D37:H37"/>
    <mergeCell ref="J37:AF37"/>
    <mergeCell ref="C29:AF29"/>
    <mergeCell ref="C31:T31"/>
    <mergeCell ref="U31:X31"/>
    <mergeCell ref="Y31:AF31"/>
    <mergeCell ref="C33:AF33"/>
    <mergeCell ref="C34:AF34"/>
    <mergeCell ref="D35:H35"/>
    <mergeCell ref="J35:M35"/>
    <mergeCell ref="O35:Q35"/>
    <mergeCell ref="S35:AF35"/>
    <mergeCell ref="C36:AF36"/>
    <mergeCell ref="D45:J45"/>
    <mergeCell ref="L45:V45"/>
    <mergeCell ref="X45:AF45"/>
    <mergeCell ref="C38:AF38"/>
    <mergeCell ref="C39:AF39"/>
    <mergeCell ref="C40:AF40"/>
    <mergeCell ref="D41:J41"/>
    <mergeCell ref="L41:V41"/>
    <mergeCell ref="X41:AF41"/>
    <mergeCell ref="C42:AF42"/>
    <mergeCell ref="D43:J43"/>
    <mergeCell ref="L43:V43"/>
    <mergeCell ref="X43:AF43"/>
    <mergeCell ref="C44:AF44"/>
    <mergeCell ref="C53:AF54"/>
    <mergeCell ref="C46:AF46"/>
    <mergeCell ref="D47:J47"/>
    <mergeCell ref="L47:V47"/>
    <mergeCell ref="X47:AF47"/>
    <mergeCell ref="C48:AF48"/>
    <mergeCell ref="D49:J49"/>
    <mergeCell ref="L49:AF49"/>
    <mergeCell ref="C50:AF50"/>
    <mergeCell ref="D51:J51"/>
    <mergeCell ref="L51:N51"/>
    <mergeCell ref="O51:R51"/>
    <mergeCell ref="S51:AF51"/>
    <mergeCell ref="C55:AF55"/>
    <mergeCell ref="C57:H57"/>
    <mergeCell ref="I57:AF57"/>
    <mergeCell ref="C59:AF59"/>
    <mergeCell ref="N62:S62"/>
    <mergeCell ref="X62:AE62"/>
    <mergeCell ref="C63:AF63"/>
    <mergeCell ref="F64:P64"/>
    <mergeCell ref="S64:AC64"/>
    <mergeCell ref="F65:G65"/>
    <mergeCell ref="J65:K65"/>
    <mergeCell ref="N65:O65"/>
    <mergeCell ref="S65:T65"/>
    <mergeCell ref="W65:X65"/>
    <mergeCell ref="AA65:AB65"/>
    <mergeCell ref="C86:AF86"/>
    <mergeCell ref="J67:O67"/>
    <mergeCell ref="S67:X67"/>
    <mergeCell ref="N69:Q69"/>
    <mergeCell ref="X69:AB69"/>
    <mergeCell ref="P71:T71"/>
    <mergeCell ref="U71:AB71"/>
    <mergeCell ref="C74:AF74"/>
    <mergeCell ref="V79:AF80"/>
    <mergeCell ref="C81:AF81"/>
    <mergeCell ref="C82:AF82"/>
    <mergeCell ref="C83:AF85"/>
  </mergeCells>
  <conditionalFormatting sqref="C31">
    <cfRule type="expression" dxfId="68" priority="32" stopIfTrue="1">
      <formula>$C$31="Selecionar local do lançamento:"</formula>
    </cfRule>
  </conditionalFormatting>
  <conditionalFormatting sqref="C55">
    <cfRule type="expression" dxfId="67" priority="35" stopIfTrue="1">
      <formula>ISERROR(SEARCH(("""preencher campo"""),(C55)))</formula>
    </cfRule>
  </conditionalFormatting>
  <conditionalFormatting sqref="I57">
    <cfRule type="expression" dxfId="66" priority="36" stopIfTrue="1">
      <formula>NOT(ISERROR(SEARCH(("Selecione"),(I57))))</formula>
    </cfRule>
    <cfRule type="expression" dxfId="65" priority="37" stopIfTrue="1">
      <formula>$I$57="Selecione bacia/UPGRH:"</formula>
    </cfRule>
  </conditionalFormatting>
  <conditionalFormatting sqref="K16">
    <cfRule type="expression" dxfId="64" priority="33" stopIfTrue="1">
      <formula>$K$16="Especificar outro"</formula>
    </cfRule>
  </conditionalFormatting>
  <conditionalFormatting sqref="N6">
    <cfRule type="expression" dxfId="63" priority="25" stopIfTrue="1">
      <formula>ISERROR(SEARCH(("""preencher campo"""),(N6)))</formula>
    </cfRule>
  </conditionalFormatting>
  <conditionalFormatting sqref="N62 T62">
    <cfRule type="expression" dxfId="62" priority="27" stopIfTrue="1">
      <formula>#REF!="Selecionar"</formula>
    </cfRule>
  </conditionalFormatting>
  <conditionalFormatting sqref="S51">
    <cfRule type="expression" dxfId="61" priority="38" stopIfTrue="1">
      <formula>$S$51="Especificar outro"</formula>
    </cfRule>
  </conditionalFormatting>
  <conditionalFormatting sqref="U71">
    <cfRule type="expression" dxfId="60" priority="31" stopIfTrue="1">
      <formula>$U$71="Selecionar fuso"</formula>
    </cfRule>
  </conditionalFormatting>
  <conditionalFormatting sqref="X62">
    <cfRule type="expression" dxfId="59" priority="28" stopIfTrue="1">
      <formula>NOT(ISERROR(SEARCH(("""Sel"""),(X62))))</formula>
    </cfRule>
    <cfRule type="expression" dxfId="58" priority="29" stopIfTrue="1">
      <formula>NOT(ISERROR(SEARCH(("Município"),(X62))))</formula>
    </cfRule>
    <cfRule type="expression" dxfId="57" priority="30" stopIfTrue="1">
      <formula>NOT(ISERROR(SEARCH(("""Selecionar"""),(X62))))</formula>
    </cfRule>
  </conditionalFormatting>
  <conditionalFormatting sqref="Y31">
    <cfRule type="expression" dxfId="56" priority="34" stopIfTrue="1">
      <formula>$Y$31="Especificar outro"</formula>
    </cfRule>
  </conditionalFormatting>
  <conditionalFormatting sqref="AA10:AF10">
    <cfRule type="expression" dxfId="55" priority="26" stopIfTrue="1">
      <formula>$AA$10="Preencher"</formula>
    </cfRule>
  </conditionalFormatting>
  <dataValidations count="26">
    <dataValidation type="custom" allowBlank="1" showErrorMessage="1" sqref="Y31" xr:uid="{00000000-0002-0000-0200-000000000000}">
      <formula1>C31="outro."</formula1>
    </dataValidation>
    <dataValidation type="list" allowBlank="1" showInputMessage="1" showErrorMessage="1" prompt=" - " sqref="U71 U73" xr:uid="{00000000-0002-0000-0200-000001000000}">
      <formula1>$Y$96:$Y$99</formula1>
    </dataValidation>
    <dataValidation type="custom" allowBlank="1" showErrorMessage="1" sqref="U75 U79" xr:uid="{00000000-0002-0000-0200-000002000000}">
      <formula1>IF(R75="X","")</formula1>
    </dataValidation>
    <dataValidation type="custom" allowBlank="1" showErrorMessage="1" sqref="U77" xr:uid="{00000000-0002-0000-0200-000003000000}">
      <formula1>OR(IF(R77="X","","Preencher"),IF(U77="X","","Preencher"),IF(U79="X","","Preencher"))</formula1>
    </dataValidation>
    <dataValidation type="list" allowBlank="1" showInputMessage="1" showErrorMessage="1" prompt=" - Escolher a destinação do efluente sanitário" sqref="C31" xr:uid="{00000000-0002-0000-0200-000004000000}">
      <formula1>sanitario</formula1>
    </dataValidation>
    <dataValidation type="custom" allowBlank="1" showInputMessage="1" showErrorMessage="1" prompt="ATENÇÃO - Primeiro preencher o Fuso Horário" sqref="X69" xr:uid="{00000000-0002-0000-0200-000005000000}">
      <formula1>IF(U71="22 - 51º",AND(X69&gt;AK69,X69&lt;AK71),IF(U71="23 - 45º",AND(X69&gt;AK74,X69&lt;AK75),IF(U71="24 - 39º",AND(X69&gt;AK79,X69&lt;AK77),"ERRO")))</formula1>
    </dataValidation>
    <dataValidation type="custom" allowBlank="1" showErrorMessage="1" sqref="S51" xr:uid="{00000000-0002-0000-0200-000006000000}">
      <formula1>K51="x"</formula1>
    </dataValidation>
    <dataValidation type="custom" allowBlank="1" showInputMessage="1" showErrorMessage="1" prompt="ATENÇÃO - Primeiro preencher o Fuso Horário" sqref="N69" xr:uid="{00000000-0002-0000-0200-000007000000}">
      <formula1>IF(U71="22 - 51º",N69&lt;=AJ71,IF(U71="23 - 45º",N69&lt;=AJ75,IF(U71="24 - 39º",N69&lt;=AJ79,"ERRO")))</formula1>
    </dataValidation>
    <dataValidation type="list" allowBlank="1" showErrorMessage="1" sqref="N62" xr:uid="{00000000-0002-0000-0200-000008000000}">
      <formula1>$AD$103:$AD$956</formula1>
    </dataValidation>
    <dataValidation type="custom" allowBlank="1" showErrorMessage="1" sqref="R75 R77 R79" xr:uid="{00000000-0002-0000-0200-000009000000}">
      <formula1>IF(U75="X","")</formula1>
    </dataValidation>
    <dataValidation type="decimal" allowBlank="1" showErrorMessage="1" sqref="S67" xr:uid="{00000000-0002-0000-0200-00000A000000}">
      <formula1>AK64</formula1>
      <formula2>T65534</formula2>
    </dataValidation>
    <dataValidation type="decimal" operator="greaterThan" allowBlank="1" showErrorMessage="1" sqref="Q27" xr:uid="{00000000-0002-0000-0200-00000B000000}">
      <formula1>0</formula1>
    </dataValidation>
    <dataValidation type="custom" allowBlank="1" showErrorMessage="1" sqref="C10" xr:uid="{00000000-0002-0000-0200-00000C000000}">
      <formula1>C12=""</formula1>
    </dataValidation>
    <dataValidation type="list" allowBlank="1" showErrorMessage="1" sqref="I57" xr:uid="{00000000-0002-0000-0200-00000D000000}">
      <formula1>UPGRH</formula1>
    </dataValidation>
    <dataValidation type="custom" allowBlank="1" showInputMessage="1" showErrorMessage="1" prompt=" - " sqref="K16" xr:uid="{00000000-0002-0000-0200-00000E000000}">
      <formula1>C16="X"</formula1>
    </dataValidation>
    <dataValidation type="custom" allowBlank="1" showErrorMessage="1" sqref="C20" xr:uid="{00000000-0002-0000-0200-00000F000000}">
      <formula1>IF(O20="X","")</formula1>
    </dataValidation>
    <dataValidation type="custom" allowBlank="1" showErrorMessage="1" sqref="C83" xr:uid="{00000000-0002-0000-0200-000010000000}">
      <formula1>IF(OR(U75="X",U77="X",U79="X"),"","PREENCHER")</formula1>
    </dataValidation>
    <dataValidation type="custom" allowBlank="1" showInputMessage="1" showErrorMessage="1" prompt=" - " sqref="O20" xr:uid="{00000000-0002-0000-0200-000011000000}">
      <formula1>IF(C20="X","")</formula1>
    </dataValidation>
    <dataValidation type="decimal" allowBlank="1" showErrorMessage="1" sqref="W65" xr:uid="{00000000-0002-0000-0200-000012000000}">
      <formula1>AK57</formula1>
      <formula2>P65529</formula2>
    </dataValidation>
    <dataValidation type="decimal" allowBlank="1" showErrorMessage="1" sqref="AA65" xr:uid="{00000000-0002-0000-0200-000013000000}">
      <formula1>AK57</formula1>
      <formula2>L65529</formula2>
    </dataValidation>
    <dataValidation type="decimal" allowBlank="1" showErrorMessage="1" sqref="J65" xr:uid="{00000000-0002-0000-0200-000014000000}">
      <formula1>AK57</formula1>
      <formula2>AC65529</formula2>
    </dataValidation>
    <dataValidation type="decimal" allowBlank="1" showErrorMessage="1" sqref="F65" xr:uid="{00000000-0002-0000-0200-000015000000}">
      <formula1>AK55</formula1>
      <formula2>AG65527</formula2>
    </dataValidation>
    <dataValidation type="decimal" allowBlank="1" showErrorMessage="1" sqref="S65" xr:uid="{00000000-0002-0000-0200-000016000000}">
      <formula1>AK59</formula1>
      <formula2>T65531</formula2>
    </dataValidation>
    <dataValidation type="decimal" allowBlank="1" showErrorMessage="1" sqref="J67" xr:uid="{00000000-0002-0000-0200-000017000000}">
      <formula1>AK60</formula1>
      <formula2>AC65530</formula2>
    </dataValidation>
    <dataValidation type="decimal" allowBlank="1" showInputMessage="1" showErrorMessage="1" prompt=" - " sqref="AL58" xr:uid="{00000000-0002-0000-0200-000018000000}">
      <formula1>AK55</formula1>
      <formula2>A65534</formula2>
    </dataValidation>
    <dataValidation type="decimal" allowBlank="1" showErrorMessage="1" sqref="N65" xr:uid="{00000000-0002-0000-0200-000019000000}">
      <formula1>AK57</formula1>
      <formula2>Y65529</formula2>
    </dataValidation>
  </dataValidations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  <headerFooter>
    <oddFooter>&amp;R&amp;P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0"/>
  <sheetViews>
    <sheetView workbookViewId="0">
      <selection activeCell="N19" sqref="N19:O19"/>
    </sheetView>
  </sheetViews>
  <sheetFormatPr defaultColWidth="14.42578125" defaultRowHeight="15" customHeight="1" x14ac:dyDescent="0.25"/>
  <cols>
    <col min="1" max="1" width="2.85546875" customWidth="1"/>
    <col min="2" max="2" width="3.140625" customWidth="1"/>
    <col min="3" max="3" width="23" customWidth="1"/>
    <col min="4" max="4" width="12.5703125" customWidth="1"/>
    <col min="5" max="5" width="16.28515625" customWidth="1"/>
    <col min="6" max="6" width="10.140625" customWidth="1"/>
    <col min="7" max="7" width="16.5703125" customWidth="1"/>
    <col min="8" max="8" width="3.85546875" hidden="1" customWidth="1"/>
    <col min="9" max="9" width="28.7109375" hidden="1" customWidth="1"/>
    <col min="10" max="10" width="11.7109375" customWidth="1"/>
    <col min="11" max="11" width="13.85546875" customWidth="1"/>
    <col min="12" max="12" width="3.5703125" hidden="1" customWidth="1"/>
    <col min="13" max="13" width="12.5703125" hidden="1" customWidth="1"/>
    <col min="14" max="14" width="3.5703125" customWidth="1"/>
    <col min="15" max="15" width="12.5703125" customWidth="1"/>
    <col min="16" max="16" width="3.5703125" customWidth="1"/>
    <col min="17" max="17" width="12.5703125" customWidth="1"/>
    <col min="18" max="18" width="3.5703125" customWidth="1"/>
    <col min="19" max="19" width="12.5703125" customWidth="1"/>
    <col min="20" max="20" width="3.5703125" customWidth="1"/>
    <col min="21" max="21" width="12.5703125" customWidth="1"/>
    <col min="22" max="22" width="3.5703125" customWidth="1"/>
    <col min="23" max="23" width="12.5703125" customWidth="1"/>
    <col min="24" max="24" width="3.5703125" customWidth="1"/>
    <col min="25" max="25" width="12.5703125" customWidth="1"/>
    <col min="26" max="26" width="3.5703125" customWidth="1"/>
    <col min="27" max="27" width="12.5703125" customWidth="1"/>
    <col min="28" max="28" width="3.5703125" customWidth="1"/>
    <col min="29" max="29" width="12.5703125" customWidth="1"/>
    <col min="30" max="30" width="3.5703125" customWidth="1"/>
    <col min="31" max="31" width="12.5703125" customWidth="1"/>
    <col min="32" max="32" width="3.5703125" customWidth="1"/>
    <col min="33" max="33" width="12.5703125" customWidth="1"/>
    <col min="34" max="34" width="3.5703125" customWidth="1"/>
    <col min="35" max="35" width="12.5703125" customWidth="1"/>
    <col min="36" max="36" width="3.5703125" customWidth="1"/>
    <col min="37" max="37" width="12.5703125" customWidth="1"/>
    <col min="38" max="38" width="2.85546875" customWidth="1"/>
    <col min="39" max="39" width="9.140625" customWidth="1"/>
    <col min="40" max="40" width="14.42578125" customWidth="1"/>
  </cols>
  <sheetData>
    <row r="1" spans="1:39" ht="8.25" customHeight="1" thickBot="1" x14ac:dyDescent="0.3">
      <c r="A1" s="1"/>
      <c r="B1" s="1"/>
      <c r="C1" s="1"/>
      <c r="D1" s="1"/>
      <c r="E1" s="1"/>
      <c r="F1" s="1"/>
      <c r="G1" s="16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6.5" customHeight="1" thickBot="1" x14ac:dyDescent="0.3">
      <c r="A2" s="1"/>
      <c r="B2" s="393" t="s">
        <v>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169"/>
    </row>
    <row r="3" spans="1:39" ht="16.5" customHeight="1" x14ac:dyDescent="0.25">
      <c r="A3" s="1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169"/>
    </row>
    <row r="4" spans="1:39" ht="18.75" customHeight="1" x14ac:dyDescent="0.25">
      <c r="A4" s="1"/>
      <c r="B4" s="148"/>
      <c r="C4" s="399" t="s">
        <v>1991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5"/>
      <c r="AB4" s="123"/>
      <c r="AC4" s="35"/>
      <c r="AD4" s="123"/>
      <c r="AE4" s="35"/>
      <c r="AF4" s="123"/>
      <c r="AG4" s="35"/>
      <c r="AH4" s="123"/>
      <c r="AI4" s="35"/>
      <c r="AJ4" s="123"/>
      <c r="AK4" s="35"/>
      <c r="AL4" s="111"/>
      <c r="AM4" s="169"/>
    </row>
    <row r="5" spans="1:39" ht="7.5" customHeight="1" thickBot="1" x14ac:dyDescent="0.3">
      <c r="A5" s="1"/>
      <c r="B5" s="14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35"/>
      <c r="AB5" s="123"/>
      <c r="AC5" s="35"/>
      <c r="AD5" s="123"/>
      <c r="AE5" s="35"/>
      <c r="AF5" s="123"/>
      <c r="AG5" s="35"/>
      <c r="AH5" s="123"/>
      <c r="AI5" s="35"/>
      <c r="AJ5" s="123"/>
      <c r="AK5" s="35"/>
      <c r="AL5" s="111"/>
      <c r="AM5" s="169"/>
    </row>
    <row r="6" spans="1:39" ht="15.75" customHeight="1" x14ac:dyDescent="0.25">
      <c r="A6" s="1"/>
      <c r="B6" s="170"/>
      <c r="C6" s="171" t="s">
        <v>1992</v>
      </c>
      <c r="D6" s="172"/>
      <c r="E6" s="173"/>
      <c r="F6" s="173"/>
      <c r="G6" s="174"/>
      <c r="H6" s="173"/>
      <c r="I6" s="175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6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8"/>
      <c r="AM6" s="179"/>
    </row>
    <row r="7" spans="1:39" ht="18.75" customHeight="1" x14ac:dyDescent="0.25">
      <c r="A7" s="1"/>
      <c r="B7" s="148"/>
      <c r="C7" s="429" t="s">
        <v>1993</v>
      </c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35"/>
      <c r="AB7" s="123"/>
      <c r="AC7" s="35"/>
      <c r="AD7" s="123"/>
      <c r="AE7" s="35"/>
      <c r="AF7" s="123"/>
      <c r="AG7" s="35"/>
      <c r="AH7" s="123"/>
      <c r="AI7" s="35"/>
      <c r="AJ7" s="123"/>
      <c r="AK7" s="35"/>
      <c r="AL7" s="111"/>
      <c r="AM7" s="169"/>
    </row>
    <row r="8" spans="1:39" ht="18.75" customHeight="1" x14ac:dyDescent="0.25">
      <c r="A8" s="1"/>
      <c r="B8" s="148"/>
      <c r="C8" s="429" t="s">
        <v>1994</v>
      </c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35"/>
      <c r="AB8" s="123"/>
      <c r="AC8" s="35"/>
      <c r="AD8" s="123"/>
      <c r="AE8" s="35"/>
      <c r="AF8" s="123"/>
      <c r="AG8" s="35"/>
      <c r="AH8" s="123"/>
      <c r="AI8" s="35"/>
      <c r="AJ8" s="123"/>
      <c r="AK8" s="35"/>
      <c r="AL8" s="111"/>
      <c r="AM8" s="169"/>
    </row>
    <row r="9" spans="1:39" ht="18.75" customHeight="1" x14ac:dyDescent="0.25">
      <c r="A9" s="1"/>
      <c r="B9" s="148"/>
      <c r="C9" s="429" t="s">
        <v>1995</v>
      </c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35"/>
      <c r="AB9" s="123"/>
      <c r="AC9" s="35"/>
      <c r="AD9" s="123"/>
      <c r="AE9" s="35"/>
      <c r="AF9" s="123"/>
      <c r="AG9" s="35"/>
      <c r="AH9" s="123"/>
      <c r="AI9" s="35"/>
      <c r="AJ9" s="123"/>
      <c r="AK9" s="35"/>
      <c r="AL9" s="111"/>
      <c r="AM9" s="169"/>
    </row>
    <row r="10" spans="1:39" ht="18.75" customHeight="1" x14ac:dyDescent="0.25">
      <c r="A10" s="1"/>
      <c r="B10" s="148"/>
      <c r="C10" s="429" t="s">
        <v>1996</v>
      </c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35"/>
      <c r="AB10" s="123"/>
      <c r="AC10" s="35"/>
      <c r="AD10" s="123"/>
      <c r="AE10" s="35"/>
      <c r="AF10" s="123"/>
      <c r="AG10" s="35"/>
      <c r="AH10" s="123"/>
      <c r="AI10" s="35"/>
      <c r="AJ10" s="123"/>
      <c r="AK10" s="35"/>
      <c r="AL10" s="111"/>
      <c r="AM10" s="169"/>
    </row>
    <row r="11" spans="1:39" ht="18.75" customHeight="1" x14ac:dyDescent="0.25">
      <c r="A11" s="1"/>
      <c r="B11" s="148"/>
      <c r="C11" s="429" t="s">
        <v>1997</v>
      </c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35"/>
      <c r="AB11" s="123"/>
      <c r="AC11" s="35"/>
      <c r="AD11" s="123"/>
      <c r="AE11" s="35"/>
      <c r="AF11" s="123"/>
      <c r="AG11" s="35"/>
      <c r="AH11" s="123"/>
      <c r="AI11" s="35"/>
      <c r="AJ11" s="123"/>
      <c r="AK11" s="35"/>
      <c r="AL11" s="111"/>
      <c r="AM11" s="169"/>
    </row>
    <row r="12" spans="1:39" ht="18.75" customHeight="1" x14ac:dyDescent="0.25">
      <c r="A12" s="1"/>
      <c r="B12" s="148"/>
      <c r="C12" s="429" t="s">
        <v>1998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35"/>
      <c r="AB12" s="123"/>
      <c r="AC12" s="35"/>
      <c r="AD12" s="123"/>
      <c r="AE12" s="35"/>
      <c r="AF12" s="123"/>
      <c r="AG12" s="35"/>
      <c r="AH12" s="123"/>
      <c r="AI12" s="35"/>
      <c r="AJ12" s="123"/>
      <c r="AK12" s="35"/>
      <c r="AL12" s="111"/>
      <c r="AM12" s="169"/>
    </row>
    <row r="13" spans="1:39" ht="18.75" customHeight="1" x14ac:dyDescent="0.25">
      <c r="A13" s="1"/>
      <c r="B13" s="148"/>
      <c r="C13" s="429" t="s">
        <v>1999</v>
      </c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35"/>
      <c r="AB13" s="123"/>
      <c r="AC13" s="35"/>
      <c r="AD13" s="123"/>
      <c r="AE13" s="35"/>
      <c r="AF13" s="123"/>
      <c r="AG13" s="35"/>
      <c r="AH13" s="123"/>
      <c r="AI13" s="35"/>
      <c r="AJ13" s="123"/>
      <c r="AK13" s="35"/>
      <c r="AL13" s="111"/>
      <c r="AM13" s="169"/>
    </row>
    <row r="14" spans="1:39" ht="18.75" customHeight="1" x14ac:dyDescent="0.25">
      <c r="A14" s="1"/>
      <c r="B14" s="148"/>
      <c r="C14" s="429" t="s">
        <v>2000</v>
      </c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35"/>
      <c r="AB14" s="123"/>
      <c r="AC14" s="35"/>
      <c r="AD14" s="123"/>
      <c r="AE14" s="35"/>
      <c r="AF14" s="123"/>
      <c r="AG14" s="35"/>
      <c r="AH14" s="123"/>
      <c r="AI14" s="35"/>
      <c r="AJ14" s="123"/>
      <c r="AK14" s="35"/>
      <c r="AL14" s="111"/>
      <c r="AM14" s="169"/>
    </row>
    <row r="15" spans="1:39" ht="18.75" customHeight="1" thickBot="1" x14ac:dyDescent="0.3">
      <c r="A15" s="1"/>
      <c r="B15" s="148"/>
      <c r="C15" s="427" t="s">
        <v>2001</v>
      </c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35"/>
      <c r="AB15" s="123"/>
      <c r="AC15" s="35"/>
      <c r="AD15" s="123"/>
      <c r="AE15" s="35"/>
      <c r="AF15" s="123"/>
      <c r="AG15" s="35"/>
      <c r="AH15" s="123"/>
      <c r="AI15" s="35"/>
      <c r="AJ15" s="123"/>
      <c r="AK15" s="35"/>
      <c r="AL15" s="111"/>
      <c r="AM15" s="169"/>
    </row>
    <row r="16" spans="1:39" ht="7.5" customHeight="1" x14ac:dyDescent="0.25">
      <c r="A16" s="1"/>
      <c r="B16" s="148"/>
      <c r="C16" s="180"/>
      <c r="D16" s="35"/>
      <c r="E16" s="35"/>
      <c r="F16" s="123"/>
      <c r="G16" s="181"/>
      <c r="H16" s="123"/>
      <c r="I16" s="182"/>
      <c r="J16" s="123"/>
      <c r="K16" s="35"/>
      <c r="L16" s="123"/>
      <c r="M16" s="35"/>
      <c r="N16" s="123"/>
      <c r="O16" s="35"/>
      <c r="P16" s="123"/>
      <c r="Q16" s="35"/>
      <c r="R16" s="123"/>
      <c r="S16" s="35"/>
      <c r="T16" s="123"/>
      <c r="U16" s="35"/>
      <c r="V16" s="123"/>
      <c r="W16" s="35"/>
      <c r="X16" s="123"/>
      <c r="Y16" s="35"/>
      <c r="Z16" s="123"/>
      <c r="AA16" s="35"/>
      <c r="AB16" s="123"/>
      <c r="AC16" s="35"/>
      <c r="AD16" s="123"/>
      <c r="AE16" s="35"/>
      <c r="AF16" s="123"/>
      <c r="AG16" s="35"/>
      <c r="AH16" s="123"/>
      <c r="AI16" s="35"/>
      <c r="AJ16" s="123"/>
      <c r="AK16" s="35"/>
      <c r="AL16" s="111"/>
      <c r="AM16" s="169"/>
    </row>
    <row r="17" spans="1:39" x14ac:dyDescent="0.25">
      <c r="A17" s="1"/>
      <c r="B17" s="148"/>
      <c r="C17" s="425" t="s">
        <v>2002</v>
      </c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111"/>
      <c r="AM17" s="169"/>
    </row>
    <row r="18" spans="1:39" ht="7.5" customHeight="1" x14ac:dyDescent="0.25">
      <c r="A18" s="1"/>
      <c r="B18" s="148"/>
      <c r="C18" s="180"/>
      <c r="D18" s="35"/>
      <c r="E18" s="35"/>
      <c r="F18" s="123"/>
      <c r="G18" s="181"/>
      <c r="H18" s="123"/>
      <c r="I18" s="182"/>
      <c r="J18" s="123"/>
      <c r="K18" s="35"/>
      <c r="L18" s="123"/>
      <c r="M18" s="35"/>
      <c r="N18" s="123"/>
      <c r="O18" s="35"/>
      <c r="P18" s="123"/>
      <c r="Q18" s="35"/>
      <c r="R18" s="123"/>
      <c r="S18" s="35"/>
      <c r="T18" s="123"/>
      <c r="U18" s="35"/>
      <c r="V18" s="123"/>
      <c r="W18" s="35"/>
      <c r="X18" s="123"/>
      <c r="Y18" s="35"/>
      <c r="Z18" s="123"/>
      <c r="AA18" s="35"/>
      <c r="AB18" s="123"/>
      <c r="AC18" s="35"/>
      <c r="AD18" s="123"/>
      <c r="AE18" s="35"/>
      <c r="AF18" s="123"/>
      <c r="AG18" s="35"/>
      <c r="AH18" s="123"/>
      <c r="AI18" s="35"/>
      <c r="AJ18" s="123"/>
      <c r="AK18" s="35"/>
      <c r="AL18" s="111"/>
      <c r="AM18" s="169"/>
    </row>
    <row r="19" spans="1:39" x14ac:dyDescent="0.25">
      <c r="A19" s="1"/>
      <c r="B19" s="148"/>
      <c r="C19" s="426" t="s">
        <v>2003</v>
      </c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111"/>
      <c r="AM19" s="169"/>
    </row>
    <row r="20" spans="1:39" x14ac:dyDescent="0.25">
      <c r="A20" s="1"/>
      <c r="B20" s="148"/>
      <c r="C20" s="184"/>
      <c r="D20" s="185"/>
      <c r="E20" s="185"/>
      <c r="F20" s="423" t="s">
        <v>2004</v>
      </c>
      <c r="G20" s="423"/>
      <c r="H20" s="423"/>
      <c r="I20" s="423"/>
      <c r="J20" s="423"/>
      <c r="K20" s="423"/>
      <c r="L20" s="424"/>
      <c r="M20" s="424"/>
      <c r="N20" s="420" t="s">
        <v>2005</v>
      </c>
      <c r="O20" s="420"/>
      <c r="P20" s="420" t="s">
        <v>2006</v>
      </c>
      <c r="Q20" s="420"/>
      <c r="R20" s="420" t="s">
        <v>2007</v>
      </c>
      <c r="S20" s="420"/>
      <c r="T20" s="420" t="s">
        <v>2008</v>
      </c>
      <c r="U20" s="420"/>
      <c r="V20" s="420" t="s">
        <v>2009</v>
      </c>
      <c r="W20" s="420"/>
      <c r="X20" s="420" t="s">
        <v>2010</v>
      </c>
      <c r="Y20" s="420"/>
      <c r="Z20" s="420" t="s">
        <v>2011</v>
      </c>
      <c r="AA20" s="420"/>
      <c r="AB20" s="420" t="s">
        <v>2012</v>
      </c>
      <c r="AC20" s="420"/>
      <c r="AD20" s="420" t="s">
        <v>2013</v>
      </c>
      <c r="AE20" s="420"/>
      <c r="AF20" s="420" t="s">
        <v>2014</v>
      </c>
      <c r="AG20" s="420"/>
      <c r="AH20" s="420" t="s">
        <v>2015</v>
      </c>
      <c r="AI20" s="420"/>
      <c r="AJ20" s="420" t="s">
        <v>2016</v>
      </c>
      <c r="AK20" s="420"/>
      <c r="AL20" s="111"/>
      <c r="AM20" s="169"/>
    </row>
    <row r="21" spans="1:39" ht="26.25" customHeight="1" x14ac:dyDescent="0.25">
      <c r="A21" s="1"/>
      <c r="B21" s="148"/>
      <c r="C21" s="186" t="s">
        <v>2017</v>
      </c>
      <c r="D21" s="187" t="s">
        <v>2018</v>
      </c>
      <c r="E21" s="188" t="s">
        <v>2019</v>
      </c>
      <c r="F21" s="421" t="s">
        <v>2020</v>
      </c>
      <c r="G21" s="421"/>
      <c r="H21" s="422" t="s">
        <v>2021</v>
      </c>
      <c r="I21" s="422"/>
      <c r="J21" s="422" t="s">
        <v>2022</v>
      </c>
      <c r="K21" s="422"/>
      <c r="L21" s="422" t="s">
        <v>2023</v>
      </c>
      <c r="M21" s="422"/>
      <c r="N21" s="421" t="s">
        <v>2024</v>
      </c>
      <c r="O21" s="421"/>
      <c r="P21" s="421" t="s">
        <v>2024</v>
      </c>
      <c r="Q21" s="421"/>
      <c r="R21" s="421" t="s">
        <v>2024</v>
      </c>
      <c r="S21" s="421"/>
      <c r="T21" s="421" t="s">
        <v>2024</v>
      </c>
      <c r="U21" s="421"/>
      <c r="V21" s="421" t="s">
        <v>2024</v>
      </c>
      <c r="W21" s="421"/>
      <c r="X21" s="421" t="s">
        <v>2024</v>
      </c>
      <c r="Y21" s="421"/>
      <c r="Z21" s="421" t="s">
        <v>2024</v>
      </c>
      <c r="AA21" s="421"/>
      <c r="AB21" s="421" t="s">
        <v>2024</v>
      </c>
      <c r="AC21" s="421"/>
      <c r="AD21" s="421" t="s">
        <v>2024</v>
      </c>
      <c r="AE21" s="421"/>
      <c r="AF21" s="421" t="s">
        <v>2024</v>
      </c>
      <c r="AG21" s="421"/>
      <c r="AH21" s="421" t="s">
        <v>2024</v>
      </c>
      <c r="AI21" s="421"/>
      <c r="AJ21" s="421" t="s">
        <v>2024</v>
      </c>
      <c r="AK21" s="421"/>
      <c r="AL21" s="111"/>
      <c r="AM21" s="169"/>
    </row>
    <row r="22" spans="1:39" ht="12.75" customHeight="1" x14ac:dyDescent="0.25">
      <c r="A22" s="15"/>
      <c r="B22" s="148"/>
      <c r="C22" s="189" t="s">
        <v>2025</v>
      </c>
      <c r="D22" s="190" t="s">
        <v>2026</v>
      </c>
      <c r="E22" s="183" t="s">
        <v>110</v>
      </c>
      <c r="F22" s="191" t="str">
        <f>IF(ISERR(J22),"",J22)</f>
        <v/>
      </c>
      <c r="G22" s="192" t="s">
        <v>2027</v>
      </c>
      <c r="H22" s="191" t="str">
        <f>IF(ISERR(L22),"",L22)</f>
        <v/>
      </c>
      <c r="I22" s="193" t="s">
        <v>2027</v>
      </c>
      <c r="J22" s="191" t="str">
        <f>IF(L22="","","&lt;")</f>
        <v/>
      </c>
      <c r="K22" s="194" t="str">
        <f>IF(ISERR(M22),"",M22)</f>
        <v/>
      </c>
      <c r="L22" s="195" t="str">
        <f>CONCATENATE(N22,P22,R22,T22,V22,X22,Z22,AB22,AD22,AF22,AH22,AJ22)</f>
        <v/>
      </c>
      <c r="M22" s="196" t="e">
        <f>AVERAGE(O22:AK22)</f>
        <v>#DIV/0!</v>
      </c>
      <c r="N22" s="45"/>
      <c r="O22" s="197"/>
      <c r="P22" s="45"/>
      <c r="Q22" s="197"/>
      <c r="R22" s="45"/>
      <c r="S22" s="197"/>
      <c r="T22" s="45"/>
      <c r="U22" s="197"/>
      <c r="V22" s="45"/>
      <c r="W22" s="197"/>
      <c r="X22" s="45"/>
      <c r="Y22" s="197"/>
      <c r="Z22" s="45"/>
      <c r="AA22" s="197"/>
      <c r="AB22" s="45"/>
      <c r="AC22" s="197"/>
      <c r="AD22" s="45"/>
      <c r="AE22" s="197"/>
      <c r="AF22" s="45"/>
      <c r="AG22" s="197"/>
      <c r="AH22" s="45"/>
      <c r="AI22" s="197"/>
      <c r="AJ22" s="45"/>
      <c r="AK22" s="197"/>
      <c r="AL22" s="111"/>
      <c r="AM22" s="169"/>
    </row>
    <row r="23" spans="1:39" ht="15.75" customHeight="1" x14ac:dyDescent="0.25">
      <c r="A23" s="1"/>
      <c r="B23" s="148"/>
      <c r="C23" s="198" t="s">
        <v>2028</v>
      </c>
      <c r="D23" s="190" t="s">
        <v>2029</v>
      </c>
      <c r="E23" s="183" t="s">
        <v>110</v>
      </c>
      <c r="F23" s="191" t="str">
        <f>IF(ISERR(J23),"",J23)</f>
        <v/>
      </c>
      <c r="G23" s="199" t="str">
        <f>IF(ISERR(I23),"",I23)</f>
        <v/>
      </c>
      <c r="H23" s="191" t="str">
        <f>IF(ISERR(L23),"",L23)</f>
        <v/>
      </c>
      <c r="I23" s="200" t="e">
        <f>$M$22*M23*$D$103/$D$104</f>
        <v>#DIV/0!</v>
      </c>
      <c r="J23" s="191" t="str">
        <f>IF(L23="","","&lt;")</f>
        <v/>
      </c>
      <c r="K23" s="194" t="str">
        <f>IF(ISERR(M23),"",M23)</f>
        <v/>
      </c>
      <c r="L23" s="195" t="str">
        <f>CONCATENATE(N23,P23,R23,T23,V23,X23,Z23,AB23,AD23,AF23,AH23,AJ23)</f>
        <v/>
      </c>
      <c r="M23" s="196" t="e">
        <f>AVERAGE(O23:AK23)</f>
        <v>#DIV/0!</v>
      </c>
      <c r="N23" s="45"/>
      <c r="O23" s="197"/>
      <c r="P23" s="197"/>
      <c r="Q23" s="197"/>
      <c r="R23" s="197"/>
      <c r="S23" s="197"/>
      <c r="T23" s="197"/>
      <c r="U23" s="197"/>
      <c r="V23" s="45"/>
      <c r="W23" s="197"/>
      <c r="X23" s="45"/>
      <c r="Y23" s="197"/>
      <c r="Z23" s="45"/>
      <c r="AA23" s="197"/>
      <c r="AB23" s="45"/>
      <c r="AC23" s="197"/>
      <c r="AD23" s="45"/>
      <c r="AE23" s="197"/>
      <c r="AF23" s="45"/>
      <c r="AG23" s="197"/>
      <c r="AH23" s="45"/>
      <c r="AI23" s="197"/>
      <c r="AJ23" s="45"/>
      <c r="AK23" s="197"/>
      <c r="AL23" s="111"/>
      <c r="AM23" s="169"/>
    </row>
    <row r="24" spans="1:39" ht="12.75" customHeight="1" x14ac:dyDescent="0.25">
      <c r="A24" s="15"/>
      <c r="B24" s="148"/>
      <c r="C24" s="189" t="s">
        <v>2030</v>
      </c>
      <c r="D24" s="190" t="s">
        <v>2029</v>
      </c>
      <c r="E24" s="183" t="s">
        <v>111</v>
      </c>
      <c r="F24" s="191" t="str">
        <f>IF(ISERR(J24),"",J24)</f>
        <v/>
      </c>
      <c r="G24" s="199" t="str">
        <f>IF(ISERR(I24),"",I24)</f>
        <v/>
      </c>
      <c r="H24" s="191" t="str">
        <f>IF(ISERR(L23),"",L23)</f>
        <v/>
      </c>
      <c r="I24" s="200" t="e">
        <f>$M$22*M24*$D$103/$D$104</f>
        <v>#DIV/0!</v>
      </c>
      <c r="J24" s="191" t="str">
        <f>IF(L24="","","&lt;")</f>
        <v/>
      </c>
      <c r="K24" s="194" t="str">
        <f>IF(ISERR(M24),"",M24)</f>
        <v/>
      </c>
      <c r="L24" s="195" t="str">
        <f>CONCATENATE(N24,P24,R24,T24,V24,X24,Z24,AB24,AD24,AF24,AH24,AJ24)</f>
        <v/>
      </c>
      <c r="M24" s="196" t="e">
        <f>AVERAGE(O24:AK24)</f>
        <v>#DIV/0!</v>
      </c>
      <c r="N24" s="45"/>
      <c r="O24" s="197"/>
      <c r="P24" s="197"/>
      <c r="Q24" s="197"/>
      <c r="R24" s="197"/>
      <c r="S24" s="197"/>
      <c r="T24" s="197"/>
      <c r="U24" s="197"/>
      <c r="V24" s="45"/>
      <c r="W24" s="197"/>
      <c r="X24" s="45"/>
      <c r="Y24" s="197"/>
      <c r="Z24" s="45"/>
      <c r="AA24" s="197"/>
      <c r="AB24" s="45"/>
      <c r="AC24" s="197"/>
      <c r="AD24" s="45"/>
      <c r="AE24" s="197"/>
      <c r="AF24" s="45"/>
      <c r="AG24" s="197"/>
      <c r="AH24" s="45"/>
      <c r="AI24" s="197"/>
      <c r="AJ24" s="45"/>
      <c r="AK24" s="197"/>
      <c r="AL24" s="111"/>
      <c r="AM24" s="169"/>
    </row>
    <row r="25" spans="1:39" ht="7.5" customHeight="1" x14ac:dyDescent="0.25">
      <c r="A25" s="1"/>
      <c r="B25" s="148"/>
      <c r="C25" s="180"/>
      <c r="D25" s="35"/>
      <c r="E25" s="35"/>
      <c r="F25" s="123"/>
      <c r="G25" s="181"/>
      <c r="H25" s="123"/>
      <c r="I25" s="182"/>
      <c r="J25" s="123"/>
      <c r="K25" s="35"/>
      <c r="L25" s="123"/>
      <c r="M25" s="35"/>
      <c r="N25" s="123"/>
      <c r="O25" s="35"/>
      <c r="P25" s="123"/>
      <c r="Q25" s="35"/>
      <c r="R25" s="123"/>
      <c r="S25" s="35"/>
      <c r="T25" s="123"/>
      <c r="U25" s="35"/>
      <c r="V25" s="123"/>
      <c r="W25" s="35"/>
      <c r="X25" s="123"/>
      <c r="Y25" s="35"/>
      <c r="Z25" s="123"/>
      <c r="AA25" s="35"/>
      <c r="AB25" s="123"/>
      <c r="AC25" s="35"/>
      <c r="AD25" s="123"/>
      <c r="AE25" s="35"/>
      <c r="AF25" s="123"/>
      <c r="AG25" s="35"/>
      <c r="AH25" s="123"/>
      <c r="AI25" s="35"/>
      <c r="AJ25" s="123"/>
      <c r="AK25" s="35"/>
      <c r="AL25" s="111"/>
      <c r="AM25" s="169"/>
    </row>
    <row r="26" spans="1:39" ht="12.75" customHeight="1" x14ac:dyDescent="0.25">
      <c r="A26" s="15"/>
      <c r="B26" s="148"/>
      <c r="C26" s="425" t="s">
        <v>2031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111"/>
      <c r="AM26" s="169"/>
    </row>
    <row r="27" spans="1:39" ht="7.5" customHeight="1" x14ac:dyDescent="0.25">
      <c r="A27" s="15"/>
      <c r="B27" s="148"/>
      <c r="C27" s="180"/>
      <c r="D27" s="35"/>
      <c r="E27" s="35"/>
      <c r="F27" s="123"/>
      <c r="G27" s="181"/>
      <c r="H27" s="123"/>
      <c r="I27" s="182"/>
      <c r="J27" s="123"/>
      <c r="K27" s="35"/>
      <c r="L27" s="123"/>
      <c r="M27" s="35"/>
      <c r="N27" s="123"/>
      <c r="O27" s="35"/>
      <c r="P27" s="123"/>
      <c r="Q27" s="35"/>
      <c r="R27" s="123"/>
      <c r="S27" s="35"/>
      <c r="T27" s="123"/>
      <c r="U27" s="35"/>
      <c r="V27" s="123"/>
      <c r="W27" s="35"/>
      <c r="X27" s="123"/>
      <c r="Y27" s="35"/>
      <c r="Z27" s="123"/>
      <c r="AA27" s="35"/>
      <c r="AB27" s="123"/>
      <c r="AC27" s="35"/>
      <c r="AD27" s="123"/>
      <c r="AE27" s="35"/>
      <c r="AF27" s="123"/>
      <c r="AG27" s="35"/>
      <c r="AH27" s="123"/>
      <c r="AI27" s="35"/>
      <c r="AJ27" s="123"/>
      <c r="AK27" s="35"/>
      <c r="AL27" s="111"/>
      <c r="AM27" s="169"/>
    </row>
    <row r="28" spans="1:39" ht="15.75" customHeight="1" x14ac:dyDescent="0.25">
      <c r="A28" s="15"/>
      <c r="B28" s="148"/>
      <c r="C28" s="426" t="s">
        <v>2032</v>
      </c>
      <c r="D28" s="426"/>
      <c r="E28" s="426"/>
      <c r="F28" s="426"/>
      <c r="G28" s="426"/>
      <c r="H28" s="426"/>
      <c r="I28" s="426"/>
      <c r="J28" s="426"/>
      <c r="K28" s="426"/>
      <c r="M28" s="201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111"/>
      <c r="AM28" s="169"/>
    </row>
    <row r="29" spans="1:39" ht="15.75" customHeight="1" x14ac:dyDescent="0.25">
      <c r="A29" s="15"/>
      <c r="B29" s="148"/>
      <c r="C29" s="184"/>
      <c r="D29" s="185"/>
      <c r="E29" s="185"/>
      <c r="F29" s="423" t="s">
        <v>2004</v>
      </c>
      <c r="G29" s="423"/>
      <c r="H29" s="423"/>
      <c r="I29" s="423"/>
      <c r="J29" s="423"/>
      <c r="K29" s="423"/>
      <c r="L29" s="424"/>
      <c r="M29" s="424"/>
      <c r="N29" s="420" t="s">
        <v>2005</v>
      </c>
      <c r="O29" s="420"/>
      <c r="P29" s="420" t="s">
        <v>2006</v>
      </c>
      <c r="Q29" s="420"/>
      <c r="R29" s="420" t="s">
        <v>2007</v>
      </c>
      <c r="S29" s="420"/>
      <c r="T29" s="420" t="s">
        <v>2008</v>
      </c>
      <c r="U29" s="420"/>
      <c r="V29" s="420" t="s">
        <v>2009</v>
      </c>
      <c r="W29" s="420"/>
      <c r="X29" s="420" t="s">
        <v>2010</v>
      </c>
      <c r="Y29" s="420"/>
      <c r="Z29" s="420" t="s">
        <v>2011</v>
      </c>
      <c r="AA29" s="420"/>
      <c r="AB29" s="420" t="s">
        <v>2012</v>
      </c>
      <c r="AC29" s="420"/>
      <c r="AD29" s="420" t="s">
        <v>2013</v>
      </c>
      <c r="AE29" s="420"/>
      <c r="AF29" s="420" t="s">
        <v>2014</v>
      </c>
      <c r="AG29" s="420"/>
      <c r="AH29" s="420" t="s">
        <v>2015</v>
      </c>
      <c r="AI29" s="420"/>
      <c r="AJ29" s="420" t="s">
        <v>2016</v>
      </c>
      <c r="AK29" s="420"/>
      <c r="AL29" s="111"/>
      <c r="AM29" s="169"/>
    </row>
    <row r="30" spans="1:39" ht="42" customHeight="1" x14ac:dyDescent="0.25">
      <c r="A30" s="15"/>
      <c r="B30" s="148"/>
      <c r="C30" s="186" t="s">
        <v>2017</v>
      </c>
      <c r="D30" s="187" t="s">
        <v>2018</v>
      </c>
      <c r="E30" s="188" t="s">
        <v>2019</v>
      </c>
      <c r="F30" s="421" t="s">
        <v>2020</v>
      </c>
      <c r="G30" s="421"/>
      <c r="H30" s="422" t="s">
        <v>2021</v>
      </c>
      <c r="I30" s="422"/>
      <c r="J30" s="422" t="s">
        <v>2033</v>
      </c>
      <c r="K30" s="422"/>
      <c r="L30" s="422" t="s">
        <v>2023</v>
      </c>
      <c r="M30" s="422"/>
      <c r="N30" s="202" t="s">
        <v>2034</v>
      </c>
      <c r="O30" s="203" t="s">
        <v>2024</v>
      </c>
      <c r="P30" s="202" t="s">
        <v>2034</v>
      </c>
      <c r="Q30" s="203" t="s">
        <v>2024</v>
      </c>
      <c r="R30" s="202" t="s">
        <v>2034</v>
      </c>
      <c r="S30" s="203" t="s">
        <v>2024</v>
      </c>
      <c r="T30" s="202" t="s">
        <v>2034</v>
      </c>
      <c r="U30" s="203" t="s">
        <v>2024</v>
      </c>
      <c r="V30" s="202" t="s">
        <v>2034</v>
      </c>
      <c r="W30" s="203" t="s">
        <v>2024</v>
      </c>
      <c r="X30" s="202" t="s">
        <v>2034</v>
      </c>
      <c r="Y30" s="203" t="s">
        <v>2024</v>
      </c>
      <c r="Z30" s="202" t="s">
        <v>2034</v>
      </c>
      <c r="AA30" s="203" t="s">
        <v>2024</v>
      </c>
      <c r="AB30" s="202" t="s">
        <v>2034</v>
      </c>
      <c r="AC30" s="203" t="s">
        <v>2024</v>
      </c>
      <c r="AD30" s="202" t="s">
        <v>2034</v>
      </c>
      <c r="AE30" s="203" t="s">
        <v>2024</v>
      </c>
      <c r="AF30" s="202" t="s">
        <v>2034</v>
      </c>
      <c r="AG30" s="203" t="s">
        <v>2024</v>
      </c>
      <c r="AH30" s="202" t="s">
        <v>2034</v>
      </c>
      <c r="AI30" s="203" t="s">
        <v>2024</v>
      </c>
      <c r="AJ30" s="202" t="s">
        <v>2034</v>
      </c>
      <c r="AK30" s="203" t="s">
        <v>2024</v>
      </c>
      <c r="AL30" s="111"/>
      <c r="AM30" s="169"/>
    </row>
    <row r="31" spans="1:39" ht="15.75" customHeight="1" x14ac:dyDescent="0.25">
      <c r="A31" s="1"/>
      <c r="B31" s="148"/>
      <c r="C31" s="189" t="s">
        <v>2025</v>
      </c>
      <c r="D31" s="190" t="s">
        <v>2026</v>
      </c>
      <c r="E31" s="183" t="s">
        <v>2035</v>
      </c>
      <c r="F31" s="191" t="str">
        <f t="shared" ref="F31:F62" si="0">IF(ISERR(J31),"",J31)</f>
        <v/>
      </c>
      <c r="G31" s="204" t="s">
        <v>2027</v>
      </c>
      <c r="H31" s="191" t="str">
        <f t="shared" ref="H31:H62" si="1">IF(ISERR(L31),"",L31)</f>
        <v/>
      </c>
      <c r="I31" s="205" t="s">
        <v>2027</v>
      </c>
      <c r="J31" s="191" t="str">
        <f t="shared" ref="J31:J62" si="2">IF(L31="","","&lt;")</f>
        <v/>
      </c>
      <c r="K31" s="194" t="str">
        <f t="shared" ref="K31:K62" si="3">IF(ISERR(M31),"",M31)</f>
        <v/>
      </c>
      <c r="L31" s="195" t="str">
        <f t="shared" ref="L31:L62" si="4">CONCATENATE(N31,P31,R31,T31,V31,X31,Z31,AB31,AD31,AF31,AH31,AJ31)</f>
        <v/>
      </c>
      <c r="M31" s="196" t="e">
        <f t="shared" ref="M31:M62" si="5">AVERAGE(O31:AK31)</f>
        <v>#DIV/0!</v>
      </c>
      <c r="N31" s="45"/>
      <c r="O31" s="197"/>
      <c r="P31" s="45"/>
      <c r="Q31" s="197"/>
      <c r="R31" s="45"/>
      <c r="S31" s="197"/>
      <c r="T31" s="45"/>
      <c r="U31" s="197"/>
      <c r="V31" s="45"/>
      <c r="W31" s="197"/>
      <c r="X31" s="45"/>
      <c r="Y31" s="197"/>
      <c r="Z31" s="45"/>
      <c r="AA31" s="197"/>
      <c r="AB31" s="45"/>
      <c r="AC31" s="197"/>
      <c r="AD31" s="45"/>
      <c r="AE31" s="197"/>
      <c r="AF31" s="45"/>
      <c r="AG31" s="197"/>
      <c r="AH31" s="45"/>
      <c r="AI31" s="197"/>
      <c r="AJ31" s="45"/>
      <c r="AK31" s="197"/>
      <c r="AL31" s="111"/>
      <c r="AM31" s="169"/>
    </row>
    <row r="32" spans="1:39" ht="15.75" customHeight="1" x14ac:dyDescent="0.25">
      <c r="A32" s="1"/>
      <c r="B32" s="148"/>
      <c r="C32" s="198" t="s">
        <v>2028</v>
      </c>
      <c r="D32" s="190" t="s">
        <v>2029</v>
      </c>
      <c r="E32" s="183" t="s">
        <v>2035</v>
      </c>
      <c r="F32" s="191" t="str">
        <f t="shared" si="0"/>
        <v/>
      </c>
      <c r="G32" s="199" t="str">
        <f t="shared" ref="G32:G63" si="6">IF(ISERR(I32),"",I32)</f>
        <v/>
      </c>
      <c r="H32" s="191" t="str">
        <f t="shared" si="1"/>
        <v/>
      </c>
      <c r="I32" s="191" t="e">
        <f t="shared" ref="I32:I63" si="7">$M$31*M32*$D$103/$D$104</f>
        <v>#DIV/0!</v>
      </c>
      <c r="J32" s="191" t="str">
        <f t="shared" si="2"/>
        <v/>
      </c>
      <c r="K32" s="194" t="str">
        <f t="shared" si="3"/>
        <v/>
      </c>
      <c r="L32" s="195" t="str">
        <f t="shared" si="4"/>
        <v/>
      </c>
      <c r="M32" s="196" t="e">
        <f t="shared" si="5"/>
        <v>#DIV/0!</v>
      </c>
      <c r="N32" s="45"/>
      <c r="O32" s="197"/>
      <c r="P32" s="45"/>
      <c r="Q32" s="197"/>
      <c r="R32" s="45"/>
      <c r="S32" s="197"/>
      <c r="T32" s="45"/>
      <c r="U32" s="197"/>
      <c r="V32" s="45"/>
      <c r="W32" s="197"/>
      <c r="X32" s="45"/>
      <c r="Y32" s="197"/>
      <c r="Z32" s="45"/>
      <c r="AA32" s="197"/>
      <c r="AB32" s="45"/>
      <c r="AC32" s="197"/>
      <c r="AD32" s="45"/>
      <c r="AE32" s="197"/>
      <c r="AF32" s="45"/>
      <c r="AG32" s="197"/>
      <c r="AH32" s="197"/>
      <c r="AI32" s="197"/>
      <c r="AJ32" s="197"/>
      <c r="AK32" s="197"/>
      <c r="AL32" s="111"/>
      <c r="AM32" s="169"/>
    </row>
    <row r="33" spans="1:39" ht="15.75" customHeight="1" x14ac:dyDescent="0.25">
      <c r="A33" s="1"/>
      <c r="B33" s="148"/>
      <c r="C33" s="189" t="s">
        <v>2030</v>
      </c>
      <c r="D33" s="190" t="s">
        <v>2029</v>
      </c>
      <c r="E33" s="183" t="s">
        <v>2035</v>
      </c>
      <c r="F33" s="191" t="str">
        <f t="shared" si="0"/>
        <v/>
      </c>
      <c r="G33" s="199" t="str">
        <f t="shared" si="6"/>
        <v/>
      </c>
      <c r="H33" s="191" t="str">
        <f t="shared" si="1"/>
        <v/>
      </c>
      <c r="I33" s="206" t="e">
        <f t="shared" si="7"/>
        <v>#DIV/0!</v>
      </c>
      <c r="J33" s="191" t="str">
        <f t="shared" si="2"/>
        <v/>
      </c>
      <c r="K33" s="194" t="str">
        <f t="shared" si="3"/>
        <v/>
      </c>
      <c r="L33" s="195" t="str">
        <f t="shared" si="4"/>
        <v/>
      </c>
      <c r="M33" s="196" t="e">
        <f t="shared" si="5"/>
        <v>#DIV/0!</v>
      </c>
      <c r="N33" s="45"/>
      <c r="O33" s="197"/>
      <c r="P33" s="45"/>
      <c r="Q33" s="197"/>
      <c r="R33" s="45"/>
      <c r="S33" s="197"/>
      <c r="T33" s="45"/>
      <c r="U33" s="197"/>
      <c r="V33" s="45"/>
      <c r="W33" s="197"/>
      <c r="X33" s="45"/>
      <c r="Y33" s="197"/>
      <c r="Z33" s="45"/>
      <c r="AA33" s="197"/>
      <c r="AB33" s="45"/>
      <c r="AC33" s="197"/>
      <c r="AD33" s="45"/>
      <c r="AE33" s="197"/>
      <c r="AF33" s="45"/>
      <c r="AG33" s="197"/>
      <c r="AH33" s="197"/>
      <c r="AI33" s="197"/>
      <c r="AJ33" s="197"/>
      <c r="AK33" s="197"/>
      <c r="AL33" s="111"/>
      <c r="AM33" s="169"/>
    </row>
    <row r="34" spans="1:39" ht="15.75" customHeight="1" x14ac:dyDescent="0.25">
      <c r="A34" s="1"/>
      <c r="B34" s="148"/>
      <c r="C34" s="207" t="s">
        <v>2036</v>
      </c>
      <c r="D34" s="208" t="str">
        <f>VLOOKUP(C34,$D$106:$E4156,2,FALSE)</f>
        <v>-</v>
      </c>
      <c r="E34" s="183" t="s">
        <v>2035</v>
      </c>
      <c r="F34" s="191" t="str">
        <f t="shared" si="0"/>
        <v/>
      </c>
      <c r="G34" s="199" t="str">
        <f t="shared" si="6"/>
        <v/>
      </c>
      <c r="H34" s="191" t="str">
        <f t="shared" si="1"/>
        <v/>
      </c>
      <c r="I34" s="206" t="e">
        <f t="shared" si="7"/>
        <v>#DIV/0!</v>
      </c>
      <c r="J34" s="191" t="str">
        <f t="shared" si="2"/>
        <v/>
      </c>
      <c r="K34" s="194" t="str">
        <f t="shared" si="3"/>
        <v/>
      </c>
      <c r="L34" s="195" t="str">
        <f t="shared" si="4"/>
        <v/>
      </c>
      <c r="M34" s="196" t="e">
        <f t="shared" si="5"/>
        <v>#DIV/0!</v>
      </c>
      <c r="N34" s="45"/>
      <c r="O34" s="197"/>
      <c r="P34" s="45"/>
      <c r="Q34" s="197"/>
      <c r="R34" s="45"/>
      <c r="S34" s="197"/>
      <c r="T34" s="45"/>
      <c r="U34" s="197"/>
      <c r="V34" s="45"/>
      <c r="W34" s="197"/>
      <c r="X34" s="45"/>
      <c r="Y34" s="197"/>
      <c r="Z34" s="45"/>
      <c r="AA34" s="197"/>
      <c r="AB34" s="45"/>
      <c r="AC34" s="197"/>
      <c r="AD34" s="45"/>
      <c r="AE34" s="197"/>
      <c r="AF34" s="45"/>
      <c r="AG34" s="197"/>
      <c r="AH34" s="197"/>
      <c r="AI34" s="197"/>
      <c r="AJ34" s="197"/>
      <c r="AK34" s="197"/>
      <c r="AL34" s="111"/>
      <c r="AM34" s="169"/>
    </row>
    <row r="35" spans="1:39" ht="15.75" customHeight="1" x14ac:dyDescent="0.25">
      <c r="A35" s="1"/>
      <c r="B35" s="148"/>
      <c r="C35" s="207" t="s">
        <v>2036</v>
      </c>
      <c r="D35" s="208" t="str">
        <f>VLOOKUP(C35,$D$106:$E4157,2,FALSE)</f>
        <v>-</v>
      </c>
      <c r="E35" s="183" t="s">
        <v>2035</v>
      </c>
      <c r="F35" s="191" t="str">
        <f t="shared" si="0"/>
        <v/>
      </c>
      <c r="G35" s="199" t="str">
        <f t="shared" si="6"/>
        <v/>
      </c>
      <c r="H35" s="191" t="str">
        <f t="shared" si="1"/>
        <v/>
      </c>
      <c r="I35" s="206" t="e">
        <f t="shared" si="7"/>
        <v>#DIV/0!</v>
      </c>
      <c r="J35" s="191" t="str">
        <f t="shared" si="2"/>
        <v/>
      </c>
      <c r="K35" s="194" t="str">
        <f t="shared" si="3"/>
        <v/>
      </c>
      <c r="L35" s="195" t="str">
        <f t="shared" si="4"/>
        <v/>
      </c>
      <c r="M35" s="196" t="e">
        <f t="shared" si="5"/>
        <v>#DIV/0!</v>
      </c>
      <c r="N35" s="45"/>
      <c r="O35" s="197"/>
      <c r="P35" s="45"/>
      <c r="Q35" s="197"/>
      <c r="R35" s="45"/>
      <c r="S35" s="197"/>
      <c r="T35" s="45"/>
      <c r="U35" s="197"/>
      <c r="V35" s="45"/>
      <c r="W35" s="197"/>
      <c r="X35" s="45"/>
      <c r="Y35" s="197"/>
      <c r="Z35" s="45"/>
      <c r="AA35" s="197"/>
      <c r="AB35" s="45"/>
      <c r="AC35" s="197"/>
      <c r="AD35" s="45"/>
      <c r="AE35" s="197"/>
      <c r="AF35" s="45"/>
      <c r="AG35" s="197"/>
      <c r="AH35" s="197"/>
      <c r="AI35" s="197"/>
      <c r="AJ35" s="197"/>
      <c r="AK35" s="197"/>
      <c r="AL35" s="111"/>
      <c r="AM35" s="169"/>
    </row>
    <row r="36" spans="1:39" ht="15.75" customHeight="1" x14ac:dyDescent="0.25">
      <c r="A36" s="1"/>
      <c r="B36" s="148"/>
      <c r="C36" s="207" t="s">
        <v>2036</v>
      </c>
      <c r="D36" s="208" t="str">
        <f>VLOOKUP(C36,$D$106:$E4158,2,FALSE)</f>
        <v>-</v>
      </c>
      <c r="E36" s="183" t="s">
        <v>2035</v>
      </c>
      <c r="F36" s="191" t="str">
        <f t="shared" si="0"/>
        <v/>
      </c>
      <c r="G36" s="199" t="str">
        <f t="shared" si="6"/>
        <v/>
      </c>
      <c r="H36" s="191" t="str">
        <f t="shared" si="1"/>
        <v/>
      </c>
      <c r="I36" s="206" t="e">
        <f t="shared" si="7"/>
        <v>#DIV/0!</v>
      </c>
      <c r="J36" s="191" t="str">
        <f t="shared" si="2"/>
        <v/>
      </c>
      <c r="K36" s="194" t="str">
        <f t="shared" si="3"/>
        <v/>
      </c>
      <c r="L36" s="195" t="str">
        <f t="shared" si="4"/>
        <v/>
      </c>
      <c r="M36" s="196" t="e">
        <f t="shared" si="5"/>
        <v>#DIV/0!</v>
      </c>
      <c r="N36" s="45"/>
      <c r="O36" s="197"/>
      <c r="P36" s="45"/>
      <c r="Q36" s="197"/>
      <c r="R36" s="45"/>
      <c r="S36" s="197"/>
      <c r="T36" s="45"/>
      <c r="U36" s="197"/>
      <c r="V36" s="45"/>
      <c r="W36" s="197"/>
      <c r="X36" s="45"/>
      <c r="Y36" s="197"/>
      <c r="Z36" s="45"/>
      <c r="AA36" s="197"/>
      <c r="AB36" s="45"/>
      <c r="AC36" s="197"/>
      <c r="AD36" s="45"/>
      <c r="AE36" s="197"/>
      <c r="AF36" s="45"/>
      <c r="AG36" s="197"/>
      <c r="AH36" s="197"/>
      <c r="AI36" s="197"/>
      <c r="AJ36" s="197"/>
      <c r="AK36" s="197"/>
      <c r="AL36" s="111"/>
      <c r="AM36" s="169"/>
    </row>
    <row r="37" spans="1:39" ht="15.75" customHeight="1" x14ac:dyDescent="0.25">
      <c r="A37" s="1"/>
      <c r="B37" s="148"/>
      <c r="C37" s="207" t="s">
        <v>2036</v>
      </c>
      <c r="D37" s="208" t="str">
        <f>VLOOKUP(C37,$D$106:$E4159,2,FALSE)</f>
        <v>-</v>
      </c>
      <c r="E37" s="183" t="s">
        <v>2035</v>
      </c>
      <c r="F37" s="191" t="str">
        <f t="shared" si="0"/>
        <v/>
      </c>
      <c r="G37" s="199" t="str">
        <f t="shared" si="6"/>
        <v/>
      </c>
      <c r="H37" s="191" t="str">
        <f t="shared" si="1"/>
        <v/>
      </c>
      <c r="I37" s="206" t="e">
        <f t="shared" si="7"/>
        <v>#DIV/0!</v>
      </c>
      <c r="J37" s="191" t="str">
        <f t="shared" si="2"/>
        <v/>
      </c>
      <c r="K37" s="194" t="str">
        <f t="shared" si="3"/>
        <v/>
      </c>
      <c r="L37" s="195" t="str">
        <f t="shared" si="4"/>
        <v/>
      </c>
      <c r="M37" s="196" t="e">
        <f t="shared" si="5"/>
        <v>#DIV/0!</v>
      </c>
      <c r="N37" s="45"/>
      <c r="O37" s="197"/>
      <c r="P37" s="45"/>
      <c r="Q37" s="197"/>
      <c r="R37" s="45"/>
      <c r="S37" s="197"/>
      <c r="T37" s="45"/>
      <c r="U37" s="197"/>
      <c r="V37" s="45"/>
      <c r="W37" s="197"/>
      <c r="X37" s="45"/>
      <c r="Y37" s="197"/>
      <c r="Z37" s="45"/>
      <c r="AA37" s="197"/>
      <c r="AB37" s="45"/>
      <c r="AC37" s="197"/>
      <c r="AD37" s="45"/>
      <c r="AE37" s="197"/>
      <c r="AF37" s="45"/>
      <c r="AG37" s="197"/>
      <c r="AH37" s="197"/>
      <c r="AI37" s="197"/>
      <c r="AJ37" s="197"/>
      <c r="AK37" s="197"/>
      <c r="AL37" s="111"/>
      <c r="AM37" s="169"/>
    </row>
    <row r="38" spans="1:39" ht="15.75" customHeight="1" x14ac:dyDescent="0.25">
      <c r="A38" s="1"/>
      <c r="B38" s="148"/>
      <c r="C38" s="207" t="s">
        <v>2036</v>
      </c>
      <c r="D38" s="208" t="str">
        <f>VLOOKUP(C38,$D$106:$E4160,2,FALSE)</f>
        <v>-</v>
      </c>
      <c r="E38" s="183" t="s">
        <v>2035</v>
      </c>
      <c r="F38" s="191" t="str">
        <f t="shared" si="0"/>
        <v/>
      </c>
      <c r="G38" s="199" t="str">
        <f t="shared" si="6"/>
        <v/>
      </c>
      <c r="H38" s="191" t="str">
        <f t="shared" si="1"/>
        <v/>
      </c>
      <c r="I38" s="206" t="e">
        <f t="shared" si="7"/>
        <v>#DIV/0!</v>
      </c>
      <c r="J38" s="191" t="str">
        <f t="shared" si="2"/>
        <v/>
      </c>
      <c r="K38" s="194" t="str">
        <f t="shared" si="3"/>
        <v/>
      </c>
      <c r="L38" s="195" t="str">
        <f t="shared" si="4"/>
        <v/>
      </c>
      <c r="M38" s="196" t="e">
        <f t="shared" si="5"/>
        <v>#DIV/0!</v>
      </c>
      <c r="N38" s="45"/>
      <c r="O38" s="197"/>
      <c r="P38" s="45"/>
      <c r="Q38" s="197"/>
      <c r="R38" s="45"/>
      <c r="S38" s="197"/>
      <c r="T38" s="45"/>
      <c r="U38" s="197"/>
      <c r="V38" s="45"/>
      <c r="W38" s="197"/>
      <c r="X38" s="45"/>
      <c r="Y38" s="197"/>
      <c r="Z38" s="45"/>
      <c r="AA38" s="197"/>
      <c r="AB38" s="45"/>
      <c r="AC38" s="197"/>
      <c r="AD38" s="45"/>
      <c r="AE38" s="197"/>
      <c r="AF38" s="45"/>
      <c r="AG38" s="197"/>
      <c r="AH38" s="197"/>
      <c r="AI38" s="197"/>
      <c r="AJ38" s="197"/>
      <c r="AK38" s="197"/>
      <c r="AL38" s="111"/>
      <c r="AM38" s="169"/>
    </row>
    <row r="39" spans="1:39" ht="15.75" customHeight="1" x14ac:dyDescent="0.25">
      <c r="A39" s="1"/>
      <c r="B39" s="148"/>
      <c r="C39" s="207" t="s">
        <v>2036</v>
      </c>
      <c r="D39" s="208" t="str">
        <f>VLOOKUP(C39,$D$106:$E4161,2,FALSE)</f>
        <v>-</v>
      </c>
      <c r="E39" s="183" t="s">
        <v>2035</v>
      </c>
      <c r="F39" s="191" t="str">
        <f t="shared" si="0"/>
        <v/>
      </c>
      <c r="G39" s="199" t="str">
        <f t="shared" si="6"/>
        <v/>
      </c>
      <c r="H39" s="191" t="str">
        <f t="shared" si="1"/>
        <v/>
      </c>
      <c r="I39" s="206" t="e">
        <f t="shared" si="7"/>
        <v>#DIV/0!</v>
      </c>
      <c r="J39" s="191" t="str">
        <f t="shared" si="2"/>
        <v/>
      </c>
      <c r="K39" s="194" t="str">
        <f t="shared" si="3"/>
        <v/>
      </c>
      <c r="L39" s="195" t="str">
        <f t="shared" si="4"/>
        <v/>
      </c>
      <c r="M39" s="196" t="e">
        <f t="shared" si="5"/>
        <v>#DIV/0!</v>
      </c>
      <c r="N39" s="45"/>
      <c r="O39" s="197"/>
      <c r="P39" s="45"/>
      <c r="Q39" s="197"/>
      <c r="R39" s="45"/>
      <c r="S39" s="197"/>
      <c r="T39" s="45"/>
      <c r="U39" s="197"/>
      <c r="V39" s="45"/>
      <c r="W39" s="197"/>
      <c r="X39" s="45"/>
      <c r="Y39" s="197"/>
      <c r="Z39" s="45"/>
      <c r="AA39" s="197"/>
      <c r="AB39" s="45"/>
      <c r="AC39" s="197"/>
      <c r="AD39" s="45"/>
      <c r="AE39" s="197"/>
      <c r="AF39" s="45"/>
      <c r="AG39" s="197" t="str">
        <f t="shared" ref="AG39:AG70" si="8">IF($E39="Sim","Preencher"," ")</f>
        <v xml:space="preserve"> </v>
      </c>
      <c r="AH39" s="45"/>
      <c r="AI39" s="197" t="str">
        <f t="shared" ref="AI39:AI70" si="9">IF($E39="Sim","Preencher"," ")</f>
        <v xml:space="preserve"> </v>
      </c>
      <c r="AJ39" s="45"/>
      <c r="AK39" s="197" t="str">
        <f t="shared" ref="AK39:AK70" si="10">IF($E39="Sim","Preencher"," ")</f>
        <v xml:space="preserve"> </v>
      </c>
      <c r="AL39" s="111"/>
      <c r="AM39" s="169"/>
    </row>
    <row r="40" spans="1:39" ht="15.75" customHeight="1" x14ac:dyDescent="0.25">
      <c r="A40" s="1"/>
      <c r="B40" s="148"/>
      <c r="C40" s="207" t="s">
        <v>2036</v>
      </c>
      <c r="D40" s="208" t="str">
        <f>VLOOKUP(C40,$D$106:$E4162,2,FALSE)</f>
        <v>-</v>
      </c>
      <c r="E40" s="183" t="s">
        <v>2035</v>
      </c>
      <c r="F40" s="191" t="str">
        <f t="shared" si="0"/>
        <v/>
      </c>
      <c r="G40" s="199" t="str">
        <f t="shared" si="6"/>
        <v/>
      </c>
      <c r="H40" s="191" t="str">
        <f t="shared" si="1"/>
        <v/>
      </c>
      <c r="I40" s="206" t="e">
        <f t="shared" si="7"/>
        <v>#DIV/0!</v>
      </c>
      <c r="J40" s="191" t="str">
        <f t="shared" si="2"/>
        <v/>
      </c>
      <c r="K40" s="194" t="str">
        <f t="shared" si="3"/>
        <v/>
      </c>
      <c r="L40" s="195" t="str">
        <f t="shared" si="4"/>
        <v/>
      </c>
      <c r="M40" s="196" t="e">
        <f t="shared" si="5"/>
        <v>#DIV/0!</v>
      </c>
      <c r="N40" s="45"/>
      <c r="O40" s="197"/>
      <c r="P40" s="45"/>
      <c r="Q40" s="197"/>
      <c r="R40" s="45"/>
      <c r="S40" s="197"/>
      <c r="T40" s="45"/>
      <c r="U40" s="197"/>
      <c r="V40" s="45"/>
      <c r="W40" s="197"/>
      <c r="X40" s="45"/>
      <c r="Y40" s="197"/>
      <c r="Z40" s="45"/>
      <c r="AA40" s="197"/>
      <c r="AB40" s="45"/>
      <c r="AC40" s="197"/>
      <c r="AD40" s="45"/>
      <c r="AE40" s="197"/>
      <c r="AF40" s="45"/>
      <c r="AG40" s="197" t="str">
        <f t="shared" si="8"/>
        <v xml:space="preserve"> </v>
      </c>
      <c r="AH40" s="45"/>
      <c r="AI40" s="197" t="str">
        <f t="shared" si="9"/>
        <v xml:space="preserve"> </v>
      </c>
      <c r="AJ40" s="45"/>
      <c r="AK40" s="197" t="str">
        <f t="shared" si="10"/>
        <v xml:space="preserve"> </v>
      </c>
      <c r="AL40" s="111"/>
      <c r="AM40" s="169"/>
    </row>
    <row r="41" spans="1:39" ht="15.75" customHeight="1" x14ac:dyDescent="0.25">
      <c r="A41" s="1"/>
      <c r="B41" s="148"/>
      <c r="C41" s="207" t="s">
        <v>2036</v>
      </c>
      <c r="D41" s="208" t="str">
        <f>VLOOKUP(C41,$D$106:$E4163,2,FALSE)</f>
        <v>-</v>
      </c>
      <c r="E41" s="183" t="s">
        <v>2035</v>
      </c>
      <c r="F41" s="191" t="str">
        <f t="shared" si="0"/>
        <v/>
      </c>
      <c r="G41" s="199" t="str">
        <f t="shared" si="6"/>
        <v/>
      </c>
      <c r="H41" s="191" t="str">
        <f t="shared" si="1"/>
        <v/>
      </c>
      <c r="I41" s="206" t="e">
        <f t="shared" si="7"/>
        <v>#DIV/0!</v>
      </c>
      <c r="J41" s="191" t="str">
        <f t="shared" si="2"/>
        <v/>
      </c>
      <c r="K41" s="194" t="str">
        <f t="shared" si="3"/>
        <v/>
      </c>
      <c r="L41" s="195" t="str">
        <f t="shared" si="4"/>
        <v/>
      </c>
      <c r="M41" s="196" t="e">
        <f t="shared" si="5"/>
        <v>#DIV/0!</v>
      </c>
      <c r="N41" s="45"/>
      <c r="O41" s="197"/>
      <c r="P41" s="197"/>
      <c r="Q41" s="197"/>
      <c r="R41" s="45"/>
      <c r="S41" s="197"/>
      <c r="T41" s="45"/>
      <c r="U41" s="197"/>
      <c r="V41" s="45"/>
      <c r="W41" s="197"/>
      <c r="X41" s="45"/>
      <c r="Y41" s="197"/>
      <c r="Z41" s="45"/>
      <c r="AA41" s="197"/>
      <c r="AB41" s="45"/>
      <c r="AC41" s="197"/>
      <c r="AD41" s="45"/>
      <c r="AE41" s="197"/>
      <c r="AF41" s="45"/>
      <c r="AG41" s="197" t="str">
        <f t="shared" si="8"/>
        <v xml:space="preserve"> </v>
      </c>
      <c r="AH41" s="45"/>
      <c r="AI41" s="197" t="str">
        <f t="shared" si="9"/>
        <v xml:space="preserve"> </v>
      </c>
      <c r="AJ41" s="45"/>
      <c r="AK41" s="197" t="str">
        <f t="shared" si="10"/>
        <v xml:space="preserve"> </v>
      </c>
      <c r="AL41" s="111"/>
      <c r="AM41" s="169"/>
    </row>
    <row r="42" spans="1:39" ht="15.75" customHeight="1" x14ac:dyDescent="0.25">
      <c r="A42" s="1"/>
      <c r="B42" s="148"/>
      <c r="C42" s="207" t="s">
        <v>2036</v>
      </c>
      <c r="D42" s="208" t="str">
        <f>VLOOKUP(C42,$D$106:$E4164,2,FALSE)</f>
        <v>-</v>
      </c>
      <c r="E42" s="183" t="s">
        <v>2035</v>
      </c>
      <c r="F42" s="191" t="str">
        <f t="shared" si="0"/>
        <v/>
      </c>
      <c r="G42" s="199" t="str">
        <f t="shared" si="6"/>
        <v/>
      </c>
      <c r="H42" s="191" t="str">
        <f t="shared" si="1"/>
        <v/>
      </c>
      <c r="I42" s="206" t="e">
        <f t="shared" si="7"/>
        <v>#DIV/0!</v>
      </c>
      <c r="J42" s="191" t="str">
        <f t="shared" si="2"/>
        <v/>
      </c>
      <c r="K42" s="194" t="str">
        <f t="shared" si="3"/>
        <v/>
      </c>
      <c r="L42" s="195" t="str">
        <f t="shared" si="4"/>
        <v/>
      </c>
      <c r="M42" s="196" t="e">
        <f t="shared" si="5"/>
        <v>#DIV/0!</v>
      </c>
      <c r="N42" s="45"/>
      <c r="O42" s="197"/>
      <c r="P42" s="45"/>
      <c r="Q42" s="197"/>
      <c r="R42" s="45"/>
      <c r="S42" s="197"/>
      <c r="T42" s="45"/>
      <c r="U42" s="197"/>
      <c r="V42" s="45"/>
      <c r="W42" s="197"/>
      <c r="X42" s="45"/>
      <c r="Y42" s="197"/>
      <c r="Z42" s="45"/>
      <c r="AA42" s="197"/>
      <c r="AB42" s="45"/>
      <c r="AC42" s="197"/>
      <c r="AD42" s="45"/>
      <c r="AE42" s="197"/>
      <c r="AF42" s="45"/>
      <c r="AG42" s="197" t="str">
        <f t="shared" si="8"/>
        <v xml:space="preserve"> </v>
      </c>
      <c r="AH42" s="45"/>
      <c r="AI42" s="197" t="str">
        <f t="shared" si="9"/>
        <v xml:space="preserve"> </v>
      </c>
      <c r="AJ42" s="45"/>
      <c r="AK42" s="197" t="str">
        <f t="shared" si="10"/>
        <v xml:space="preserve"> </v>
      </c>
      <c r="AL42" s="111"/>
      <c r="AM42" s="169"/>
    </row>
    <row r="43" spans="1:39" ht="15.75" customHeight="1" x14ac:dyDescent="0.25">
      <c r="A43" s="1"/>
      <c r="B43" s="148"/>
      <c r="C43" s="207" t="s">
        <v>2036</v>
      </c>
      <c r="D43" s="208" t="str">
        <f>VLOOKUP(C43,$D$106:$E4165,2,FALSE)</f>
        <v>-</v>
      </c>
      <c r="E43" s="183" t="s">
        <v>2035</v>
      </c>
      <c r="F43" s="191" t="str">
        <f t="shared" si="0"/>
        <v/>
      </c>
      <c r="G43" s="199" t="str">
        <f t="shared" si="6"/>
        <v/>
      </c>
      <c r="H43" s="191" t="str">
        <f t="shared" si="1"/>
        <v/>
      </c>
      <c r="I43" s="206" t="e">
        <f t="shared" si="7"/>
        <v>#DIV/0!</v>
      </c>
      <c r="J43" s="191" t="str">
        <f t="shared" si="2"/>
        <v/>
      </c>
      <c r="K43" s="194" t="str">
        <f t="shared" si="3"/>
        <v/>
      </c>
      <c r="L43" s="195" t="str">
        <f t="shared" si="4"/>
        <v/>
      </c>
      <c r="M43" s="196" t="e">
        <f t="shared" si="5"/>
        <v>#DIV/0!</v>
      </c>
      <c r="N43" s="45"/>
      <c r="O43" s="197"/>
      <c r="P43" s="45"/>
      <c r="Q43" s="197"/>
      <c r="R43" s="45"/>
      <c r="S43" s="197"/>
      <c r="T43" s="45"/>
      <c r="U43" s="197"/>
      <c r="V43" s="45"/>
      <c r="W43" s="197"/>
      <c r="X43" s="45"/>
      <c r="Y43" s="197"/>
      <c r="Z43" s="45"/>
      <c r="AA43" s="197"/>
      <c r="AB43" s="45"/>
      <c r="AC43" s="197"/>
      <c r="AD43" s="45"/>
      <c r="AE43" s="197"/>
      <c r="AF43" s="45"/>
      <c r="AG43" s="197" t="str">
        <f t="shared" si="8"/>
        <v xml:space="preserve"> </v>
      </c>
      <c r="AH43" s="45"/>
      <c r="AI43" s="197" t="str">
        <f t="shared" si="9"/>
        <v xml:space="preserve"> </v>
      </c>
      <c r="AJ43" s="45"/>
      <c r="AK43" s="197" t="str">
        <f t="shared" si="10"/>
        <v xml:space="preserve"> </v>
      </c>
      <c r="AL43" s="111"/>
      <c r="AM43" s="169"/>
    </row>
    <row r="44" spans="1:39" ht="15.75" customHeight="1" x14ac:dyDescent="0.25">
      <c r="A44" s="1"/>
      <c r="B44" s="148"/>
      <c r="C44" s="207" t="s">
        <v>2036</v>
      </c>
      <c r="D44" s="208" t="str">
        <f>VLOOKUP(C44,$D$106:$E4166,2,FALSE)</f>
        <v>-</v>
      </c>
      <c r="E44" s="183" t="s">
        <v>2035</v>
      </c>
      <c r="F44" s="191" t="str">
        <f t="shared" si="0"/>
        <v/>
      </c>
      <c r="G44" s="199" t="str">
        <f t="shared" si="6"/>
        <v/>
      </c>
      <c r="H44" s="191" t="str">
        <f t="shared" si="1"/>
        <v/>
      </c>
      <c r="I44" s="206" t="e">
        <f t="shared" si="7"/>
        <v>#DIV/0!</v>
      </c>
      <c r="J44" s="191" t="str">
        <f t="shared" si="2"/>
        <v/>
      </c>
      <c r="K44" s="194" t="str">
        <f t="shared" si="3"/>
        <v/>
      </c>
      <c r="L44" s="195" t="str">
        <f t="shared" si="4"/>
        <v/>
      </c>
      <c r="M44" s="196" t="e">
        <f t="shared" si="5"/>
        <v>#DIV/0!</v>
      </c>
      <c r="N44" s="45"/>
      <c r="O44" s="197"/>
      <c r="P44" s="45"/>
      <c r="Q44" s="197"/>
      <c r="R44" s="45"/>
      <c r="S44" s="197"/>
      <c r="T44" s="45"/>
      <c r="U44" s="197"/>
      <c r="V44" s="45"/>
      <c r="W44" s="197"/>
      <c r="X44" s="45"/>
      <c r="Y44" s="197"/>
      <c r="Z44" s="45"/>
      <c r="AA44" s="197"/>
      <c r="AB44" s="45"/>
      <c r="AC44" s="197"/>
      <c r="AD44" s="45"/>
      <c r="AE44" s="197"/>
      <c r="AF44" s="45"/>
      <c r="AG44" s="197" t="str">
        <f t="shared" si="8"/>
        <v xml:space="preserve"> </v>
      </c>
      <c r="AH44" s="45"/>
      <c r="AI44" s="197" t="str">
        <f t="shared" si="9"/>
        <v xml:space="preserve"> </v>
      </c>
      <c r="AJ44" s="45"/>
      <c r="AK44" s="197" t="str">
        <f t="shared" si="10"/>
        <v xml:space="preserve"> </v>
      </c>
      <c r="AL44" s="111"/>
      <c r="AM44" s="169"/>
    </row>
    <row r="45" spans="1:39" ht="15.75" customHeight="1" x14ac:dyDescent="0.25">
      <c r="A45" s="1"/>
      <c r="B45" s="148"/>
      <c r="C45" s="207" t="s">
        <v>2036</v>
      </c>
      <c r="D45" s="208" t="str">
        <f>VLOOKUP(C45,$D$106:$E4167,2,FALSE)</f>
        <v>-</v>
      </c>
      <c r="E45" s="183" t="s">
        <v>2035</v>
      </c>
      <c r="F45" s="191" t="str">
        <f t="shared" si="0"/>
        <v/>
      </c>
      <c r="G45" s="199" t="str">
        <f t="shared" si="6"/>
        <v/>
      </c>
      <c r="H45" s="191" t="str">
        <f t="shared" si="1"/>
        <v/>
      </c>
      <c r="I45" s="206" t="e">
        <f t="shared" si="7"/>
        <v>#DIV/0!</v>
      </c>
      <c r="J45" s="191" t="str">
        <f t="shared" si="2"/>
        <v/>
      </c>
      <c r="K45" s="194" t="str">
        <f t="shared" si="3"/>
        <v/>
      </c>
      <c r="L45" s="195" t="str">
        <f t="shared" si="4"/>
        <v/>
      </c>
      <c r="M45" s="196" t="e">
        <f t="shared" si="5"/>
        <v>#DIV/0!</v>
      </c>
      <c r="N45" s="45"/>
      <c r="O45" s="197"/>
      <c r="P45" s="45"/>
      <c r="Q45" s="197"/>
      <c r="R45" s="45"/>
      <c r="S45" s="197"/>
      <c r="T45" s="45"/>
      <c r="U45" s="197"/>
      <c r="V45" s="45"/>
      <c r="W45" s="197"/>
      <c r="X45" s="45"/>
      <c r="Y45" s="197"/>
      <c r="Z45" s="45"/>
      <c r="AA45" s="197"/>
      <c r="AB45" s="45"/>
      <c r="AC45" s="197"/>
      <c r="AD45" s="45"/>
      <c r="AE45" s="197"/>
      <c r="AF45" s="45"/>
      <c r="AG45" s="197" t="str">
        <f t="shared" si="8"/>
        <v xml:space="preserve"> </v>
      </c>
      <c r="AH45" s="45"/>
      <c r="AI45" s="197" t="str">
        <f t="shared" si="9"/>
        <v xml:space="preserve"> </v>
      </c>
      <c r="AJ45" s="45"/>
      <c r="AK45" s="197" t="str">
        <f t="shared" si="10"/>
        <v xml:space="preserve"> </v>
      </c>
      <c r="AL45" s="111"/>
      <c r="AM45" s="169"/>
    </row>
    <row r="46" spans="1:39" ht="15.75" customHeight="1" x14ac:dyDescent="0.25">
      <c r="A46" s="1"/>
      <c r="B46" s="148"/>
      <c r="C46" s="207" t="s">
        <v>2036</v>
      </c>
      <c r="D46" s="208" t="str">
        <f>VLOOKUP(C46,$D$106:$E4168,2,FALSE)</f>
        <v>-</v>
      </c>
      <c r="E46" s="183" t="s">
        <v>2035</v>
      </c>
      <c r="F46" s="191" t="str">
        <f t="shared" si="0"/>
        <v/>
      </c>
      <c r="G46" s="199" t="str">
        <f t="shared" si="6"/>
        <v/>
      </c>
      <c r="H46" s="191" t="str">
        <f t="shared" si="1"/>
        <v/>
      </c>
      <c r="I46" s="206" t="e">
        <f t="shared" si="7"/>
        <v>#DIV/0!</v>
      </c>
      <c r="J46" s="191" t="str">
        <f t="shared" si="2"/>
        <v/>
      </c>
      <c r="K46" s="194" t="str">
        <f t="shared" si="3"/>
        <v/>
      </c>
      <c r="L46" s="195" t="str">
        <f t="shared" si="4"/>
        <v/>
      </c>
      <c r="M46" s="196" t="e">
        <f t="shared" si="5"/>
        <v>#DIV/0!</v>
      </c>
      <c r="N46" s="45"/>
      <c r="O46" s="197" t="str">
        <f t="shared" ref="O46:O92" si="11">IF(E46="SIM","Preencher","")</f>
        <v/>
      </c>
      <c r="P46" s="45"/>
      <c r="Q46" s="197" t="str">
        <f t="shared" ref="Q46:Q92" si="12">IF($E46="Sim","Preencher"," ")</f>
        <v xml:space="preserve"> </v>
      </c>
      <c r="R46" s="45"/>
      <c r="S46" s="197" t="str">
        <f t="shared" ref="S46:S92" si="13">IF($E46="Sim","Preencher"," ")</f>
        <v xml:space="preserve"> </v>
      </c>
      <c r="T46" s="45"/>
      <c r="U46" s="197" t="str">
        <f t="shared" ref="U46:U92" si="14">IF($E46="Sim","Preencher"," ")</f>
        <v xml:space="preserve"> </v>
      </c>
      <c r="V46" s="45"/>
      <c r="W46" s="197" t="str">
        <f t="shared" ref="W46:W92" si="15">IF($E46="Sim","Preencher"," ")</f>
        <v xml:space="preserve"> </v>
      </c>
      <c r="X46" s="45"/>
      <c r="Y46" s="197" t="str">
        <f t="shared" ref="Y46:Y92" si="16">IF($E46="Sim","Preencher"," ")</f>
        <v xml:space="preserve"> </v>
      </c>
      <c r="Z46" s="45"/>
      <c r="AA46" s="197" t="str">
        <f t="shared" ref="AA46:AA92" si="17">IF($E46="Sim","Preencher"," ")</f>
        <v xml:space="preserve"> </v>
      </c>
      <c r="AB46" s="45"/>
      <c r="AC46" s="197" t="str">
        <f t="shared" ref="AC46:AC92" si="18">IF($E46="Sim","Preencher"," ")</f>
        <v xml:space="preserve"> </v>
      </c>
      <c r="AD46" s="45"/>
      <c r="AE46" s="197" t="str">
        <f t="shared" ref="AE46:AE92" si="19">IF($E46="Sim","Preencher"," ")</f>
        <v xml:space="preserve"> </v>
      </c>
      <c r="AF46" s="45"/>
      <c r="AG46" s="197" t="str">
        <f t="shared" si="8"/>
        <v xml:space="preserve"> </v>
      </c>
      <c r="AH46" s="45"/>
      <c r="AI46" s="197" t="str">
        <f t="shared" si="9"/>
        <v xml:space="preserve"> </v>
      </c>
      <c r="AJ46" s="45"/>
      <c r="AK46" s="197" t="str">
        <f t="shared" si="10"/>
        <v xml:space="preserve"> </v>
      </c>
      <c r="AL46" s="111"/>
      <c r="AM46" s="169"/>
    </row>
    <row r="47" spans="1:39" ht="15.75" customHeight="1" x14ac:dyDescent="0.25">
      <c r="A47" s="1"/>
      <c r="B47" s="148"/>
      <c r="C47" s="207" t="s">
        <v>2036</v>
      </c>
      <c r="D47" s="208" t="str">
        <f>VLOOKUP(C47,$D$106:$E4169,2,FALSE)</f>
        <v>-</v>
      </c>
      <c r="E47" s="183" t="s">
        <v>2035</v>
      </c>
      <c r="F47" s="191" t="str">
        <f t="shared" si="0"/>
        <v/>
      </c>
      <c r="G47" s="199" t="str">
        <f t="shared" si="6"/>
        <v/>
      </c>
      <c r="H47" s="191" t="str">
        <f t="shared" si="1"/>
        <v/>
      </c>
      <c r="I47" s="206" t="e">
        <f t="shared" si="7"/>
        <v>#DIV/0!</v>
      </c>
      <c r="J47" s="191" t="str">
        <f t="shared" si="2"/>
        <v/>
      </c>
      <c r="K47" s="194" t="str">
        <f t="shared" si="3"/>
        <v/>
      </c>
      <c r="L47" s="195" t="str">
        <f t="shared" si="4"/>
        <v/>
      </c>
      <c r="M47" s="196" t="e">
        <f t="shared" si="5"/>
        <v>#DIV/0!</v>
      </c>
      <c r="N47" s="45"/>
      <c r="O47" s="197" t="str">
        <f t="shared" si="11"/>
        <v/>
      </c>
      <c r="P47" s="45"/>
      <c r="Q47" s="197" t="str">
        <f t="shared" si="12"/>
        <v xml:space="preserve"> </v>
      </c>
      <c r="R47" s="45"/>
      <c r="S47" s="197" t="str">
        <f t="shared" si="13"/>
        <v xml:space="preserve"> </v>
      </c>
      <c r="T47" s="45"/>
      <c r="U47" s="197" t="str">
        <f t="shared" si="14"/>
        <v xml:space="preserve"> </v>
      </c>
      <c r="V47" s="45"/>
      <c r="W47" s="197" t="str">
        <f t="shared" si="15"/>
        <v xml:space="preserve"> </v>
      </c>
      <c r="X47" s="45"/>
      <c r="Y47" s="197" t="str">
        <f t="shared" si="16"/>
        <v xml:space="preserve"> </v>
      </c>
      <c r="Z47" s="45"/>
      <c r="AA47" s="197" t="str">
        <f t="shared" si="17"/>
        <v xml:space="preserve"> </v>
      </c>
      <c r="AB47" s="45"/>
      <c r="AC47" s="197" t="str">
        <f t="shared" si="18"/>
        <v xml:space="preserve"> </v>
      </c>
      <c r="AD47" s="45"/>
      <c r="AE47" s="197" t="str">
        <f t="shared" si="19"/>
        <v xml:space="preserve"> </v>
      </c>
      <c r="AF47" s="45"/>
      <c r="AG47" s="197" t="str">
        <f t="shared" si="8"/>
        <v xml:space="preserve"> </v>
      </c>
      <c r="AH47" s="45"/>
      <c r="AI47" s="197" t="str">
        <f t="shared" si="9"/>
        <v xml:space="preserve"> </v>
      </c>
      <c r="AJ47" s="45"/>
      <c r="AK47" s="197" t="str">
        <f t="shared" si="10"/>
        <v xml:space="preserve"> </v>
      </c>
      <c r="AL47" s="111"/>
      <c r="AM47" s="169"/>
    </row>
    <row r="48" spans="1:39" ht="15.75" customHeight="1" x14ac:dyDescent="0.25">
      <c r="A48" s="1"/>
      <c r="B48" s="148"/>
      <c r="C48" s="207" t="s">
        <v>2036</v>
      </c>
      <c r="D48" s="208" t="str">
        <f>VLOOKUP(C48,$D$106:$E4170,2,FALSE)</f>
        <v>-</v>
      </c>
      <c r="E48" s="183" t="s">
        <v>2035</v>
      </c>
      <c r="F48" s="191" t="str">
        <f t="shared" si="0"/>
        <v/>
      </c>
      <c r="G48" s="199" t="str">
        <f t="shared" si="6"/>
        <v/>
      </c>
      <c r="H48" s="191" t="str">
        <f t="shared" si="1"/>
        <v/>
      </c>
      <c r="I48" s="206" t="e">
        <f t="shared" si="7"/>
        <v>#DIV/0!</v>
      </c>
      <c r="J48" s="191" t="str">
        <f t="shared" si="2"/>
        <v/>
      </c>
      <c r="K48" s="194" t="str">
        <f t="shared" si="3"/>
        <v/>
      </c>
      <c r="L48" s="195" t="str">
        <f t="shared" si="4"/>
        <v/>
      </c>
      <c r="M48" s="196" t="e">
        <f t="shared" si="5"/>
        <v>#DIV/0!</v>
      </c>
      <c r="N48" s="45"/>
      <c r="O48" s="197" t="str">
        <f t="shared" si="11"/>
        <v/>
      </c>
      <c r="P48" s="45"/>
      <c r="Q48" s="197" t="str">
        <f t="shared" si="12"/>
        <v xml:space="preserve"> </v>
      </c>
      <c r="R48" s="45"/>
      <c r="S48" s="197" t="str">
        <f t="shared" si="13"/>
        <v xml:space="preserve"> </v>
      </c>
      <c r="T48" s="45"/>
      <c r="U48" s="197" t="str">
        <f t="shared" si="14"/>
        <v xml:space="preserve"> </v>
      </c>
      <c r="V48" s="45"/>
      <c r="W48" s="197" t="str">
        <f t="shared" si="15"/>
        <v xml:space="preserve"> </v>
      </c>
      <c r="X48" s="45"/>
      <c r="Y48" s="197" t="str">
        <f t="shared" si="16"/>
        <v xml:space="preserve"> </v>
      </c>
      <c r="Z48" s="45"/>
      <c r="AA48" s="197" t="str">
        <f t="shared" si="17"/>
        <v xml:space="preserve"> </v>
      </c>
      <c r="AB48" s="45"/>
      <c r="AC48" s="197" t="str">
        <f t="shared" si="18"/>
        <v xml:space="preserve"> </v>
      </c>
      <c r="AD48" s="45"/>
      <c r="AE48" s="197" t="str">
        <f t="shared" si="19"/>
        <v xml:space="preserve"> </v>
      </c>
      <c r="AF48" s="45"/>
      <c r="AG48" s="197" t="str">
        <f t="shared" si="8"/>
        <v xml:space="preserve"> </v>
      </c>
      <c r="AH48" s="45"/>
      <c r="AI48" s="197" t="str">
        <f t="shared" si="9"/>
        <v xml:space="preserve"> </v>
      </c>
      <c r="AJ48" s="45"/>
      <c r="AK48" s="197" t="str">
        <f t="shared" si="10"/>
        <v xml:space="preserve"> </v>
      </c>
      <c r="AL48" s="111"/>
      <c r="AM48" s="169"/>
    </row>
    <row r="49" spans="1:39" ht="15.75" customHeight="1" x14ac:dyDescent="0.25">
      <c r="A49" s="1"/>
      <c r="B49" s="148"/>
      <c r="C49" s="207" t="s">
        <v>2036</v>
      </c>
      <c r="D49" s="208" t="str">
        <f>VLOOKUP(C49,$D$106:$E4171,2,FALSE)</f>
        <v>-</v>
      </c>
      <c r="E49" s="183" t="s">
        <v>2035</v>
      </c>
      <c r="F49" s="191" t="str">
        <f t="shared" si="0"/>
        <v/>
      </c>
      <c r="G49" s="199" t="str">
        <f t="shared" si="6"/>
        <v/>
      </c>
      <c r="H49" s="191" t="str">
        <f t="shared" si="1"/>
        <v/>
      </c>
      <c r="I49" s="206" t="e">
        <f t="shared" si="7"/>
        <v>#DIV/0!</v>
      </c>
      <c r="J49" s="191" t="str">
        <f t="shared" si="2"/>
        <v/>
      </c>
      <c r="K49" s="194" t="str">
        <f t="shared" si="3"/>
        <v/>
      </c>
      <c r="L49" s="195" t="str">
        <f t="shared" si="4"/>
        <v/>
      </c>
      <c r="M49" s="196" t="e">
        <f t="shared" si="5"/>
        <v>#DIV/0!</v>
      </c>
      <c r="N49" s="45"/>
      <c r="O49" s="197" t="str">
        <f t="shared" si="11"/>
        <v/>
      </c>
      <c r="P49" s="45"/>
      <c r="Q49" s="197" t="str">
        <f t="shared" si="12"/>
        <v xml:space="preserve"> </v>
      </c>
      <c r="R49" s="45"/>
      <c r="S49" s="197" t="str">
        <f t="shared" si="13"/>
        <v xml:space="preserve"> </v>
      </c>
      <c r="T49" s="45"/>
      <c r="U49" s="197" t="str">
        <f t="shared" si="14"/>
        <v xml:space="preserve"> </v>
      </c>
      <c r="V49" s="45"/>
      <c r="W49" s="197" t="str">
        <f t="shared" si="15"/>
        <v xml:space="preserve"> </v>
      </c>
      <c r="X49" s="45"/>
      <c r="Y49" s="197" t="str">
        <f t="shared" si="16"/>
        <v xml:space="preserve"> </v>
      </c>
      <c r="Z49" s="45"/>
      <c r="AA49" s="197" t="str">
        <f t="shared" si="17"/>
        <v xml:space="preserve"> </v>
      </c>
      <c r="AB49" s="45"/>
      <c r="AC49" s="197" t="str">
        <f t="shared" si="18"/>
        <v xml:space="preserve"> </v>
      </c>
      <c r="AD49" s="45"/>
      <c r="AE49" s="197" t="str">
        <f t="shared" si="19"/>
        <v xml:space="preserve"> </v>
      </c>
      <c r="AF49" s="45"/>
      <c r="AG49" s="197" t="str">
        <f t="shared" si="8"/>
        <v xml:space="preserve"> </v>
      </c>
      <c r="AH49" s="45"/>
      <c r="AI49" s="197" t="str">
        <f t="shared" si="9"/>
        <v xml:space="preserve"> </v>
      </c>
      <c r="AJ49" s="45"/>
      <c r="AK49" s="197" t="str">
        <f t="shared" si="10"/>
        <v xml:space="preserve"> </v>
      </c>
      <c r="AL49" s="111"/>
      <c r="AM49" s="169"/>
    </row>
    <row r="50" spans="1:39" ht="15.75" customHeight="1" x14ac:dyDescent="0.25">
      <c r="A50" s="1"/>
      <c r="B50" s="148"/>
      <c r="C50" s="207" t="s">
        <v>2036</v>
      </c>
      <c r="D50" s="208" t="str">
        <f>VLOOKUP(C50,$D$106:$E4172,2,FALSE)</f>
        <v>-</v>
      </c>
      <c r="E50" s="183" t="s">
        <v>2035</v>
      </c>
      <c r="F50" s="191" t="str">
        <f t="shared" si="0"/>
        <v/>
      </c>
      <c r="G50" s="199" t="str">
        <f t="shared" si="6"/>
        <v/>
      </c>
      <c r="H50" s="191" t="str">
        <f t="shared" si="1"/>
        <v/>
      </c>
      <c r="I50" s="206" t="e">
        <f t="shared" si="7"/>
        <v>#DIV/0!</v>
      </c>
      <c r="J50" s="191" t="str">
        <f t="shared" si="2"/>
        <v/>
      </c>
      <c r="K50" s="194" t="str">
        <f t="shared" si="3"/>
        <v/>
      </c>
      <c r="L50" s="195" t="str">
        <f t="shared" si="4"/>
        <v/>
      </c>
      <c r="M50" s="196" t="e">
        <f t="shared" si="5"/>
        <v>#DIV/0!</v>
      </c>
      <c r="N50" s="45"/>
      <c r="O50" s="197" t="str">
        <f t="shared" si="11"/>
        <v/>
      </c>
      <c r="P50" s="45"/>
      <c r="Q50" s="197" t="str">
        <f t="shared" si="12"/>
        <v xml:space="preserve"> </v>
      </c>
      <c r="R50" s="45"/>
      <c r="S50" s="197" t="str">
        <f t="shared" si="13"/>
        <v xml:space="preserve"> </v>
      </c>
      <c r="T50" s="45"/>
      <c r="U50" s="197" t="str">
        <f t="shared" si="14"/>
        <v xml:space="preserve"> </v>
      </c>
      <c r="V50" s="45"/>
      <c r="W50" s="197" t="str">
        <f t="shared" si="15"/>
        <v xml:space="preserve"> </v>
      </c>
      <c r="X50" s="45"/>
      <c r="Y50" s="197" t="str">
        <f t="shared" si="16"/>
        <v xml:space="preserve"> </v>
      </c>
      <c r="Z50" s="45"/>
      <c r="AA50" s="197" t="str">
        <f t="shared" si="17"/>
        <v xml:space="preserve"> </v>
      </c>
      <c r="AB50" s="45"/>
      <c r="AC50" s="197" t="str">
        <f t="shared" si="18"/>
        <v xml:space="preserve"> </v>
      </c>
      <c r="AD50" s="45"/>
      <c r="AE50" s="197" t="str">
        <f t="shared" si="19"/>
        <v xml:space="preserve"> </v>
      </c>
      <c r="AF50" s="45"/>
      <c r="AG50" s="197" t="str">
        <f t="shared" si="8"/>
        <v xml:space="preserve"> </v>
      </c>
      <c r="AH50" s="45"/>
      <c r="AI50" s="197" t="str">
        <f t="shared" si="9"/>
        <v xml:space="preserve"> </v>
      </c>
      <c r="AJ50" s="45"/>
      <c r="AK50" s="197" t="str">
        <f t="shared" si="10"/>
        <v xml:space="preserve"> </v>
      </c>
      <c r="AL50" s="111"/>
      <c r="AM50" s="169"/>
    </row>
    <row r="51" spans="1:39" ht="15.75" customHeight="1" x14ac:dyDescent="0.25">
      <c r="A51" s="1"/>
      <c r="B51" s="148"/>
      <c r="C51" s="207" t="s">
        <v>2036</v>
      </c>
      <c r="D51" s="208" t="str">
        <f>VLOOKUP(C51,$D$106:$E4173,2,FALSE)</f>
        <v>-</v>
      </c>
      <c r="E51" s="183" t="s">
        <v>2035</v>
      </c>
      <c r="F51" s="191" t="str">
        <f t="shared" si="0"/>
        <v/>
      </c>
      <c r="G51" s="199" t="str">
        <f t="shared" si="6"/>
        <v/>
      </c>
      <c r="H51" s="191" t="str">
        <f t="shared" si="1"/>
        <v/>
      </c>
      <c r="I51" s="206" t="e">
        <f t="shared" si="7"/>
        <v>#DIV/0!</v>
      </c>
      <c r="J51" s="191" t="str">
        <f t="shared" si="2"/>
        <v/>
      </c>
      <c r="K51" s="194" t="str">
        <f t="shared" si="3"/>
        <v/>
      </c>
      <c r="L51" s="195" t="str">
        <f t="shared" si="4"/>
        <v/>
      </c>
      <c r="M51" s="196" t="e">
        <f t="shared" si="5"/>
        <v>#DIV/0!</v>
      </c>
      <c r="N51" s="45"/>
      <c r="O51" s="197" t="str">
        <f t="shared" si="11"/>
        <v/>
      </c>
      <c r="P51" s="45"/>
      <c r="Q51" s="197" t="str">
        <f t="shared" si="12"/>
        <v xml:space="preserve"> </v>
      </c>
      <c r="R51" s="45"/>
      <c r="S51" s="197" t="str">
        <f t="shared" si="13"/>
        <v xml:space="preserve"> </v>
      </c>
      <c r="T51" s="45"/>
      <c r="U51" s="197" t="str">
        <f t="shared" si="14"/>
        <v xml:space="preserve"> </v>
      </c>
      <c r="V51" s="45"/>
      <c r="W51" s="197" t="str">
        <f t="shared" si="15"/>
        <v xml:space="preserve"> </v>
      </c>
      <c r="X51" s="45"/>
      <c r="Y51" s="197" t="str">
        <f t="shared" si="16"/>
        <v xml:space="preserve"> </v>
      </c>
      <c r="Z51" s="45"/>
      <c r="AA51" s="197" t="str">
        <f t="shared" si="17"/>
        <v xml:space="preserve"> </v>
      </c>
      <c r="AB51" s="45"/>
      <c r="AC51" s="197" t="str">
        <f t="shared" si="18"/>
        <v xml:space="preserve"> </v>
      </c>
      <c r="AD51" s="45"/>
      <c r="AE51" s="197" t="str">
        <f t="shared" si="19"/>
        <v xml:space="preserve"> </v>
      </c>
      <c r="AF51" s="45"/>
      <c r="AG51" s="197" t="str">
        <f t="shared" si="8"/>
        <v xml:space="preserve"> </v>
      </c>
      <c r="AH51" s="45"/>
      <c r="AI51" s="197" t="str">
        <f t="shared" si="9"/>
        <v xml:space="preserve"> </v>
      </c>
      <c r="AJ51" s="45"/>
      <c r="AK51" s="197" t="str">
        <f t="shared" si="10"/>
        <v xml:space="preserve"> </v>
      </c>
      <c r="AL51" s="111"/>
      <c r="AM51" s="169"/>
    </row>
    <row r="52" spans="1:39" ht="15.75" customHeight="1" x14ac:dyDescent="0.25">
      <c r="A52" s="1"/>
      <c r="B52" s="148"/>
      <c r="C52" s="207" t="s">
        <v>2036</v>
      </c>
      <c r="D52" s="208" t="str">
        <f>VLOOKUP(C52,$D$106:$E4174,2,FALSE)</f>
        <v>-</v>
      </c>
      <c r="E52" s="183" t="s">
        <v>2035</v>
      </c>
      <c r="F52" s="191" t="str">
        <f t="shared" si="0"/>
        <v/>
      </c>
      <c r="G52" s="199" t="str">
        <f t="shared" si="6"/>
        <v/>
      </c>
      <c r="H52" s="191" t="str">
        <f t="shared" si="1"/>
        <v/>
      </c>
      <c r="I52" s="206" t="e">
        <f t="shared" si="7"/>
        <v>#DIV/0!</v>
      </c>
      <c r="J52" s="191" t="str">
        <f t="shared" si="2"/>
        <v/>
      </c>
      <c r="K52" s="194" t="str">
        <f t="shared" si="3"/>
        <v/>
      </c>
      <c r="L52" s="195" t="str">
        <f t="shared" si="4"/>
        <v/>
      </c>
      <c r="M52" s="196" t="e">
        <f t="shared" si="5"/>
        <v>#DIV/0!</v>
      </c>
      <c r="N52" s="45"/>
      <c r="O52" s="197" t="str">
        <f t="shared" si="11"/>
        <v/>
      </c>
      <c r="P52" s="45"/>
      <c r="Q52" s="197" t="str">
        <f t="shared" si="12"/>
        <v xml:space="preserve"> </v>
      </c>
      <c r="R52" s="45"/>
      <c r="S52" s="197" t="str">
        <f t="shared" si="13"/>
        <v xml:space="preserve"> </v>
      </c>
      <c r="T52" s="45"/>
      <c r="U52" s="197" t="str">
        <f t="shared" si="14"/>
        <v xml:space="preserve"> </v>
      </c>
      <c r="V52" s="45"/>
      <c r="W52" s="197" t="str">
        <f t="shared" si="15"/>
        <v xml:space="preserve"> </v>
      </c>
      <c r="X52" s="45"/>
      <c r="Y52" s="197" t="str">
        <f t="shared" si="16"/>
        <v xml:space="preserve"> </v>
      </c>
      <c r="Z52" s="45"/>
      <c r="AA52" s="197" t="str">
        <f t="shared" si="17"/>
        <v xml:space="preserve"> </v>
      </c>
      <c r="AB52" s="45"/>
      <c r="AC52" s="197" t="str">
        <f t="shared" si="18"/>
        <v xml:space="preserve"> </v>
      </c>
      <c r="AD52" s="45"/>
      <c r="AE52" s="197" t="str">
        <f t="shared" si="19"/>
        <v xml:space="preserve"> </v>
      </c>
      <c r="AF52" s="45"/>
      <c r="AG52" s="197" t="str">
        <f t="shared" si="8"/>
        <v xml:space="preserve"> </v>
      </c>
      <c r="AH52" s="45"/>
      <c r="AI52" s="197" t="str">
        <f t="shared" si="9"/>
        <v xml:space="preserve"> </v>
      </c>
      <c r="AJ52" s="45"/>
      <c r="AK52" s="197" t="str">
        <f t="shared" si="10"/>
        <v xml:space="preserve"> </v>
      </c>
      <c r="AL52" s="111"/>
      <c r="AM52" s="169"/>
    </row>
    <row r="53" spans="1:39" ht="15.75" customHeight="1" x14ac:dyDescent="0.25">
      <c r="A53" s="1"/>
      <c r="B53" s="148"/>
      <c r="C53" s="207" t="s">
        <v>2036</v>
      </c>
      <c r="D53" s="208" t="str">
        <f>VLOOKUP(C53,$D$106:$E4175,2,FALSE)</f>
        <v>-</v>
      </c>
      <c r="E53" s="183" t="s">
        <v>2035</v>
      </c>
      <c r="F53" s="191" t="str">
        <f t="shared" si="0"/>
        <v/>
      </c>
      <c r="G53" s="199" t="str">
        <f t="shared" si="6"/>
        <v/>
      </c>
      <c r="H53" s="191" t="str">
        <f t="shared" si="1"/>
        <v/>
      </c>
      <c r="I53" s="206" t="e">
        <f t="shared" si="7"/>
        <v>#DIV/0!</v>
      </c>
      <c r="J53" s="191" t="str">
        <f t="shared" si="2"/>
        <v/>
      </c>
      <c r="K53" s="194" t="str">
        <f t="shared" si="3"/>
        <v/>
      </c>
      <c r="L53" s="195" t="str">
        <f t="shared" si="4"/>
        <v/>
      </c>
      <c r="M53" s="196" t="e">
        <f t="shared" si="5"/>
        <v>#DIV/0!</v>
      </c>
      <c r="N53" s="45"/>
      <c r="O53" s="197" t="str">
        <f t="shared" si="11"/>
        <v/>
      </c>
      <c r="P53" s="45"/>
      <c r="Q53" s="197" t="str">
        <f t="shared" si="12"/>
        <v xml:space="preserve"> </v>
      </c>
      <c r="R53" s="45"/>
      <c r="S53" s="197" t="str">
        <f t="shared" si="13"/>
        <v xml:space="preserve"> </v>
      </c>
      <c r="T53" s="45"/>
      <c r="U53" s="197" t="str">
        <f t="shared" si="14"/>
        <v xml:space="preserve"> </v>
      </c>
      <c r="V53" s="45"/>
      <c r="W53" s="197" t="str">
        <f t="shared" si="15"/>
        <v xml:space="preserve"> </v>
      </c>
      <c r="X53" s="45"/>
      <c r="Y53" s="197" t="str">
        <f t="shared" si="16"/>
        <v xml:space="preserve"> </v>
      </c>
      <c r="Z53" s="45"/>
      <c r="AA53" s="197" t="str">
        <f t="shared" si="17"/>
        <v xml:space="preserve"> </v>
      </c>
      <c r="AB53" s="45"/>
      <c r="AC53" s="197" t="str">
        <f t="shared" si="18"/>
        <v xml:space="preserve"> </v>
      </c>
      <c r="AD53" s="45"/>
      <c r="AE53" s="197" t="str">
        <f t="shared" si="19"/>
        <v xml:space="preserve"> </v>
      </c>
      <c r="AF53" s="45"/>
      <c r="AG53" s="197" t="str">
        <f t="shared" si="8"/>
        <v xml:space="preserve"> </v>
      </c>
      <c r="AH53" s="45"/>
      <c r="AI53" s="197" t="str">
        <f t="shared" si="9"/>
        <v xml:space="preserve"> </v>
      </c>
      <c r="AJ53" s="45"/>
      <c r="AK53" s="197" t="str">
        <f t="shared" si="10"/>
        <v xml:space="preserve"> </v>
      </c>
      <c r="AL53" s="111"/>
      <c r="AM53" s="169"/>
    </row>
    <row r="54" spans="1:39" ht="15.75" customHeight="1" x14ac:dyDescent="0.25">
      <c r="A54" s="1"/>
      <c r="B54" s="148"/>
      <c r="C54" s="207" t="s">
        <v>2036</v>
      </c>
      <c r="D54" s="208" t="str">
        <f>VLOOKUP(C54,$D$106:$E4176,2,FALSE)</f>
        <v>-</v>
      </c>
      <c r="E54" s="183" t="s">
        <v>2035</v>
      </c>
      <c r="F54" s="191" t="str">
        <f t="shared" si="0"/>
        <v/>
      </c>
      <c r="G54" s="199" t="str">
        <f t="shared" si="6"/>
        <v/>
      </c>
      <c r="H54" s="191" t="str">
        <f t="shared" si="1"/>
        <v/>
      </c>
      <c r="I54" s="206" t="e">
        <f t="shared" si="7"/>
        <v>#DIV/0!</v>
      </c>
      <c r="J54" s="191" t="str">
        <f t="shared" si="2"/>
        <v/>
      </c>
      <c r="K54" s="194" t="str">
        <f t="shared" si="3"/>
        <v/>
      </c>
      <c r="L54" s="195" t="str">
        <f t="shared" si="4"/>
        <v/>
      </c>
      <c r="M54" s="196" t="e">
        <f t="shared" si="5"/>
        <v>#DIV/0!</v>
      </c>
      <c r="N54" s="45"/>
      <c r="O54" s="197" t="str">
        <f t="shared" si="11"/>
        <v/>
      </c>
      <c r="P54" s="45"/>
      <c r="Q54" s="197" t="str">
        <f t="shared" si="12"/>
        <v xml:space="preserve"> </v>
      </c>
      <c r="R54" s="45"/>
      <c r="S54" s="197" t="str">
        <f t="shared" si="13"/>
        <v xml:space="preserve"> </v>
      </c>
      <c r="T54" s="45"/>
      <c r="U54" s="197" t="str">
        <f t="shared" si="14"/>
        <v xml:space="preserve"> </v>
      </c>
      <c r="V54" s="45"/>
      <c r="W54" s="197" t="str">
        <f t="shared" si="15"/>
        <v xml:space="preserve"> </v>
      </c>
      <c r="X54" s="45"/>
      <c r="Y54" s="197" t="str">
        <f t="shared" si="16"/>
        <v xml:space="preserve"> </v>
      </c>
      <c r="Z54" s="45"/>
      <c r="AA54" s="197" t="str">
        <f t="shared" si="17"/>
        <v xml:space="preserve"> </v>
      </c>
      <c r="AB54" s="45"/>
      <c r="AC54" s="197" t="str">
        <f t="shared" si="18"/>
        <v xml:space="preserve"> </v>
      </c>
      <c r="AD54" s="45"/>
      <c r="AE54" s="197" t="str">
        <f t="shared" si="19"/>
        <v xml:space="preserve"> </v>
      </c>
      <c r="AF54" s="45"/>
      <c r="AG54" s="197" t="str">
        <f t="shared" si="8"/>
        <v xml:space="preserve"> </v>
      </c>
      <c r="AH54" s="45"/>
      <c r="AI54" s="197" t="str">
        <f t="shared" si="9"/>
        <v xml:space="preserve"> </v>
      </c>
      <c r="AJ54" s="45"/>
      <c r="AK54" s="197" t="str">
        <f t="shared" si="10"/>
        <v xml:space="preserve"> </v>
      </c>
      <c r="AL54" s="111"/>
      <c r="AM54" s="169"/>
    </row>
    <row r="55" spans="1:39" ht="15.75" customHeight="1" x14ac:dyDescent="0.25">
      <c r="A55" s="1"/>
      <c r="B55" s="148"/>
      <c r="C55" s="207" t="s">
        <v>2036</v>
      </c>
      <c r="D55" s="208" t="str">
        <f>VLOOKUP(C55,$D$106:$E4177,2,FALSE)</f>
        <v>-</v>
      </c>
      <c r="E55" s="183" t="s">
        <v>2035</v>
      </c>
      <c r="F55" s="191" t="str">
        <f t="shared" si="0"/>
        <v/>
      </c>
      <c r="G55" s="199" t="str">
        <f t="shared" si="6"/>
        <v/>
      </c>
      <c r="H55" s="191" t="str">
        <f t="shared" si="1"/>
        <v/>
      </c>
      <c r="I55" s="206" t="e">
        <f t="shared" si="7"/>
        <v>#DIV/0!</v>
      </c>
      <c r="J55" s="191" t="str">
        <f t="shared" si="2"/>
        <v/>
      </c>
      <c r="K55" s="194" t="str">
        <f t="shared" si="3"/>
        <v/>
      </c>
      <c r="L55" s="195" t="str">
        <f t="shared" si="4"/>
        <v/>
      </c>
      <c r="M55" s="196" t="e">
        <f t="shared" si="5"/>
        <v>#DIV/0!</v>
      </c>
      <c r="N55" s="45"/>
      <c r="O55" s="197" t="str">
        <f t="shared" si="11"/>
        <v/>
      </c>
      <c r="P55" s="45"/>
      <c r="Q55" s="197" t="str">
        <f t="shared" si="12"/>
        <v xml:space="preserve"> </v>
      </c>
      <c r="R55" s="45"/>
      <c r="S55" s="197" t="str">
        <f t="shared" si="13"/>
        <v xml:space="preserve"> </v>
      </c>
      <c r="T55" s="45"/>
      <c r="U55" s="197" t="str">
        <f t="shared" si="14"/>
        <v xml:space="preserve"> </v>
      </c>
      <c r="V55" s="45"/>
      <c r="W55" s="197" t="str">
        <f t="shared" si="15"/>
        <v xml:space="preserve"> </v>
      </c>
      <c r="X55" s="45"/>
      <c r="Y55" s="197" t="str">
        <f t="shared" si="16"/>
        <v xml:space="preserve"> </v>
      </c>
      <c r="Z55" s="45"/>
      <c r="AA55" s="197" t="str">
        <f t="shared" si="17"/>
        <v xml:space="preserve"> </v>
      </c>
      <c r="AB55" s="45"/>
      <c r="AC55" s="197" t="str">
        <f t="shared" si="18"/>
        <v xml:space="preserve"> </v>
      </c>
      <c r="AD55" s="45"/>
      <c r="AE55" s="197" t="str">
        <f t="shared" si="19"/>
        <v xml:space="preserve"> </v>
      </c>
      <c r="AF55" s="45"/>
      <c r="AG55" s="197" t="str">
        <f t="shared" si="8"/>
        <v xml:space="preserve"> </v>
      </c>
      <c r="AH55" s="45"/>
      <c r="AI55" s="197" t="str">
        <f t="shared" si="9"/>
        <v xml:space="preserve"> </v>
      </c>
      <c r="AJ55" s="45"/>
      <c r="AK55" s="197" t="str">
        <f t="shared" si="10"/>
        <v xml:space="preserve"> </v>
      </c>
      <c r="AL55" s="111"/>
      <c r="AM55" s="169"/>
    </row>
    <row r="56" spans="1:39" ht="15.75" customHeight="1" x14ac:dyDescent="0.25">
      <c r="A56" s="1"/>
      <c r="B56" s="148"/>
      <c r="C56" s="207" t="s">
        <v>2036</v>
      </c>
      <c r="D56" s="208" t="str">
        <f>VLOOKUP(C56,$D$106:$E4178,2,FALSE)</f>
        <v>-</v>
      </c>
      <c r="E56" s="183" t="s">
        <v>2035</v>
      </c>
      <c r="F56" s="191" t="str">
        <f t="shared" si="0"/>
        <v/>
      </c>
      <c r="G56" s="199" t="str">
        <f t="shared" si="6"/>
        <v/>
      </c>
      <c r="H56" s="191" t="str">
        <f t="shared" si="1"/>
        <v/>
      </c>
      <c r="I56" s="206" t="e">
        <f t="shared" si="7"/>
        <v>#DIV/0!</v>
      </c>
      <c r="J56" s="191" t="str">
        <f t="shared" si="2"/>
        <v/>
      </c>
      <c r="K56" s="194" t="str">
        <f t="shared" si="3"/>
        <v/>
      </c>
      <c r="L56" s="195" t="str">
        <f t="shared" si="4"/>
        <v/>
      </c>
      <c r="M56" s="196" t="e">
        <f t="shared" si="5"/>
        <v>#DIV/0!</v>
      </c>
      <c r="N56" s="45"/>
      <c r="O56" s="197" t="str">
        <f t="shared" si="11"/>
        <v/>
      </c>
      <c r="P56" s="45"/>
      <c r="Q56" s="197" t="str">
        <f t="shared" si="12"/>
        <v xml:space="preserve"> </v>
      </c>
      <c r="R56" s="45"/>
      <c r="S56" s="197" t="str">
        <f t="shared" si="13"/>
        <v xml:space="preserve"> </v>
      </c>
      <c r="T56" s="45"/>
      <c r="U56" s="197" t="str">
        <f t="shared" si="14"/>
        <v xml:space="preserve"> </v>
      </c>
      <c r="V56" s="45"/>
      <c r="W56" s="197" t="str">
        <f t="shared" si="15"/>
        <v xml:space="preserve"> </v>
      </c>
      <c r="X56" s="45"/>
      <c r="Y56" s="197" t="str">
        <f t="shared" si="16"/>
        <v xml:space="preserve"> </v>
      </c>
      <c r="Z56" s="45"/>
      <c r="AA56" s="197" t="str">
        <f t="shared" si="17"/>
        <v xml:space="preserve"> </v>
      </c>
      <c r="AB56" s="45"/>
      <c r="AC56" s="197" t="str">
        <f t="shared" si="18"/>
        <v xml:space="preserve"> </v>
      </c>
      <c r="AD56" s="45"/>
      <c r="AE56" s="197" t="str">
        <f t="shared" si="19"/>
        <v xml:space="preserve"> </v>
      </c>
      <c r="AF56" s="45"/>
      <c r="AG56" s="197" t="str">
        <f t="shared" si="8"/>
        <v xml:space="preserve"> </v>
      </c>
      <c r="AH56" s="45"/>
      <c r="AI56" s="197" t="str">
        <f t="shared" si="9"/>
        <v xml:space="preserve"> </v>
      </c>
      <c r="AJ56" s="45"/>
      <c r="AK56" s="197" t="str">
        <f t="shared" si="10"/>
        <v xml:space="preserve"> </v>
      </c>
      <c r="AL56" s="111"/>
      <c r="AM56" s="169"/>
    </row>
    <row r="57" spans="1:39" ht="15.75" customHeight="1" x14ac:dyDescent="0.25">
      <c r="A57" s="1"/>
      <c r="B57" s="148"/>
      <c r="C57" s="207" t="s">
        <v>2036</v>
      </c>
      <c r="D57" s="208" t="str">
        <f>VLOOKUP(C57,$D$106:$E4179,2,FALSE)</f>
        <v>-</v>
      </c>
      <c r="E57" s="183" t="s">
        <v>2035</v>
      </c>
      <c r="F57" s="191" t="str">
        <f t="shared" si="0"/>
        <v/>
      </c>
      <c r="G57" s="199" t="str">
        <f t="shared" si="6"/>
        <v/>
      </c>
      <c r="H57" s="191" t="str">
        <f t="shared" si="1"/>
        <v/>
      </c>
      <c r="I57" s="206" t="e">
        <f t="shared" si="7"/>
        <v>#DIV/0!</v>
      </c>
      <c r="J57" s="191" t="str">
        <f t="shared" si="2"/>
        <v/>
      </c>
      <c r="K57" s="194" t="str">
        <f t="shared" si="3"/>
        <v/>
      </c>
      <c r="L57" s="195" t="str">
        <f t="shared" si="4"/>
        <v/>
      </c>
      <c r="M57" s="196" t="e">
        <f t="shared" si="5"/>
        <v>#DIV/0!</v>
      </c>
      <c r="N57" s="45"/>
      <c r="O57" s="197" t="str">
        <f t="shared" si="11"/>
        <v/>
      </c>
      <c r="P57" s="45"/>
      <c r="Q57" s="197" t="str">
        <f t="shared" si="12"/>
        <v xml:space="preserve"> </v>
      </c>
      <c r="R57" s="45"/>
      <c r="S57" s="197" t="str">
        <f t="shared" si="13"/>
        <v xml:space="preserve"> </v>
      </c>
      <c r="T57" s="45"/>
      <c r="U57" s="197" t="str">
        <f t="shared" si="14"/>
        <v xml:space="preserve"> </v>
      </c>
      <c r="V57" s="45"/>
      <c r="W57" s="197" t="str">
        <f t="shared" si="15"/>
        <v xml:space="preserve"> </v>
      </c>
      <c r="X57" s="45"/>
      <c r="Y57" s="197" t="str">
        <f t="shared" si="16"/>
        <v xml:space="preserve"> </v>
      </c>
      <c r="Z57" s="45"/>
      <c r="AA57" s="197" t="str">
        <f t="shared" si="17"/>
        <v xml:space="preserve"> </v>
      </c>
      <c r="AB57" s="45"/>
      <c r="AC57" s="197" t="str">
        <f t="shared" si="18"/>
        <v xml:space="preserve"> </v>
      </c>
      <c r="AD57" s="45"/>
      <c r="AE57" s="197" t="str">
        <f t="shared" si="19"/>
        <v xml:space="preserve"> </v>
      </c>
      <c r="AF57" s="45"/>
      <c r="AG57" s="197" t="str">
        <f t="shared" si="8"/>
        <v xml:space="preserve"> </v>
      </c>
      <c r="AH57" s="45"/>
      <c r="AI57" s="197" t="str">
        <f t="shared" si="9"/>
        <v xml:space="preserve"> </v>
      </c>
      <c r="AJ57" s="45"/>
      <c r="AK57" s="197" t="str">
        <f t="shared" si="10"/>
        <v xml:space="preserve"> </v>
      </c>
      <c r="AL57" s="111"/>
      <c r="AM57" s="169"/>
    </row>
    <row r="58" spans="1:39" ht="15.75" customHeight="1" x14ac:dyDescent="0.25">
      <c r="A58" s="1"/>
      <c r="B58" s="148"/>
      <c r="C58" s="207" t="s">
        <v>2036</v>
      </c>
      <c r="D58" s="208" t="str">
        <f>VLOOKUP(C58,$D$106:$E4180,2,FALSE)</f>
        <v>-</v>
      </c>
      <c r="E58" s="183" t="s">
        <v>2035</v>
      </c>
      <c r="F58" s="191" t="str">
        <f t="shared" si="0"/>
        <v/>
      </c>
      <c r="G58" s="199" t="str">
        <f t="shared" si="6"/>
        <v/>
      </c>
      <c r="H58" s="191" t="str">
        <f t="shared" si="1"/>
        <v/>
      </c>
      <c r="I58" s="206" t="e">
        <f t="shared" si="7"/>
        <v>#DIV/0!</v>
      </c>
      <c r="J58" s="191" t="str">
        <f t="shared" si="2"/>
        <v/>
      </c>
      <c r="K58" s="194" t="str">
        <f t="shared" si="3"/>
        <v/>
      </c>
      <c r="L58" s="195" t="str">
        <f t="shared" si="4"/>
        <v/>
      </c>
      <c r="M58" s="196" t="e">
        <f t="shared" si="5"/>
        <v>#DIV/0!</v>
      </c>
      <c r="N58" s="45"/>
      <c r="O58" s="197" t="str">
        <f t="shared" si="11"/>
        <v/>
      </c>
      <c r="P58" s="45"/>
      <c r="Q58" s="197" t="str">
        <f t="shared" si="12"/>
        <v xml:space="preserve"> </v>
      </c>
      <c r="R58" s="45"/>
      <c r="S58" s="197" t="str">
        <f t="shared" si="13"/>
        <v xml:space="preserve"> </v>
      </c>
      <c r="T58" s="45"/>
      <c r="U58" s="197" t="str">
        <f t="shared" si="14"/>
        <v xml:space="preserve"> </v>
      </c>
      <c r="V58" s="45"/>
      <c r="W58" s="197" t="str">
        <f t="shared" si="15"/>
        <v xml:space="preserve"> </v>
      </c>
      <c r="X58" s="45"/>
      <c r="Y58" s="197" t="str">
        <f t="shared" si="16"/>
        <v xml:space="preserve"> </v>
      </c>
      <c r="Z58" s="45"/>
      <c r="AA58" s="197" t="str">
        <f t="shared" si="17"/>
        <v xml:space="preserve"> </v>
      </c>
      <c r="AB58" s="45"/>
      <c r="AC58" s="197" t="str">
        <f t="shared" si="18"/>
        <v xml:space="preserve"> </v>
      </c>
      <c r="AD58" s="45"/>
      <c r="AE58" s="197" t="str">
        <f t="shared" si="19"/>
        <v xml:space="preserve"> </v>
      </c>
      <c r="AF58" s="45"/>
      <c r="AG58" s="197" t="str">
        <f t="shared" si="8"/>
        <v xml:space="preserve"> </v>
      </c>
      <c r="AH58" s="45"/>
      <c r="AI58" s="197" t="str">
        <f t="shared" si="9"/>
        <v xml:space="preserve"> </v>
      </c>
      <c r="AJ58" s="45"/>
      <c r="AK58" s="197" t="str">
        <f t="shared" si="10"/>
        <v xml:space="preserve"> </v>
      </c>
      <c r="AL58" s="111"/>
      <c r="AM58" s="169"/>
    </row>
    <row r="59" spans="1:39" ht="15.75" customHeight="1" x14ac:dyDescent="0.25">
      <c r="A59" s="1"/>
      <c r="B59" s="148"/>
      <c r="C59" s="207" t="s">
        <v>2036</v>
      </c>
      <c r="D59" s="208" t="str">
        <f>VLOOKUP(C59,$D$106:$E4181,2,FALSE)</f>
        <v>-</v>
      </c>
      <c r="E59" s="183" t="s">
        <v>2035</v>
      </c>
      <c r="F59" s="191" t="str">
        <f t="shared" si="0"/>
        <v/>
      </c>
      <c r="G59" s="199" t="str">
        <f t="shared" si="6"/>
        <v/>
      </c>
      <c r="H59" s="191" t="str">
        <f t="shared" si="1"/>
        <v/>
      </c>
      <c r="I59" s="206" t="e">
        <f t="shared" si="7"/>
        <v>#DIV/0!</v>
      </c>
      <c r="J59" s="191" t="str">
        <f t="shared" si="2"/>
        <v/>
      </c>
      <c r="K59" s="194" t="str">
        <f t="shared" si="3"/>
        <v/>
      </c>
      <c r="L59" s="195" t="str">
        <f t="shared" si="4"/>
        <v/>
      </c>
      <c r="M59" s="196" t="e">
        <f t="shared" si="5"/>
        <v>#DIV/0!</v>
      </c>
      <c r="N59" s="45"/>
      <c r="O59" s="197" t="str">
        <f t="shared" si="11"/>
        <v/>
      </c>
      <c r="P59" s="45"/>
      <c r="Q59" s="197" t="str">
        <f t="shared" si="12"/>
        <v xml:space="preserve"> </v>
      </c>
      <c r="R59" s="45"/>
      <c r="S59" s="197" t="str">
        <f t="shared" si="13"/>
        <v xml:space="preserve"> </v>
      </c>
      <c r="T59" s="45"/>
      <c r="U59" s="197" t="str">
        <f t="shared" si="14"/>
        <v xml:space="preserve"> </v>
      </c>
      <c r="V59" s="45"/>
      <c r="W59" s="197" t="str">
        <f t="shared" si="15"/>
        <v xml:space="preserve"> </v>
      </c>
      <c r="X59" s="45"/>
      <c r="Y59" s="197" t="str">
        <f t="shared" si="16"/>
        <v xml:space="preserve"> </v>
      </c>
      <c r="Z59" s="45"/>
      <c r="AA59" s="197" t="str">
        <f t="shared" si="17"/>
        <v xml:space="preserve"> </v>
      </c>
      <c r="AB59" s="45"/>
      <c r="AC59" s="197" t="str">
        <f t="shared" si="18"/>
        <v xml:space="preserve"> </v>
      </c>
      <c r="AD59" s="45"/>
      <c r="AE59" s="197" t="str">
        <f t="shared" si="19"/>
        <v xml:space="preserve"> </v>
      </c>
      <c r="AF59" s="45"/>
      <c r="AG59" s="197" t="str">
        <f t="shared" si="8"/>
        <v xml:space="preserve"> </v>
      </c>
      <c r="AH59" s="45"/>
      <c r="AI59" s="197" t="str">
        <f t="shared" si="9"/>
        <v xml:space="preserve"> </v>
      </c>
      <c r="AJ59" s="45"/>
      <c r="AK59" s="197" t="str">
        <f t="shared" si="10"/>
        <v xml:space="preserve"> </v>
      </c>
      <c r="AL59" s="111"/>
      <c r="AM59" s="169"/>
    </row>
    <row r="60" spans="1:39" ht="15.75" customHeight="1" x14ac:dyDescent="0.25">
      <c r="A60" s="1"/>
      <c r="B60" s="148"/>
      <c r="C60" s="207" t="s">
        <v>2036</v>
      </c>
      <c r="D60" s="208" t="str">
        <f>VLOOKUP(C60,$D$106:$E4182,2,FALSE)</f>
        <v>-</v>
      </c>
      <c r="E60" s="183" t="s">
        <v>2035</v>
      </c>
      <c r="F60" s="191" t="str">
        <f t="shared" si="0"/>
        <v/>
      </c>
      <c r="G60" s="199" t="str">
        <f t="shared" si="6"/>
        <v/>
      </c>
      <c r="H60" s="191" t="str">
        <f t="shared" si="1"/>
        <v/>
      </c>
      <c r="I60" s="206" t="e">
        <f t="shared" si="7"/>
        <v>#DIV/0!</v>
      </c>
      <c r="J60" s="191" t="str">
        <f t="shared" si="2"/>
        <v/>
      </c>
      <c r="K60" s="194" t="str">
        <f t="shared" si="3"/>
        <v/>
      </c>
      <c r="L60" s="195" t="str">
        <f t="shared" si="4"/>
        <v/>
      </c>
      <c r="M60" s="196" t="e">
        <f t="shared" si="5"/>
        <v>#DIV/0!</v>
      </c>
      <c r="N60" s="45"/>
      <c r="O60" s="197" t="str">
        <f t="shared" si="11"/>
        <v/>
      </c>
      <c r="P60" s="45"/>
      <c r="Q60" s="197" t="str">
        <f t="shared" si="12"/>
        <v xml:space="preserve"> </v>
      </c>
      <c r="R60" s="45"/>
      <c r="S60" s="197" t="str">
        <f t="shared" si="13"/>
        <v xml:space="preserve"> </v>
      </c>
      <c r="T60" s="45"/>
      <c r="U60" s="197" t="str">
        <f t="shared" si="14"/>
        <v xml:space="preserve"> </v>
      </c>
      <c r="V60" s="45"/>
      <c r="W60" s="197" t="str">
        <f t="shared" si="15"/>
        <v xml:space="preserve"> </v>
      </c>
      <c r="X60" s="45"/>
      <c r="Y60" s="197" t="str">
        <f t="shared" si="16"/>
        <v xml:space="preserve"> </v>
      </c>
      <c r="Z60" s="45"/>
      <c r="AA60" s="197" t="str">
        <f t="shared" si="17"/>
        <v xml:space="preserve"> </v>
      </c>
      <c r="AB60" s="45"/>
      <c r="AC60" s="197" t="str">
        <f t="shared" si="18"/>
        <v xml:space="preserve"> </v>
      </c>
      <c r="AD60" s="45"/>
      <c r="AE60" s="197" t="str">
        <f t="shared" si="19"/>
        <v xml:space="preserve"> </v>
      </c>
      <c r="AF60" s="45"/>
      <c r="AG60" s="197" t="str">
        <f t="shared" si="8"/>
        <v xml:space="preserve"> </v>
      </c>
      <c r="AH60" s="45"/>
      <c r="AI60" s="197" t="str">
        <f t="shared" si="9"/>
        <v xml:space="preserve"> </v>
      </c>
      <c r="AJ60" s="45"/>
      <c r="AK60" s="197" t="str">
        <f t="shared" si="10"/>
        <v xml:space="preserve"> </v>
      </c>
      <c r="AL60" s="111"/>
      <c r="AM60" s="169"/>
    </row>
    <row r="61" spans="1:39" ht="15.75" customHeight="1" x14ac:dyDescent="0.25">
      <c r="A61" s="1"/>
      <c r="B61" s="148"/>
      <c r="C61" s="207" t="s">
        <v>2036</v>
      </c>
      <c r="D61" s="208" t="str">
        <f>VLOOKUP(C61,$D$106:$E4183,2,FALSE)</f>
        <v>-</v>
      </c>
      <c r="E61" s="183" t="s">
        <v>2035</v>
      </c>
      <c r="F61" s="191" t="str">
        <f t="shared" si="0"/>
        <v/>
      </c>
      <c r="G61" s="199" t="str">
        <f t="shared" si="6"/>
        <v/>
      </c>
      <c r="H61" s="191" t="str">
        <f t="shared" si="1"/>
        <v/>
      </c>
      <c r="I61" s="206" t="e">
        <f t="shared" si="7"/>
        <v>#DIV/0!</v>
      </c>
      <c r="J61" s="191" t="str">
        <f t="shared" si="2"/>
        <v/>
      </c>
      <c r="K61" s="194" t="str">
        <f t="shared" si="3"/>
        <v/>
      </c>
      <c r="L61" s="195" t="str">
        <f t="shared" si="4"/>
        <v/>
      </c>
      <c r="M61" s="196" t="e">
        <f t="shared" si="5"/>
        <v>#DIV/0!</v>
      </c>
      <c r="N61" s="45"/>
      <c r="O61" s="197" t="str">
        <f t="shared" si="11"/>
        <v/>
      </c>
      <c r="P61" s="45"/>
      <c r="Q61" s="197" t="str">
        <f t="shared" si="12"/>
        <v xml:space="preserve"> </v>
      </c>
      <c r="R61" s="45"/>
      <c r="S61" s="197" t="str">
        <f t="shared" si="13"/>
        <v xml:space="preserve"> </v>
      </c>
      <c r="T61" s="45"/>
      <c r="U61" s="197" t="str">
        <f t="shared" si="14"/>
        <v xml:space="preserve"> </v>
      </c>
      <c r="V61" s="45"/>
      <c r="W61" s="197" t="str">
        <f t="shared" si="15"/>
        <v xml:space="preserve"> </v>
      </c>
      <c r="X61" s="45"/>
      <c r="Y61" s="197" t="str">
        <f t="shared" si="16"/>
        <v xml:space="preserve"> </v>
      </c>
      <c r="Z61" s="45"/>
      <c r="AA61" s="197" t="str">
        <f t="shared" si="17"/>
        <v xml:space="preserve"> </v>
      </c>
      <c r="AB61" s="45"/>
      <c r="AC61" s="197" t="str">
        <f t="shared" si="18"/>
        <v xml:space="preserve"> </v>
      </c>
      <c r="AD61" s="45"/>
      <c r="AE61" s="197" t="str">
        <f t="shared" si="19"/>
        <v xml:space="preserve"> </v>
      </c>
      <c r="AF61" s="45"/>
      <c r="AG61" s="197" t="str">
        <f t="shared" si="8"/>
        <v xml:space="preserve"> </v>
      </c>
      <c r="AH61" s="45"/>
      <c r="AI61" s="197" t="str">
        <f t="shared" si="9"/>
        <v xml:space="preserve"> </v>
      </c>
      <c r="AJ61" s="45"/>
      <c r="AK61" s="197" t="str">
        <f t="shared" si="10"/>
        <v xml:space="preserve"> </v>
      </c>
      <c r="AL61" s="111"/>
      <c r="AM61" s="169"/>
    </row>
    <row r="62" spans="1:39" ht="15.75" customHeight="1" x14ac:dyDescent="0.25">
      <c r="A62" s="1"/>
      <c r="B62" s="148"/>
      <c r="C62" s="207" t="s">
        <v>2036</v>
      </c>
      <c r="D62" s="208" t="str">
        <f>VLOOKUP(C62,$D$106:$E4184,2,FALSE)</f>
        <v>-</v>
      </c>
      <c r="E62" s="183" t="s">
        <v>2035</v>
      </c>
      <c r="F62" s="191" t="str">
        <f t="shared" si="0"/>
        <v/>
      </c>
      <c r="G62" s="199" t="str">
        <f t="shared" si="6"/>
        <v/>
      </c>
      <c r="H62" s="191" t="str">
        <f t="shared" si="1"/>
        <v/>
      </c>
      <c r="I62" s="206" t="e">
        <f t="shared" si="7"/>
        <v>#DIV/0!</v>
      </c>
      <c r="J62" s="191" t="str">
        <f t="shared" si="2"/>
        <v/>
      </c>
      <c r="K62" s="194" t="str">
        <f t="shared" si="3"/>
        <v/>
      </c>
      <c r="L62" s="195" t="str">
        <f t="shared" si="4"/>
        <v/>
      </c>
      <c r="M62" s="196" t="e">
        <f t="shared" si="5"/>
        <v>#DIV/0!</v>
      </c>
      <c r="N62" s="45"/>
      <c r="O62" s="197" t="str">
        <f t="shared" si="11"/>
        <v/>
      </c>
      <c r="P62" s="45"/>
      <c r="Q62" s="197" t="str">
        <f t="shared" si="12"/>
        <v xml:space="preserve"> </v>
      </c>
      <c r="R62" s="45"/>
      <c r="S62" s="197" t="str">
        <f t="shared" si="13"/>
        <v xml:space="preserve"> </v>
      </c>
      <c r="T62" s="45"/>
      <c r="U62" s="197" t="str">
        <f t="shared" si="14"/>
        <v xml:space="preserve"> </v>
      </c>
      <c r="V62" s="45"/>
      <c r="W62" s="197" t="str">
        <f t="shared" si="15"/>
        <v xml:space="preserve"> </v>
      </c>
      <c r="X62" s="45"/>
      <c r="Y62" s="197" t="str">
        <f t="shared" si="16"/>
        <v xml:space="preserve"> </v>
      </c>
      <c r="Z62" s="45"/>
      <c r="AA62" s="197" t="str">
        <f t="shared" si="17"/>
        <v xml:space="preserve"> </v>
      </c>
      <c r="AB62" s="45"/>
      <c r="AC62" s="197" t="str">
        <f t="shared" si="18"/>
        <v xml:space="preserve"> </v>
      </c>
      <c r="AD62" s="45"/>
      <c r="AE62" s="197" t="str">
        <f t="shared" si="19"/>
        <v xml:space="preserve"> </v>
      </c>
      <c r="AF62" s="45"/>
      <c r="AG62" s="197" t="str">
        <f t="shared" si="8"/>
        <v xml:space="preserve"> </v>
      </c>
      <c r="AH62" s="45"/>
      <c r="AI62" s="197" t="str">
        <f t="shared" si="9"/>
        <v xml:space="preserve"> </v>
      </c>
      <c r="AJ62" s="45"/>
      <c r="AK62" s="197" t="str">
        <f t="shared" si="10"/>
        <v xml:space="preserve"> </v>
      </c>
      <c r="AL62" s="111"/>
      <c r="AM62" s="169"/>
    </row>
    <row r="63" spans="1:39" ht="15.75" customHeight="1" x14ac:dyDescent="0.25">
      <c r="A63" s="1"/>
      <c r="B63" s="148"/>
      <c r="C63" s="207" t="s">
        <v>2036</v>
      </c>
      <c r="D63" s="208" t="str">
        <f>VLOOKUP(C63,$D$106:$E4185,2,FALSE)</f>
        <v>-</v>
      </c>
      <c r="E63" s="183" t="s">
        <v>2035</v>
      </c>
      <c r="F63" s="191" t="str">
        <f t="shared" ref="F63:F92" si="20">IF(ISERR(J63),"",J63)</f>
        <v/>
      </c>
      <c r="G63" s="199" t="str">
        <f t="shared" si="6"/>
        <v/>
      </c>
      <c r="H63" s="191" t="str">
        <f t="shared" ref="H63:H92" si="21">IF(ISERR(L63),"",L63)</f>
        <v/>
      </c>
      <c r="I63" s="206" t="e">
        <f t="shared" si="7"/>
        <v>#DIV/0!</v>
      </c>
      <c r="J63" s="191" t="str">
        <f t="shared" ref="J63:J92" si="22">IF(L63="","","&lt;")</f>
        <v/>
      </c>
      <c r="K63" s="194" t="str">
        <f t="shared" ref="K63:K92" si="23">IF(ISERR(M63),"",M63)</f>
        <v/>
      </c>
      <c r="L63" s="195" t="str">
        <f t="shared" ref="L63:L92" si="24">CONCATENATE(N63,P63,R63,T63,V63,X63,Z63,AB63,AD63,AF63,AH63,AJ63)</f>
        <v/>
      </c>
      <c r="M63" s="196" t="e">
        <f t="shared" ref="M63:M92" si="25">AVERAGE(O63:AK63)</f>
        <v>#DIV/0!</v>
      </c>
      <c r="N63" s="45"/>
      <c r="O63" s="197" t="str">
        <f t="shared" si="11"/>
        <v/>
      </c>
      <c r="P63" s="45"/>
      <c r="Q63" s="197" t="str">
        <f t="shared" si="12"/>
        <v xml:space="preserve"> </v>
      </c>
      <c r="R63" s="45"/>
      <c r="S63" s="197" t="str">
        <f t="shared" si="13"/>
        <v xml:space="preserve"> </v>
      </c>
      <c r="T63" s="45"/>
      <c r="U63" s="197" t="str">
        <f t="shared" si="14"/>
        <v xml:space="preserve"> </v>
      </c>
      <c r="V63" s="45"/>
      <c r="W63" s="197" t="str">
        <f t="shared" si="15"/>
        <v xml:space="preserve"> </v>
      </c>
      <c r="X63" s="45"/>
      <c r="Y63" s="197" t="str">
        <f t="shared" si="16"/>
        <v xml:space="preserve"> </v>
      </c>
      <c r="Z63" s="45"/>
      <c r="AA63" s="197" t="str">
        <f t="shared" si="17"/>
        <v xml:space="preserve"> </v>
      </c>
      <c r="AB63" s="45"/>
      <c r="AC63" s="197" t="str">
        <f t="shared" si="18"/>
        <v xml:space="preserve"> </v>
      </c>
      <c r="AD63" s="45"/>
      <c r="AE63" s="197" t="str">
        <f t="shared" si="19"/>
        <v xml:space="preserve"> </v>
      </c>
      <c r="AF63" s="45"/>
      <c r="AG63" s="197" t="str">
        <f t="shared" si="8"/>
        <v xml:space="preserve"> </v>
      </c>
      <c r="AH63" s="45"/>
      <c r="AI63" s="197" t="str">
        <f t="shared" si="9"/>
        <v xml:space="preserve"> </v>
      </c>
      <c r="AJ63" s="45"/>
      <c r="AK63" s="197" t="str">
        <f t="shared" si="10"/>
        <v xml:space="preserve"> </v>
      </c>
      <c r="AL63" s="111"/>
      <c r="AM63" s="169"/>
    </row>
    <row r="64" spans="1:39" ht="15.75" customHeight="1" x14ac:dyDescent="0.25">
      <c r="A64" s="1"/>
      <c r="B64" s="148"/>
      <c r="C64" s="207" t="s">
        <v>2036</v>
      </c>
      <c r="D64" s="208" t="str">
        <f>VLOOKUP(C64,$D$106:$E4186,2,FALSE)</f>
        <v>-</v>
      </c>
      <c r="E64" s="183" t="s">
        <v>2035</v>
      </c>
      <c r="F64" s="191" t="str">
        <f t="shared" si="20"/>
        <v/>
      </c>
      <c r="G64" s="199" t="str">
        <f t="shared" ref="G64:G92" si="26">IF(ISERR(I64),"",I64)</f>
        <v/>
      </c>
      <c r="H64" s="191" t="str">
        <f t="shared" si="21"/>
        <v/>
      </c>
      <c r="I64" s="206" t="e">
        <f t="shared" ref="I64:I92" si="27">$M$31*M64*$D$103/$D$104</f>
        <v>#DIV/0!</v>
      </c>
      <c r="J64" s="191" t="str">
        <f t="shared" si="22"/>
        <v/>
      </c>
      <c r="K64" s="194" t="str">
        <f t="shared" si="23"/>
        <v/>
      </c>
      <c r="L64" s="195" t="str">
        <f t="shared" si="24"/>
        <v/>
      </c>
      <c r="M64" s="196" t="e">
        <f t="shared" si="25"/>
        <v>#DIV/0!</v>
      </c>
      <c r="N64" s="45"/>
      <c r="O64" s="197" t="str">
        <f t="shared" si="11"/>
        <v/>
      </c>
      <c r="P64" s="45"/>
      <c r="Q64" s="197" t="str">
        <f t="shared" si="12"/>
        <v xml:space="preserve"> </v>
      </c>
      <c r="R64" s="45"/>
      <c r="S64" s="197" t="str">
        <f t="shared" si="13"/>
        <v xml:space="preserve"> </v>
      </c>
      <c r="T64" s="45"/>
      <c r="U64" s="197" t="str">
        <f t="shared" si="14"/>
        <v xml:space="preserve"> </v>
      </c>
      <c r="V64" s="45"/>
      <c r="W64" s="197" t="str">
        <f t="shared" si="15"/>
        <v xml:space="preserve"> </v>
      </c>
      <c r="X64" s="45"/>
      <c r="Y64" s="197" t="str">
        <f t="shared" si="16"/>
        <v xml:space="preserve"> </v>
      </c>
      <c r="Z64" s="45"/>
      <c r="AA64" s="197" t="str">
        <f t="shared" si="17"/>
        <v xml:space="preserve"> </v>
      </c>
      <c r="AB64" s="45"/>
      <c r="AC64" s="197" t="str">
        <f t="shared" si="18"/>
        <v xml:space="preserve"> </v>
      </c>
      <c r="AD64" s="45"/>
      <c r="AE64" s="197" t="str">
        <f t="shared" si="19"/>
        <v xml:space="preserve"> </v>
      </c>
      <c r="AF64" s="45"/>
      <c r="AG64" s="197" t="str">
        <f t="shared" si="8"/>
        <v xml:space="preserve"> </v>
      </c>
      <c r="AH64" s="45"/>
      <c r="AI64" s="197" t="str">
        <f t="shared" si="9"/>
        <v xml:space="preserve"> </v>
      </c>
      <c r="AJ64" s="45"/>
      <c r="AK64" s="197" t="str">
        <f t="shared" si="10"/>
        <v xml:space="preserve"> </v>
      </c>
      <c r="AL64" s="111"/>
      <c r="AM64" s="169"/>
    </row>
    <row r="65" spans="1:39" ht="15.75" customHeight="1" x14ac:dyDescent="0.25">
      <c r="A65" s="1"/>
      <c r="B65" s="148"/>
      <c r="C65" s="207" t="s">
        <v>2036</v>
      </c>
      <c r="D65" s="208" t="str">
        <f>VLOOKUP(C65,$D$106:$E4187,2,FALSE)</f>
        <v>-</v>
      </c>
      <c r="E65" s="183" t="s">
        <v>2035</v>
      </c>
      <c r="F65" s="191" t="str">
        <f t="shared" si="20"/>
        <v/>
      </c>
      <c r="G65" s="199" t="str">
        <f t="shared" si="26"/>
        <v/>
      </c>
      <c r="H65" s="191" t="str">
        <f t="shared" si="21"/>
        <v/>
      </c>
      <c r="I65" s="206" t="e">
        <f t="shared" si="27"/>
        <v>#DIV/0!</v>
      </c>
      <c r="J65" s="191" t="str">
        <f t="shared" si="22"/>
        <v/>
      </c>
      <c r="K65" s="194" t="str">
        <f t="shared" si="23"/>
        <v/>
      </c>
      <c r="L65" s="195" t="str">
        <f t="shared" si="24"/>
        <v/>
      </c>
      <c r="M65" s="196" t="e">
        <f t="shared" si="25"/>
        <v>#DIV/0!</v>
      </c>
      <c r="N65" s="45"/>
      <c r="O65" s="197" t="str">
        <f t="shared" si="11"/>
        <v/>
      </c>
      <c r="P65" s="45"/>
      <c r="Q65" s="197" t="str">
        <f t="shared" si="12"/>
        <v xml:space="preserve"> </v>
      </c>
      <c r="R65" s="45"/>
      <c r="S65" s="197" t="str">
        <f t="shared" si="13"/>
        <v xml:space="preserve"> </v>
      </c>
      <c r="T65" s="45"/>
      <c r="U65" s="197" t="str">
        <f t="shared" si="14"/>
        <v xml:space="preserve"> </v>
      </c>
      <c r="V65" s="45"/>
      <c r="W65" s="197" t="str">
        <f t="shared" si="15"/>
        <v xml:space="preserve"> </v>
      </c>
      <c r="X65" s="45"/>
      <c r="Y65" s="197" t="str">
        <f t="shared" si="16"/>
        <v xml:space="preserve"> </v>
      </c>
      <c r="Z65" s="45"/>
      <c r="AA65" s="197" t="str">
        <f t="shared" si="17"/>
        <v xml:space="preserve"> </v>
      </c>
      <c r="AB65" s="45"/>
      <c r="AC65" s="197" t="str">
        <f t="shared" si="18"/>
        <v xml:space="preserve"> </v>
      </c>
      <c r="AD65" s="45"/>
      <c r="AE65" s="197" t="str">
        <f t="shared" si="19"/>
        <v xml:space="preserve"> </v>
      </c>
      <c r="AF65" s="45"/>
      <c r="AG65" s="197" t="str">
        <f t="shared" si="8"/>
        <v xml:space="preserve"> </v>
      </c>
      <c r="AH65" s="45"/>
      <c r="AI65" s="197" t="str">
        <f t="shared" si="9"/>
        <v xml:space="preserve"> </v>
      </c>
      <c r="AJ65" s="45"/>
      <c r="AK65" s="197" t="str">
        <f t="shared" si="10"/>
        <v xml:space="preserve"> </v>
      </c>
      <c r="AL65" s="111"/>
      <c r="AM65" s="169"/>
    </row>
    <row r="66" spans="1:39" ht="15.75" customHeight="1" x14ac:dyDescent="0.25">
      <c r="A66" s="1"/>
      <c r="B66" s="148"/>
      <c r="C66" s="207" t="s">
        <v>2036</v>
      </c>
      <c r="D66" s="208" t="str">
        <f>VLOOKUP(C66,$D$106:$E4188,2,FALSE)</f>
        <v>-</v>
      </c>
      <c r="E66" s="183" t="s">
        <v>2035</v>
      </c>
      <c r="F66" s="191" t="str">
        <f t="shared" si="20"/>
        <v/>
      </c>
      <c r="G66" s="199" t="str">
        <f t="shared" si="26"/>
        <v/>
      </c>
      <c r="H66" s="191" t="str">
        <f t="shared" si="21"/>
        <v/>
      </c>
      <c r="I66" s="206" t="e">
        <f t="shared" si="27"/>
        <v>#DIV/0!</v>
      </c>
      <c r="J66" s="191" t="str">
        <f t="shared" si="22"/>
        <v/>
      </c>
      <c r="K66" s="194" t="str">
        <f t="shared" si="23"/>
        <v/>
      </c>
      <c r="L66" s="195" t="str">
        <f t="shared" si="24"/>
        <v/>
      </c>
      <c r="M66" s="196" t="e">
        <f t="shared" si="25"/>
        <v>#DIV/0!</v>
      </c>
      <c r="N66" s="45"/>
      <c r="O66" s="197" t="str">
        <f t="shared" si="11"/>
        <v/>
      </c>
      <c r="P66" s="45"/>
      <c r="Q66" s="197" t="str">
        <f t="shared" si="12"/>
        <v xml:space="preserve"> </v>
      </c>
      <c r="R66" s="45"/>
      <c r="S66" s="197" t="str">
        <f t="shared" si="13"/>
        <v xml:space="preserve"> </v>
      </c>
      <c r="T66" s="45"/>
      <c r="U66" s="197" t="str">
        <f t="shared" si="14"/>
        <v xml:space="preserve"> </v>
      </c>
      <c r="V66" s="45"/>
      <c r="W66" s="197" t="str">
        <f t="shared" si="15"/>
        <v xml:space="preserve"> </v>
      </c>
      <c r="X66" s="45"/>
      <c r="Y66" s="197" t="str">
        <f t="shared" si="16"/>
        <v xml:space="preserve"> </v>
      </c>
      <c r="Z66" s="45"/>
      <c r="AA66" s="197" t="str">
        <f t="shared" si="17"/>
        <v xml:space="preserve"> </v>
      </c>
      <c r="AB66" s="45"/>
      <c r="AC66" s="197" t="str">
        <f t="shared" si="18"/>
        <v xml:space="preserve"> </v>
      </c>
      <c r="AD66" s="45"/>
      <c r="AE66" s="197" t="str">
        <f t="shared" si="19"/>
        <v xml:space="preserve"> </v>
      </c>
      <c r="AF66" s="45"/>
      <c r="AG66" s="197" t="str">
        <f t="shared" si="8"/>
        <v xml:space="preserve"> </v>
      </c>
      <c r="AH66" s="45"/>
      <c r="AI66" s="197" t="str">
        <f t="shared" si="9"/>
        <v xml:space="preserve"> </v>
      </c>
      <c r="AJ66" s="45"/>
      <c r="AK66" s="197" t="str">
        <f t="shared" si="10"/>
        <v xml:space="preserve"> </v>
      </c>
      <c r="AL66" s="111"/>
      <c r="AM66" s="169"/>
    </row>
    <row r="67" spans="1:39" ht="15.75" customHeight="1" x14ac:dyDescent="0.25">
      <c r="A67" s="1"/>
      <c r="B67" s="148"/>
      <c r="C67" s="207" t="s">
        <v>2036</v>
      </c>
      <c r="D67" s="208" t="str">
        <f>VLOOKUP(C67,$D$106:$E4170,2,FALSE)</f>
        <v>-</v>
      </c>
      <c r="E67" s="183" t="s">
        <v>2035</v>
      </c>
      <c r="F67" s="191" t="str">
        <f t="shared" si="20"/>
        <v/>
      </c>
      <c r="G67" s="199" t="str">
        <f t="shared" si="26"/>
        <v/>
      </c>
      <c r="H67" s="191" t="str">
        <f t="shared" si="21"/>
        <v/>
      </c>
      <c r="I67" s="206" t="e">
        <f t="shared" si="27"/>
        <v>#DIV/0!</v>
      </c>
      <c r="J67" s="191" t="str">
        <f t="shared" si="22"/>
        <v/>
      </c>
      <c r="K67" s="194" t="str">
        <f t="shared" si="23"/>
        <v/>
      </c>
      <c r="L67" s="195" t="str">
        <f t="shared" si="24"/>
        <v/>
      </c>
      <c r="M67" s="196" t="e">
        <f t="shared" si="25"/>
        <v>#DIV/0!</v>
      </c>
      <c r="N67" s="45"/>
      <c r="O67" s="197" t="str">
        <f t="shared" si="11"/>
        <v/>
      </c>
      <c r="P67" s="45"/>
      <c r="Q67" s="197" t="str">
        <f t="shared" si="12"/>
        <v xml:space="preserve"> </v>
      </c>
      <c r="R67" s="45"/>
      <c r="S67" s="197" t="str">
        <f t="shared" si="13"/>
        <v xml:space="preserve"> </v>
      </c>
      <c r="T67" s="45"/>
      <c r="U67" s="197" t="str">
        <f t="shared" si="14"/>
        <v xml:space="preserve"> </v>
      </c>
      <c r="V67" s="45"/>
      <c r="W67" s="197" t="str">
        <f t="shared" si="15"/>
        <v xml:space="preserve"> </v>
      </c>
      <c r="X67" s="45"/>
      <c r="Y67" s="197" t="str">
        <f t="shared" si="16"/>
        <v xml:space="preserve"> </v>
      </c>
      <c r="Z67" s="45"/>
      <c r="AA67" s="197" t="str">
        <f t="shared" si="17"/>
        <v xml:space="preserve"> </v>
      </c>
      <c r="AB67" s="45"/>
      <c r="AC67" s="197" t="str">
        <f t="shared" si="18"/>
        <v xml:space="preserve"> </v>
      </c>
      <c r="AD67" s="45"/>
      <c r="AE67" s="197" t="str">
        <f t="shared" si="19"/>
        <v xml:space="preserve"> </v>
      </c>
      <c r="AF67" s="45"/>
      <c r="AG67" s="197" t="str">
        <f t="shared" si="8"/>
        <v xml:space="preserve"> </v>
      </c>
      <c r="AH67" s="45"/>
      <c r="AI67" s="197" t="str">
        <f t="shared" si="9"/>
        <v xml:space="preserve"> </v>
      </c>
      <c r="AJ67" s="45"/>
      <c r="AK67" s="197" t="str">
        <f t="shared" si="10"/>
        <v xml:space="preserve"> </v>
      </c>
      <c r="AL67" s="111"/>
      <c r="AM67" s="169"/>
    </row>
    <row r="68" spans="1:39" ht="15.75" customHeight="1" x14ac:dyDescent="0.25">
      <c r="A68" s="1"/>
      <c r="B68" s="148"/>
      <c r="C68" s="207" t="s">
        <v>2036</v>
      </c>
      <c r="D68" s="208" t="str">
        <f>VLOOKUP(C68,$D$106:$E4171,2,FALSE)</f>
        <v>-</v>
      </c>
      <c r="E68" s="183" t="s">
        <v>2035</v>
      </c>
      <c r="F68" s="191" t="str">
        <f t="shared" si="20"/>
        <v/>
      </c>
      <c r="G68" s="199" t="str">
        <f t="shared" si="26"/>
        <v/>
      </c>
      <c r="H68" s="191" t="str">
        <f t="shared" si="21"/>
        <v/>
      </c>
      <c r="I68" s="206" t="e">
        <f t="shared" si="27"/>
        <v>#DIV/0!</v>
      </c>
      <c r="J68" s="191" t="str">
        <f t="shared" si="22"/>
        <v/>
      </c>
      <c r="K68" s="194" t="str">
        <f t="shared" si="23"/>
        <v/>
      </c>
      <c r="L68" s="195" t="str">
        <f t="shared" si="24"/>
        <v/>
      </c>
      <c r="M68" s="196" t="e">
        <f t="shared" si="25"/>
        <v>#DIV/0!</v>
      </c>
      <c r="N68" s="45"/>
      <c r="O68" s="197" t="str">
        <f t="shared" si="11"/>
        <v/>
      </c>
      <c r="P68" s="45"/>
      <c r="Q68" s="197" t="str">
        <f t="shared" si="12"/>
        <v xml:space="preserve"> </v>
      </c>
      <c r="R68" s="45"/>
      <c r="S68" s="197" t="str">
        <f t="shared" si="13"/>
        <v xml:space="preserve"> </v>
      </c>
      <c r="T68" s="45"/>
      <c r="U68" s="197" t="str">
        <f t="shared" si="14"/>
        <v xml:space="preserve"> </v>
      </c>
      <c r="V68" s="45"/>
      <c r="W68" s="197" t="str">
        <f t="shared" si="15"/>
        <v xml:space="preserve"> </v>
      </c>
      <c r="X68" s="45"/>
      <c r="Y68" s="197" t="str">
        <f t="shared" si="16"/>
        <v xml:space="preserve"> </v>
      </c>
      <c r="Z68" s="45"/>
      <c r="AA68" s="197" t="str">
        <f t="shared" si="17"/>
        <v xml:space="preserve"> </v>
      </c>
      <c r="AB68" s="45"/>
      <c r="AC68" s="197" t="str">
        <f t="shared" si="18"/>
        <v xml:space="preserve"> </v>
      </c>
      <c r="AD68" s="45"/>
      <c r="AE68" s="197" t="str">
        <f t="shared" si="19"/>
        <v xml:space="preserve"> </v>
      </c>
      <c r="AF68" s="45"/>
      <c r="AG68" s="197" t="str">
        <f t="shared" si="8"/>
        <v xml:space="preserve"> </v>
      </c>
      <c r="AH68" s="45"/>
      <c r="AI68" s="197" t="str">
        <f t="shared" si="9"/>
        <v xml:space="preserve"> </v>
      </c>
      <c r="AJ68" s="45"/>
      <c r="AK68" s="197" t="str">
        <f t="shared" si="10"/>
        <v xml:space="preserve"> </v>
      </c>
      <c r="AL68" s="111"/>
      <c r="AM68" s="169"/>
    </row>
    <row r="69" spans="1:39" ht="15.75" customHeight="1" x14ac:dyDescent="0.25">
      <c r="A69" s="1"/>
      <c r="B69" s="148"/>
      <c r="C69" s="207" t="s">
        <v>2036</v>
      </c>
      <c r="D69" s="208" t="str">
        <f>VLOOKUP(C69,$D$106:$E4172,2,FALSE)</f>
        <v>-</v>
      </c>
      <c r="E69" s="183" t="s">
        <v>2035</v>
      </c>
      <c r="F69" s="191" t="str">
        <f t="shared" si="20"/>
        <v/>
      </c>
      <c r="G69" s="199" t="str">
        <f t="shared" si="26"/>
        <v/>
      </c>
      <c r="H69" s="191" t="str">
        <f t="shared" si="21"/>
        <v/>
      </c>
      <c r="I69" s="206" t="e">
        <f t="shared" si="27"/>
        <v>#DIV/0!</v>
      </c>
      <c r="J69" s="191" t="str">
        <f t="shared" si="22"/>
        <v/>
      </c>
      <c r="K69" s="194" t="str">
        <f t="shared" si="23"/>
        <v/>
      </c>
      <c r="L69" s="195" t="str">
        <f t="shared" si="24"/>
        <v/>
      </c>
      <c r="M69" s="196" t="e">
        <f t="shared" si="25"/>
        <v>#DIV/0!</v>
      </c>
      <c r="N69" s="45"/>
      <c r="O69" s="197" t="str">
        <f t="shared" si="11"/>
        <v/>
      </c>
      <c r="P69" s="45"/>
      <c r="Q69" s="197" t="str">
        <f t="shared" si="12"/>
        <v xml:space="preserve"> </v>
      </c>
      <c r="R69" s="45"/>
      <c r="S69" s="197" t="str">
        <f t="shared" si="13"/>
        <v xml:space="preserve"> </v>
      </c>
      <c r="T69" s="45"/>
      <c r="U69" s="197" t="str">
        <f t="shared" si="14"/>
        <v xml:space="preserve"> </v>
      </c>
      <c r="V69" s="45"/>
      <c r="W69" s="197" t="str">
        <f t="shared" si="15"/>
        <v xml:space="preserve"> </v>
      </c>
      <c r="X69" s="45"/>
      <c r="Y69" s="197" t="str">
        <f t="shared" si="16"/>
        <v xml:space="preserve"> </v>
      </c>
      <c r="Z69" s="45"/>
      <c r="AA69" s="197" t="str">
        <f t="shared" si="17"/>
        <v xml:space="preserve"> </v>
      </c>
      <c r="AB69" s="45"/>
      <c r="AC69" s="197" t="str">
        <f t="shared" si="18"/>
        <v xml:space="preserve"> </v>
      </c>
      <c r="AD69" s="45"/>
      <c r="AE69" s="197" t="str">
        <f t="shared" si="19"/>
        <v xml:space="preserve"> </v>
      </c>
      <c r="AF69" s="45"/>
      <c r="AG69" s="197" t="str">
        <f t="shared" si="8"/>
        <v xml:space="preserve"> </v>
      </c>
      <c r="AH69" s="45"/>
      <c r="AI69" s="197" t="str">
        <f t="shared" si="9"/>
        <v xml:space="preserve"> </v>
      </c>
      <c r="AJ69" s="45"/>
      <c r="AK69" s="197" t="str">
        <f t="shared" si="10"/>
        <v xml:space="preserve"> </v>
      </c>
      <c r="AL69" s="111"/>
      <c r="AM69" s="169"/>
    </row>
    <row r="70" spans="1:39" ht="15.75" customHeight="1" x14ac:dyDescent="0.25">
      <c r="A70" s="1"/>
      <c r="B70" s="148"/>
      <c r="C70" s="207" t="s">
        <v>2036</v>
      </c>
      <c r="D70" s="208" t="str">
        <f>VLOOKUP(C70,$D$106:$E4173,2,FALSE)</f>
        <v>-</v>
      </c>
      <c r="E70" s="183" t="s">
        <v>2035</v>
      </c>
      <c r="F70" s="191" t="str">
        <f t="shared" si="20"/>
        <v/>
      </c>
      <c r="G70" s="199" t="str">
        <f t="shared" si="26"/>
        <v/>
      </c>
      <c r="H70" s="191" t="str">
        <f t="shared" si="21"/>
        <v/>
      </c>
      <c r="I70" s="206" t="e">
        <f t="shared" si="27"/>
        <v>#DIV/0!</v>
      </c>
      <c r="J70" s="191" t="str">
        <f t="shared" si="22"/>
        <v/>
      </c>
      <c r="K70" s="194" t="str">
        <f t="shared" si="23"/>
        <v/>
      </c>
      <c r="L70" s="195" t="str">
        <f t="shared" si="24"/>
        <v/>
      </c>
      <c r="M70" s="196" t="e">
        <f t="shared" si="25"/>
        <v>#DIV/0!</v>
      </c>
      <c r="N70" s="45"/>
      <c r="O70" s="197" t="str">
        <f t="shared" si="11"/>
        <v/>
      </c>
      <c r="P70" s="45"/>
      <c r="Q70" s="197" t="str">
        <f t="shared" si="12"/>
        <v xml:space="preserve"> </v>
      </c>
      <c r="R70" s="45"/>
      <c r="S70" s="197" t="str">
        <f t="shared" si="13"/>
        <v xml:space="preserve"> </v>
      </c>
      <c r="T70" s="45"/>
      <c r="U70" s="197" t="str">
        <f t="shared" si="14"/>
        <v xml:space="preserve"> </v>
      </c>
      <c r="V70" s="45"/>
      <c r="W70" s="197" t="str">
        <f t="shared" si="15"/>
        <v xml:space="preserve"> </v>
      </c>
      <c r="X70" s="45"/>
      <c r="Y70" s="197" t="str">
        <f t="shared" si="16"/>
        <v xml:space="preserve"> </v>
      </c>
      <c r="Z70" s="45"/>
      <c r="AA70" s="197" t="str">
        <f t="shared" si="17"/>
        <v xml:space="preserve"> </v>
      </c>
      <c r="AB70" s="45"/>
      <c r="AC70" s="197" t="str">
        <f t="shared" si="18"/>
        <v xml:space="preserve"> </v>
      </c>
      <c r="AD70" s="45"/>
      <c r="AE70" s="197" t="str">
        <f t="shared" si="19"/>
        <v xml:space="preserve"> </v>
      </c>
      <c r="AF70" s="45"/>
      <c r="AG70" s="197" t="str">
        <f t="shared" si="8"/>
        <v xml:space="preserve"> </v>
      </c>
      <c r="AH70" s="45"/>
      <c r="AI70" s="197" t="str">
        <f t="shared" si="9"/>
        <v xml:space="preserve"> </v>
      </c>
      <c r="AJ70" s="45"/>
      <c r="AK70" s="197" t="str">
        <f t="shared" si="10"/>
        <v xml:space="preserve"> </v>
      </c>
      <c r="AL70" s="111"/>
      <c r="AM70" s="169"/>
    </row>
    <row r="71" spans="1:39" ht="15.75" customHeight="1" x14ac:dyDescent="0.25">
      <c r="A71" s="1"/>
      <c r="B71" s="148"/>
      <c r="C71" s="207" t="s">
        <v>2036</v>
      </c>
      <c r="D71" s="208" t="str">
        <f>VLOOKUP(C71,$D$106:$E4174,2,FALSE)</f>
        <v>-</v>
      </c>
      <c r="E71" s="183" t="s">
        <v>2035</v>
      </c>
      <c r="F71" s="191" t="str">
        <f t="shared" si="20"/>
        <v/>
      </c>
      <c r="G71" s="199" t="str">
        <f t="shared" si="26"/>
        <v/>
      </c>
      <c r="H71" s="191" t="str">
        <f t="shared" si="21"/>
        <v/>
      </c>
      <c r="I71" s="206" t="e">
        <f t="shared" si="27"/>
        <v>#DIV/0!</v>
      </c>
      <c r="J71" s="191" t="str">
        <f t="shared" si="22"/>
        <v/>
      </c>
      <c r="K71" s="194" t="str">
        <f t="shared" si="23"/>
        <v/>
      </c>
      <c r="L71" s="195" t="str">
        <f t="shared" si="24"/>
        <v/>
      </c>
      <c r="M71" s="196" t="e">
        <f t="shared" si="25"/>
        <v>#DIV/0!</v>
      </c>
      <c r="N71" s="45"/>
      <c r="O71" s="197" t="str">
        <f t="shared" si="11"/>
        <v/>
      </c>
      <c r="P71" s="45"/>
      <c r="Q71" s="197" t="str">
        <f t="shared" si="12"/>
        <v xml:space="preserve"> </v>
      </c>
      <c r="R71" s="45"/>
      <c r="S71" s="197" t="str">
        <f t="shared" si="13"/>
        <v xml:space="preserve"> </v>
      </c>
      <c r="T71" s="45"/>
      <c r="U71" s="197" t="str">
        <f t="shared" si="14"/>
        <v xml:space="preserve"> </v>
      </c>
      <c r="V71" s="45"/>
      <c r="W71" s="197" t="str">
        <f t="shared" si="15"/>
        <v xml:space="preserve"> </v>
      </c>
      <c r="X71" s="45"/>
      <c r="Y71" s="197" t="str">
        <f t="shared" si="16"/>
        <v xml:space="preserve"> </v>
      </c>
      <c r="Z71" s="45"/>
      <c r="AA71" s="197" t="str">
        <f t="shared" si="17"/>
        <v xml:space="preserve"> </v>
      </c>
      <c r="AB71" s="45"/>
      <c r="AC71" s="197" t="str">
        <f t="shared" si="18"/>
        <v xml:space="preserve"> </v>
      </c>
      <c r="AD71" s="45"/>
      <c r="AE71" s="197" t="str">
        <f t="shared" si="19"/>
        <v xml:space="preserve"> </v>
      </c>
      <c r="AF71" s="45"/>
      <c r="AG71" s="197" t="str">
        <f t="shared" ref="AG71:AG92" si="28">IF($E71="Sim","Preencher"," ")</f>
        <v xml:space="preserve"> </v>
      </c>
      <c r="AH71" s="45"/>
      <c r="AI71" s="197" t="str">
        <f t="shared" ref="AI71:AI92" si="29">IF($E71="Sim","Preencher"," ")</f>
        <v xml:space="preserve"> </v>
      </c>
      <c r="AJ71" s="45"/>
      <c r="AK71" s="197" t="str">
        <f t="shared" ref="AK71:AK92" si="30">IF($E71="Sim","Preencher"," ")</f>
        <v xml:space="preserve"> </v>
      </c>
      <c r="AL71" s="111"/>
      <c r="AM71" s="169"/>
    </row>
    <row r="72" spans="1:39" ht="15.75" customHeight="1" x14ac:dyDescent="0.25">
      <c r="A72" s="1"/>
      <c r="B72" s="148"/>
      <c r="C72" s="207" t="s">
        <v>2036</v>
      </c>
      <c r="D72" s="208" t="str">
        <f>VLOOKUP(C72,$D$106:$E4175,2,FALSE)</f>
        <v>-</v>
      </c>
      <c r="E72" s="183" t="s">
        <v>2035</v>
      </c>
      <c r="F72" s="191" t="str">
        <f t="shared" si="20"/>
        <v/>
      </c>
      <c r="G72" s="199" t="str">
        <f t="shared" si="26"/>
        <v/>
      </c>
      <c r="H72" s="191" t="str">
        <f t="shared" si="21"/>
        <v/>
      </c>
      <c r="I72" s="206" t="e">
        <f t="shared" si="27"/>
        <v>#DIV/0!</v>
      </c>
      <c r="J72" s="191" t="str">
        <f t="shared" si="22"/>
        <v/>
      </c>
      <c r="K72" s="194" t="str">
        <f t="shared" si="23"/>
        <v/>
      </c>
      <c r="L72" s="195" t="str">
        <f t="shared" si="24"/>
        <v/>
      </c>
      <c r="M72" s="196" t="e">
        <f t="shared" si="25"/>
        <v>#DIV/0!</v>
      </c>
      <c r="N72" s="45"/>
      <c r="O72" s="197" t="str">
        <f t="shared" si="11"/>
        <v/>
      </c>
      <c r="P72" s="45"/>
      <c r="Q72" s="197" t="str">
        <f t="shared" si="12"/>
        <v xml:space="preserve"> </v>
      </c>
      <c r="R72" s="45"/>
      <c r="S72" s="197" t="str">
        <f t="shared" si="13"/>
        <v xml:space="preserve"> </v>
      </c>
      <c r="T72" s="45"/>
      <c r="U72" s="197" t="str">
        <f t="shared" si="14"/>
        <v xml:space="preserve"> </v>
      </c>
      <c r="V72" s="45"/>
      <c r="W72" s="197" t="str">
        <f t="shared" si="15"/>
        <v xml:space="preserve"> </v>
      </c>
      <c r="X72" s="45"/>
      <c r="Y72" s="197" t="str">
        <f t="shared" si="16"/>
        <v xml:space="preserve"> </v>
      </c>
      <c r="Z72" s="45"/>
      <c r="AA72" s="197" t="str">
        <f t="shared" si="17"/>
        <v xml:space="preserve"> </v>
      </c>
      <c r="AB72" s="45"/>
      <c r="AC72" s="197" t="str">
        <f t="shared" si="18"/>
        <v xml:space="preserve"> </v>
      </c>
      <c r="AD72" s="45"/>
      <c r="AE72" s="197" t="str">
        <f t="shared" si="19"/>
        <v xml:space="preserve"> </v>
      </c>
      <c r="AF72" s="45"/>
      <c r="AG72" s="197" t="str">
        <f t="shared" si="28"/>
        <v xml:space="preserve"> </v>
      </c>
      <c r="AH72" s="45"/>
      <c r="AI72" s="197" t="str">
        <f t="shared" si="29"/>
        <v xml:space="preserve"> </v>
      </c>
      <c r="AJ72" s="45"/>
      <c r="AK72" s="197" t="str">
        <f t="shared" si="30"/>
        <v xml:space="preserve"> </v>
      </c>
      <c r="AL72" s="111"/>
      <c r="AM72" s="169"/>
    </row>
    <row r="73" spans="1:39" ht="15.75" customHeight="1" x14ac:dyDescent="0.25">
      <c r="A73" s="1"/>
      <c r="B73" s="148"/>
      <c r="C73" s="207" t="s">
        <v>2036</v>
      </c>
      <c r="D73" s="208" t="str">
        <f>VLOOKUP(C73,$D$106:$E4173,2,FALSE)</f>
        <v>-</v>
      </c>
      <c r="E73" s="183" t="s">
        <v>2035</v>
      </c>
      <c r="F73" s="191" t="str">
        <f t="shared" si="20"/>
        <v/>
      </c>
      <c r="G73" s="199" t="str">
        <f t="shared" si="26"/>
        <v/>
      </c>
      <c r="H73" s="191" t="str">
        <f t="shared" si="21"/>
        <v/>
      </c>
      <c r="I73" s="206" t="e">
        <f t="shared" si="27"/>
        <v>#DIV/0!</v>
      </c>
      <c r="J73" s="191" t="str">
        <f t="shared" si="22"/>
        <v/>
      </c>
      <c r="K73" s="194" t="str">
        <f t="shared" si="23"/>
        <v/>
      </c>
      <c r="L73" s="195" t="str">
        <f t="shared" si="24"/>
        <v/>
      </c>
      <c r="M73" s="196" t="e">
        <f t="shared" si="25"/>
        <v>#DIV/0!</v>
      </c>
      <c r="N73" s="45"/>
      <c r="O73" s="197" t="str">
        <f t="shared" si="11"/>
        <v/>
      </c>
      <c r="P73" s="45"/>
      <c r="Q73" s="197" t="str">
        <f t="shared" si="12"/>
        <v xml:space="preserve"> </v>
      </c>
      <c r="R73" s="45"/>
      <c r="S73" s="197" t="str">
        <f t="shared" si="13"/>
        <v xml:space="preserve"> </v>
      </c>
      <c r="T73" s="45"/>
      <c r="U73" s="197" t="str">
        <f t="shared" si="14"/>
        <v xml:space="preserve"> </v>
      </c>
      <c r="V73" s="45"/>
      <c r="W73" s="197" t="str">
        <f t="shared" si="15"/>
        <v xml:space="preserve"> </v>
      </c>
      <c r="X73" s="45"/>
      <c r="Y73" s="197" t="str">
        <f t="shared" si="16"/>
        <v xml:space="preserve"> </v>
      </c>
      <c r="Z73" s="45"/>
      <c r="AA73" s="197" t="str">
        <f t="shared" si="17"/>
        <v xml:space="preserve"> </v>
      </c>
      <c r="AB73" s="45"/>
      <c r="AC73" s="197" t="str">
        <f t="shared" si="18"/>
        <v xml:space="preserve"> </v>
      </c>
      <c r="AD73" s="45"/>
      <c r="AE73" s="197" t="str">
        <f t="shared" si="19"/>
        <v xml:space="preserve"> </v>
      </c>
      <c r="AF73" s="45"/>
      <c r="AG73" s="197" t="str">
        <f t="shared" si="28"/>
        <v xml:space="preserve"> </v>
      </c>
      <c r="AH73" s="45"/>
      <c r="AI73" s="197" t="str">
        <f t="shared" si="29"/>
        <v xml:space="preserve"> </v>
      </c>
      <c r="AJ73" s="45"/>
      <c r="AK73" s="197" t="str">
        <f t="shared" si="30"/>
        <v xml:space="preserve"> </v>
      </c>
      <c r="AL73" s="111"/>
      <c r="AM73" s="169"/>
    </row>
    <row r="74" spans="1:39" ht="15.75" customHeight="1" x14ac:dyDescent="0.25">
      <c r="A74" s="1"/>
      <c r="B74" s="148"/>
      <c r="C74" s="207" t="s">
        <v>2036</v>
      </c>
      <c r="D74" s="208" t="str">
        <f>VLOOKUP(C74,$D$106:$E4174,2,FALSE)</f>
        <v>-</v>
      </c>
      <c r="E74" s="183" t="s">
        <v>2035</v>
      </c>
      <c r="F74" s="191" t="str">
        <f t="shared" si="20"/>
        <v/>
      </c>
      <c r="G74" s="199" t="str">
        <f t="shared" si="26"/>
        <v/>
      </c>
      <c r="H74" s="191" t="str">
        <f t="shared" si="21"/>
        <v/>
      </c>
      <c r="I74" s="206" t="e">
        <f t="shared" si="27"/>
        <v>#DIV/0!</v>
      </c>
      <c r="J74" s="191" t="str">
        <f t="shared" si="22"/>
        <v/>
      </c>
      <c r="K74" s="194" t="str">
        <f t="shared" si="23"/>
        <v/>
      </c>
      <c r="L74" s="195" t="str">
        <f t="shared" si="24"/>
        <v/>
      </c>
      <c r="M74" s="196" t="e">
        <f t="shared" si="25"/>
        <v>#DIV/0!</v>
      </c>
      <c r="N74" s="45"/>
      <c r="O74" s="197" t="str">
        <f t="shared" si="11"/>
        <v/>
      </c>
      <c r="P74" s="45"/>
      <c r="Q74" s="197" t="str">
        <f t="shared" si="12"/>
        <v xml:space="preserve"> </v>
      </c>
      <c r="R74" s="45"/>
      <c r="S74" s="197" t="str">
        <f t="shared" si="13"/>
        <v xml:space="preserve"> </v>
      </c>
      <c r="T74" s="45"/>
      <c r="U74" s="197" t="str">
        <f t="shared" si="14"/>
        <v xml:space="preserve"> </v>
      </c>
      <c r="V74" s="45"/>
      <c r="W74" s="197" t="str">
        <f t="shared" si="15"/>
        <v xml:space="preserve"> </v>
      </c>
      <c r="X74" s="45"/>
      <c r="Y74" s="197" t="str">
        <f t="shared" si="16"/>
        <v xml:space="preserve"> </v>
      </c>
      <c r="Z74" s="45"/>
      <c r="AA74" s="197" t="str">
        <f t="shared" si="17"/>
        <v xml:space="preserve"> </v>
      </c>
      <c r="AB74" s="45"/>
      <c r="AC74" s="197" t="str">
        <f t="shared" si="18"/>
        <v xml:space="preserve"> </v>
      </c>
      <c r="AD74" s="45"/>
      <c r="AE74" s="197" t="str">
        <f t="shared" si="19"/>
        <v xml:space="preserve"> </v>
      </c>
      <c r="AF74" s="45"/>
      <c r="AG74" s="197" t="str">
        <f t="shared" si="28"/>
        <v xml:space="preserve"> </v>
      </c>
      <c r="AH74" s="45"/>
      <c r="AI74" s="197" t="str">
        <f t="shared" si="29"/>
        <v xml:space="preserve"> </v>
      </c>
      <c r="AJ74" s="45"/>
      <c r="AK74" s="197" t="str">
        <f t="shared" si="30"/>
        <v xml:space="preserve"> </v>
      </c>
      <c r="AL74" s="111"/>
      <c r="AM74" s="169"/>
    </row>
    <row r="75" spans="1:39" ht="15.75" customHeight="1" x14ac:dyDescent="0.25">
      <c r="A75" s="1"/>
      <c r="B75" s="148"/>
      <c r="C75" s="207" t="s">
        <v>2036</v>
      </c>
      <c r="D75" s="208" t="str">
        <f>VLOOKUP(C75,$D$106:$E4175,2,FALSE)</f>
        <v>-</v>
      </c>
      <c r="E75" s="183" t="s">
        <v>2035</v>
      </c>
      <c r="F75" s="191" t="str">
        <f t="shared" si="20"/>
        <v/>
      </c>
      <c r="G75" s="199" t="str">
        <f t="shared" si="26"/>
        <v/>
      </c>
      <c r="H75" s="191" t="str">
        <f t="shared" si="21"/>
        <v/>
      </c>
      <c r="I75" s="206" t="e">
        <f t="shared" si="27"/>
        <v>#DIV/0!</v>
      </c>
      <c r="J75" s="191" t="str">
        <f t="shared" si="22"/>
        <v/>
      </c>
      <c r="K75" s="194" t="str">
        <f t="shared" si="23"/>
        <v/>
      </c>
      <c r="L75" s="195" t="str">
        <f t="shared" si="24"/>
        <v/>
      </c>
      <c r="M75" s="196" t="e">
        <f t="shared" si="25"/>
        <v>#DIV/0!</v>
      </c>
      <c r="N75" s="45"/>
      <c r="O75" s="197" t="str">
        <f t="shared" si="11"/>
        <v/>
      </c>
      <c r="P75" s="45"/>
      <c r="Q75" s="197" t="str">
        <f t="shared" si="12"/>
        <v xml:space="preserve"> </v>
      </c>
      <c r="R75" s="45"/>
      <c r="S75" s="197" t="str">
        <f t="shared" si="13"/>
        <v xml:space="preserve"> </v>
      </c>
      <c r="T75" s="45"/>
      <c r="U75" s="197" t="str">
        <f t="shared" si="14"/>
        <v xml:space="preserve"> </v>
      </c>
      <c r="V75" s="45"/>
      <c r="W75" s="197" t="str">
        <f t="shared" si="15"/>
        <v xml:space="preserve"> </v>
      </c>
      <c r="X75" s="45"/>
      <c r="Y75" s="197" t="str">
        <f t="shared" si="16"/>
        <v xml:space="preserve"> </v>
      </c>
      <c r="Z75" s="45"/>
      <c r="AA75" s="197" t="str">
        <f t="shared" si="17"/>
        <v xml:space="preserve"> </v>
      </c>
      <c r="AB75" s="45"/>
      <c r="AC75" s="197" t="str">
        <f t="shared" si="18"/>
        <v xml:space="preserve"> </v>
      </c>
      <c r="AD75" s="45"/>
      <c r="AE75" s="197" t="str">
        <f t="shared" si="19"/>
        <v xml:space="preserve"> </v>
      </c>
      <c r="AF75" s="45"/>
      <c r="AG75" s="197" t="str">
        <f t="shared" si="28"/>
        <v xml:space="preserve"> </v>
      </c>
      <c r="AH75" s="45"/>
      <c r="AI75" s="197" t="str">
        <f t="shared" si="29"/>
        <v xml:space="preserve"> </v>
      </c>
      <c r="AJ75" s="45"/>
      <c r="AK75" s="197" t="str">
        <f t="shared" si="30"/>
        <v xml:space="preserve"> </v>
      </c>
      <c r="AL75" s="111"/>
      <c r="AM75" s="169"/>
    </row>
    <row r="76" spans="1:39" ht="15.75" customHeight="1" x14ac:dyDescent="0.25">
      <c r="A76" s="1"/>
      <c r="B76" s="148"/>
      <c r="C76" s="207" t="s">
        <v>2036</v>
      </c>
      <c r="D76" s="208" t="str">
        <f>VLOOKUP(C76,$D$106:$E4175,2,FALSE)</f>
        <v>-</v>
      </c>
      <c r="E76" s="183" t="s">
        <v>2035</v>
      </c>
      <c r="F76" s="191" t="str">
        <f t="shared" si="20"/>
        <v/>
      </c>
      <c r="G76" s="199" t="str">
        <f t="shared" si="26"/>
        <v/>
      </c>
      <c r="H76" s="191" t="str">
        <f t="shared" si="21"/>
        <v/>
      </c>
      <c r="I76" s="206" t="e">
        <f t="shared" si="27"/>
        <v>#DIV/0!</v>
      </c>
      <c r="J76" s="191" t="str">
        <f t="shared" si="22"/>
        <v/>
      </c>
      <c r="K76" s="194" t="str">
        <f t="shared" si="23"/>
        <v/>
      </c>
      <c r="L76" s="195" t="str">
        <f t="shared" si="24"/>
        <v/>
      </c>
      <c r="M76" s="196" t="e">
        <f t="shared" si="25"/>
        <v>#DIV/0!</v>
      </c>
      <c r="N76" s="45"/>
      <c r="O76" s="197" t="str">
        <f t="shared" si="11"/>
        <v/>
      </c>
      <c r="P76" s="45"/>
      <c r="Q76" s="197" t="str">
        <f t="shared" si="12"/>
        <v xml:space="preserve"> </v>
      </c>
      <c r="R76" s="45"/>
      <c r="S76" s="197" t="str">
        <f t="shared" si="13"/>
        <v xml:space="preserve"> </v>
      </c>
      <c r="T76" s="45"/>
      <c r="U76" s="197" t="str">
        <f t="shared" si="14"/>
        <v xml:space="preserve"> </v>
      </c>
      <c r="V76" s="45"/>
      <c r="W76" s="197" t="str">
        <f t="shared" si="15"/>
        <v xml:space="preserve"> </v>
      </c>
      <c r="X76" s="45"/>
      <c r="Y76" s="197" t="str">
        <f t="shared" si="16"/>
        <v xml:space="preserve"> </v>
      </c>
      <c r="Z76" s="45"/>
      <c r="AA76" s="197" t="str">
        <f t="shared" si="17"/>
        <v xml:space="preserve"> </v>
      </c>
      <c r="AB76" s="45"/>
      <c r="AC76" s="197" t="str">
        <f t="shared" si="18"/>
        <v xml:space="preserve"> </v>
      </c>
      <c r="AD76" s="45"/>
      <c r="AE76" s="197" t="str">
        <f t="shared" si="19"/>
        <v xml:space="preserve"> </v>
      </c>
      <c r="AF76" s="45"/>
      <c r="AG76" s="197" t="str">
        <f t="shared" si="28"/>
        <v xml:space="preserve"> </v>
      </c>
      <c r="AH76" s="45"/>
      <c r="AI76" s="197" t="str">
        <f t="shared" si="29"/>
        <v xml:space="preserve"> </v>
      </c>
      <c r="AJ76" s="45"/>
      <c r="AK76" s="197" t="str">
        <f t="shared" si="30"/>
        <v xml:space="preserve"> </v>
      </c>
      <c r="AL76" s="111"/>
      <c r="AM76" s="169"/>
    </row>
    <row r="77" spans="1:39" ht="15.75" customHeight="1" x14ac:dyDescent="0.25">
      <c r="A77" s="1"/>
      <c r="B77" s="148"/>
      <c r="C77" s="207" t="s">
        <v>2036</v>
      </c>
      <c r="D77" s="208" t="str">
        <f>VLOOKUP(C77,$D$106:$E4176,2,FALSE)</f>
        <v>-</v>
      </c>
      <c r="E77" s="183" t="s">
        <v>2035</v>
      </c>
      <c r="F77" s="191" t="str">
        <f t="shared" si="20"/>
        <v/>
      </c>
      <c r="G77" s="199" t="str">
        <f t="shared" si="26"/>
        <v/>
      </c>
      <c r="H77" s="191" t="str">
        <f t="shared" si="21"/>
        <v/>
      </c>
      <c r="I77" s="206" t="e">
        <f t="shared" si="27"/>
        <v>#DIV/0!</v>
      </c>
      <c r="J77" s="191" t="str">
        <f t="shared" si="22"/>
        <v/>
      </c>
      <c r="K77" s="194" t="str">
        <f t="shared" si="23"/>
        <v/>
      </c>
      <c r="L77" s="195" t="str">
        <f t="shared" si="24"/>
        <v/>
      </c>
      <c r="M77" s="196" t="e">
        <f t="shared" si="25"/>
        <v>#DIV/0!</v>
      </c>
      <c r="N77" s="45"/>
      <c r="O77" s="197" t="str">
        <f t="shared" si="11"/>
        <v/>
      </c>
      <c r="P77" s="45"/>
      <c r="Q77" s="197" t="str">
        <f t="shared" si="12"/>
        <v xml:space="preserve"> </v>
      </c>
      <c r="R77" s="45"/>
      <c r="S77" s="197" t="str">
        <f t="shared" si="13"/>
        <v xml:space="preserve"> </v>
      </c>
      <c r="T77" s="45"/>
      <c r="U77" s="197" t="str">
        <f t="shared" si="14"/>
        <v xml:space="preserve"> </v>
      </c>
      <c r="V77" s="45"/>
      <c r="W77" s="197" t="str">
        <f t="shared" si="15"/>
        <v xml:space="preserve"> </v>
      </c>
      <c r="X77" s="45"/>
      <c r="Y77" s="197" t="str">
        <f t="shared" si="16"/>
        <v xml:space="preserve"> </v>
      </c>
      <c r="Z77" s="45"/>
      <c r="AA77" s="197" t="str">
        <f t="shared" si="17"/>
        <v xml:space="preserve"> </v>
      </c>
      <c r="AB77" s="45"/>
      <c r="AC77" s="197" t="str">
        <f t="shared" si="18"/>
        <v xml:space="preserve"> </v>
      </c>
      <c r="AD77" s="45"/>
      <c r="AE77" s="197" t="str">
        <f t="shared" si="19"/>
        <v xml:space="preserve"> </v>
      </c>
      <c r="AF77" s="45"/>
      <c r="AG77" s="197" t="str">
        <f t="shared" si="28"/>
        <v xml:space="preserve"> </v>
      </c>
      <c r="AH77" s="45"/>
      <c r="AI77" s="197" t="str">
        <f t="shared" si="29"/>
        <v xml:space="preserve"> </v>
      </c>
      <c r="AJ77" s="45"/>
      <c r="AK77" s="197" t="str">
        <f t="shared" si="30"/>
        <v xml:space="preserve"> </v>
      </c>
      <c r="AL77" s="111"/>
      <c r="AM77" s="169"/>
    </row>
    <row r="78" spans="1:39" ht="15.75" customHeight="1" x14ac:dyDescent="0.25">
      <c r="A78" s="1"/>
      <c r="B78" s="148"/>
      <c r="C78" s="209" t="s">
        <v>426</v>
      </c>
      <c r="D78" s="210" t="s">
        <v>2037</v>
      </c>
      <c r="E78" s="183" t="s">
        <v>2035</v>
      </c>
      <c r="F78" s="191" t="str">
        <f t="shared" si="20"/>
        <v/>
      </c>
      <c r="G78" s="199" t="str">
        <f t="shared" si="26"/>
        <v/>
      </c>
      <c r="H78" s="191" t="str">
        <f t="shared" si="21"/>
        <v/>
      </c>
      <c r="I78" s="206" t="e">
        <f t="shared" si="27"/>
        <v>#DIV/0!</v>
      </c>
      <c r="J78" s="191" t="str">
        <f t="shared" si="22"/>
        <v/>
      </c>
      <c r="K78" s="194" t="str">
        <f t="shared" si="23"/>
        <v/>
      </c>
      <c r="L78" s="195" t="str">
        <f t="shared" si="24"/>
        <v/>
      </c>
      <c r="M78" s="196" t="e">
        <f t="shared" si="25"/>
        <v>#DIV/0!</v>
      </c>
      <c r="N78" s="45"/>
      <c r="O78" s="197" t="str">
        <f t="shared" si="11"/>
        <v/>
      </c>
      <c r="P78" s="45"/>
      <c r="Q78" s="197" t="str">
        <f t="shared" si="12"/>
        <v xml:space="preserve"> </v>
      </c>
      <c r="R78" s="45"/>
      <c r="S78" s="197" t="str">
        <f t="shared" si="13"/>
        <v xml:space="preserve"> </v>
      </c>
      <c r="T78" s="45"/>
      <c r="U78" s="197" t="str">
        <f t="shared" si="14"/>
        <v xml:space="preserve"> </v>
      </c>
      <c r="V78" s="45"/>
      <c r="W78" s="197" t="str">
        <f t="shared" si="15"/>
        <v xml:space="preserve"> </v>
      </c>
      <c r="X78" s="45"/>
      <c r="Y78" s="197" t="str">
        <f t="shared" si="16"/>
        <v xml:space="preserve"> </v>
      </c>
      <c r="Z78" s="45"/>
      <c r="AA78" s="197" t="str">
        <f t="shared" si="17"/>
        <v xml:space="preserve"> </v>
      </c>
      <c r="AB78" s="45"/>
      <c r="AC78" s="197" t="str">
        <f t="shared" si="18"/>
        <v xml:space="preserve"> </v>
      </c>
      <c r="AD78" s="45"/>
      <c r="AE78" s="197" t="str">
        <f t="shared" si="19"/>
        <v xml:space="preserve"> </v>
      </c>
      <c r="AF78" s="45"/>
      <c r="AG78" s="197" t="str">
        <f t="shared" si="28"/>
        <v xml:space="preserve"> </v>
      </c>
      <c r="AH78" s="45"/>
      <c r="AI78" s="197" t="str">
        <f t="shared" si="29"/>
        <v xml:space="preserve"> </v>
      </c>
      <c r="AJ78" s="45"/>
      <c r="AK78" s="197" t="str">
        <f t="shared" si="30"/>
        <v xml:space="preserve"> </v>
      </c>
      <c r="AL78" s="111"/>
      <c r="AM78" s="169"/>
    </row>
    <row r="79" spans="1:39" ht="15.75" customHeight="1" x14ac:dyDescent="0.25">
      <c r="A79" s="1"/>
      <c r="B79" s="148"/>
      <c r="C79" s="209" t="s">
        <v>426</v>
      </c>
      <c r="D79" s="210" t="s">
        <v>2037</v>
      </c>
      <c r="E79" s="183" t="s">
        <v>2035</v>
      </c>
      <c r="F79" s="191" t="str">
        <f t="shared" si="20"/>
        <v/>
      </c>
      <c r="G79" s="199" t="str">
        <f t="shared" si="26"/>
        <v/>
      </c>
      <c r="H79" s="191" t="str">
        <f t="shared" si="21"/>
        <v/>
      </c>
      <c r="I79" s="206" t="e">
        <f t="shared" si="27"/>
        <v>#DIV/0!</v>
      </c>
      <c r="J79" s="191" t="str">
        <f t="shared" si="22"/>
        <v/>
      </c>
      <c r="K79" s="194" t="str">
        <f t="shared" si="23"/>
        <v/>
      </c>
      <c r="L79" s="195" t="str">
        <f t="shared" si="24"/>
        <v/>
      </c>
      <c r="M79" s="196" t="e">
        <f t="shared" si="25"/>
        <v>#DIV/0!</v>
      </c>
      <c r="N79" s="45"/>
      <c r="O79" s="197" t="str">
        <f t="shared" si="11"/>
        <v/>
      </c>
      <c r="P79" s="45"/>
      <c r="Q79" s="197" t="str">
        <f t="shared" si="12"/>
        <v xml:space="preserve"> </v>
      </c>
      <c r="R79" s="45"/>
      <c r="S79" s="197" t="str">
        <f t="shared" si="13"/>
        <v xml:space="preserve"> </v>
      </c>
      <c r="T79" s="45"/>
      <c r="U79" s="197" t="str">
        <f t="shared" si="14"/>
        <v xml:space="preserve"> </v>
      </c>
      <c r="V79" s="45"/>
      <c r="W79" s="197" t="str">
        <f t="shared" si="15"/>
        <v xml:space="preserve"> </v>
      </c>
      <c r="X79" s="45"/>
      <c r="Y79" s="197" t="str">
        <f t="shared" si="16"/>
        <v xml:space="preserve"> </v>
      </c>
      <c r="Z79" s="45"/>
      <c r="AA79" s="197" t="str">
        <f t="shared" si="17"/>
        <v xml:space="preserve"> </v>
      </c>
      <c r="AB79" s="45"/>
      <c r="AC79" s="197" t="str">
        <f t="shared" si="18"/>
        <v xml:space="preserve"> </v>
      </c>
      <c r="AD79" s="45"/>
      <c r="AE79" s="197" t="str">
        <f t="shared" si="19"/>
        <v xml:space="preserve"> </v>
      </c>
      <c r="AF79" s="45"/>
      <c r="AG79" s="197" t="str">
        <f t="shared" si="28"/>
        <v xml:space="preserve"> </v>
      </c>
      <c r="AH79" s="45"/>
      <c r="AI79" s="197" t="str">
        <f t="shared" si="29"/>
        <v xml:space="preserve"> </v>
      </c>
      <c r="AJ79" s="45"/>
      <c r="AK79" s="197" t="str">
        <f t="shared" si="30"/>
        <v xml:space="preserve"> </v>
      </c>
      <c r="AL79" s="111"/>
      <c r="AM79" s="169"/>
    </row>
    <row r="80" spans="1:39" ht="15.75" customHeight="1" x14ac:dyDescent="0.25">
      <c r="A80" s="1"/>
      <c r="B80" s="148"/>
      <c r="C80" s="209" t="s">
        <v>426</v>
      </c>
      <c r="D80" s="210" t="s">
        <v>2037</v>
      </c>
      <c r="E80" s="183" t="s">
        <v>2035</v>
      </c>
      <c r="F80" s="191" t="str">
        <f t="shared" si="20"/>
        <v/>
      </c>
      <c r="G80" s="199" t="str">
        <f t="shared" si="26"/>
        <v/>
      </c>
      <c r="H80" s="191" t="str">
        <f t="shared" si="21"/>
        <v/>
      </c>
      <c r="I80" s="206" t="e">
        <f t="shared" si="27"/>
        <v>#DIV/0!</v>
      </c>
      <c r="J80" s="191" t="str">
        <f t="shared" si="22"/>
        <v/>
      </c>
      <c r="K80" s="194" t="str">
        <f t="shared" si="23"/>
        <v/>
      </c>
      <c r="L80" s="195" t="str">
        <f t="shared" si="24"/>
        <v/>
      </c>
      <c r="M80" s="196" t="e">
        <f t="shared" si="25"/>
        <v>#DIV/0!</v>
      </c>
      <c r="N80" s="45"/>
      <c r="O80" s="197" t="str">
        <f t="shared" si="11"/>
        <v/>
      </c>
      <c r="P80" s="45"/>
      <c r="Q80" s="197" t="str">
        <f t="shared" si="12"/>
        <v xml:space="preserve"> </v>
      </c>
      <c r="R80" s="45"/>
      <c r="S80" s="197" t="str">
        <f t="shared" si="13"/>
        <v xml:space="preserve"> </v>
      </c>
      <c r="T80" s="45"/>
      <c r="U80" s="197" t="str">
        <f t="shared" si="14"/>
        <v xml:space="preserve"> </v>
      </c>
      <c r="V80" s="45"/>
      <c r="W80" s="197" t="str">
        <f t="shared" si="15"/>
        <v xml:space="preserve"> </v>
      </c>
      <c r="X80" s="45"/>
      <c r="Y80" s="197" t="str">
        <f t="shared" si="16"/>
        <v xml:space="preserve"> </v>
      </c>
      <c r="Z80" s="45"/>
      <c r="AA80" s="197" t="str">
        <f t="shared" si="17"/>
        <v xml:space="preserve"> </v>
      </c>
      <c r="AB80" s="45"/>
      <c r="AC80" s="197" t="str">
        <f t="shared" si="18"/>
        <v xml:space="preserve"> </v>
      </c>
      <c r="AD80" s="45"/>
      <c r="AE80" s="197" t="str">
        <f t="shared" si="19"/>
        <v xml:space="preserve"> </v>
      </c>
      <c r="AF80" s="45"/>
      <c r="AG80" s="197" t="str">
        <f t="shared" si="28"/>
        <v xml:space="preserve"> </v>
      </c>
      <c r="AH80" s="45"/>
      <c r="AI80" s="197" t="str">
        <f t="shared" si="29"/>
        <v xml:space="preserve"> </v>
      </c>
      <c r="AJ80" s="45"/>
      <c r="AK80" s="197" t="str">
        <f t="shared" si="30"/>
        <v xml:space="preserve"> </v>
      </c>
      <c r="AL80" s="111"/>
      <c r="AM80" s="169"/>
    </row>
    <row r="81" spans="1:39" ht="15.75" customHeight="1" x14ac:dyDescent="0.25">
      <c r="A81" s="1"/>
      <c r="B81" s="148"/>
      <c r="C81" s="209" t="s">
        <v>426</v>
      </c>
      <c r="D81" s="210" t="s">
        <v>2037</v>
      </c>
      <c r="E81" s="183" t="s">
        <v>2035</v>
      </c>
      <c r="F81" s="191" t="str">
        <f t="shared" si="20"/>
        <v/>
      </c>
      <c r="G81" s="199" t="str">
        <f t="shared" si="26"/>
        <v/>
      </c>
      <c r="H81" s="191" t="str">
        <f t="shared" si="21"/>
        <v/>
      </c>
      <c r="I81" s="206" t="e">
        <f t="shared" si="27"/>
        <v>#DIV/0!</v>
      </c>
      <c r="J81" s="191" t="str">
        <f t="shared" si="22"/>
        <v/>
      </c>
      <c r="K81" s="194" t="str">
        <f t="shared" si="23"/>
        <v/>
      </c>
      <c r="L81" s="195" t="str">
        <f t="shared" si="24"/>
        <v/>
      </c>
      <c r="M81" s="196" t="e">
        <f t="shared" si="25"/>
        <v>#DIV/0!</v>
      </c>
      <c r="N81" s="45"/>
      <c r="O81" s="197" t="str">
        <f t="shared" si="11"/>
        <v/>
      </c>
      <c r="P81" s="45"/>
      <c r="Q81" s="197" t="str">
        <f t="shared" si="12"/>
        <v xml:space="preserve"> </v>
      </c>
      <c r="R81" s="45"/>
      <c r="S81" s="197" t="str">
        <f t="shared" si="13"/>
        <v xml:space="preserve"> </v>
      </c>
      <c r="T81" s="45"/>
      <c r="U81" s="197" t="str">
        <f t="shared" si="14"/>
        <v xml:space="preserve"> </v>
      </c>
      <c r="V81" s="45"/>
      <c r="W81" s="197" t="str">
        <f t="shared" si="15"/>
        <v xml:space="preserve"> </v>
      </c>
      <c r="X81" s="45"/>
      <c r="Y81" s="197" t="str">
        <f t="shared" si="16"/>
        <v xml:space="preserve"> </v>
      </c>
      <c r="Z81" s="45"/>
      <c r="AA81" s="197" t="str">
        <f t="shared" si="17"/>
        <v xml:space="preserve"> </v>
      </c>
      <c r="AB81" s="45"/>
      <c r="AC81" s="197" t="str">
        <f t="shared" si="18"/>
        <v xml:space="preserve"> </v>
      </c>
      <c r="AD81" s="45"/>
      <c r="AE81" s="197" t="str">
        <f t="shared" si="19"/>
        <v xml:space="preserve"> </v>
      </c>
      <c r="AF81" s="45"/>
      <c r="AG81" s="197" t="str">
        <f t="shared" si="28"/>
        <v xml:space="preserve"> </v>
      </c>
      <c r="AH81" s="45"/>
      <c r="AI81" s="197" t="str">
        <f t="shared" si="29"/>
        <v xml:space="preserve"> </v>
      </c>
      <c r="AJ81" s="45"/>
      <c r="AK81" s="197" t="str">
        <f t="shared" si="30"/>
        <v xml:space="preserve"> </v>
      </c>
      <c r="AL81" s="111"/>
      <c r="AM81" s="169"/>
    </row>
    <row r="82" spans="1:39" ht="15.75" customHeight="1" x14ac:dyDescent="0.25">
      <c r="A82" s="1"/>
      <c r="B82" s="148"/>
      <c r="C82" s="209" t="s">
        <v>426</v>
      </c>
      <c r="D82" s="210" t="s">
        <v>2037</v>
      </c>
      <c r="E82" s="183" t="s">
        <v>2035</v>
      </c>
      <c r="F82" s="191" t="str">
        <f t="shared" si="20"/>
        <v/>
      </c>
      <c r="G82" s="199" t="str">
        <f t="shared" si="26"/>
        <v/>
      </c>
      <c r="H82" s="191" t="str">
        <f t="shared" si="21"/>
        <v/>
      </c>
      <c r="I82" s="206" t="e">
        <f t="shared" si="27"/>
        <v>#DIV/0!</v>
      </c>
      <c r="J82" s="191" t="str">
        <f t="shared" si="22"/>
        <v/>
      </c>
      <c r="K82" s="194" t="str">
        <f t="shared" si="23"/>
        <v/>
      </c>
      <c r="L82" s="195" t="str">
        <f t="shared" si="24"/>
        <v/>
      </c>
      <c r="M82" s="196" t="e">
        <f t="shared" si="25"/>
        <v>#DIV/0!</v>
      </c>
      <c r="N82" s="45"/>
      <c r="O82" s="197" t="str">
        <f t="shared" si="11"/>
        <v/>
      </c>
      <c r="P82" s="45"/>
      <c r="Q82" s="197" t="str">
        <f t="shared" si="12"/>
        <v xml:space="preserve"> </v>
      </c>
      <c r="R82" s="45"/>
      <c r="S82" s="197" t="str">
        <f t="shared" si="13"/>
        <v xml:space="preserve"> </v>
      </c>
      <c r="T82" s="45"/>
      <c r="U82" s="197" t="str">
        <f t="shared" si="14"/>
        <v xml:space="preserve"> </v>
      </c>
      <c r="V82" s="45"/>
      <c r="W82" s="197" t="str">
        <f t="shared" si="15"/>
        <v xml:space="preserve"> </v>
      </c>
      <c r="X82" s="45"/>
      <c r="Y82" s="197" t="str">
        <f t="shared" si="16"/>
        <v xml:space="preserve"> </v>
      </c>
      <c r="Z82" s="45"/>
      <c r="AA82" s="197" t="str">
        <f t="shared" si="17"/>
        <v xml:space="preserve"> </v>
      </c>
      <c r="AB82" s="45"/>
      <c r="AC82" s="197" t="str">
        <f t="shared" si="18"/>
        <v xml:space="preserve"> </v>
      </c>
      <c r="AD82" s="45"/>
      <c r="AE82" s="197" t="str">
        <f t="shared" si="19"/>
        <v xml:space="preserve"> </v>
      </c>
      <c r="AF82" s="45"/>
      <c r="AG82" s="197" t="str">
        <f t="shared" si="28"/>
        <v xml:space="preserve"> </v>
      </c>
      <c r="AH82" s="45"/>
      <c r="AI82" s="197" t="str">
        <f t="shared" si="29"/>
        <v xml:space="preserve"> </v>
      </c>
      <c r="AJ82" s="45"/>
      <c r="AK82" s="197" t="str">
        <f t="shared" si="30"/>
        <v xml:space="preserve"> </v>
      </c>
      <c r="AL82" s="111"/>
      <c r="AM82" s="169"/>
    </row>
    <row r="83" spans="1:39" ht="15.75" customHeight="1" x14ac:dyDescent="0.25">
      <c r="A83" s="1"/>
      <c r="B83" s="148"/>
      <c r="C83" s="209" t="s">
        <v>426</v>
      </c>
      <c r="D83" s="210" t="s">
        <v>2037</v>
      </c>
      <c r="E83" s="183" t="s">
        <v>2035</v>
      </c>
      <c r="F83" s="191" t="str">
        <f t="shared" si="20"/>
        <v/>
      </c>
      <c r="G83" s="199" t="str">
        <f t="shared" si="26"/>
        <v/>
      </c>
      <c r="H83" s="191" t="str">
        <f t="shared" si="21"/>
        <v/>
      </c>
      <c r="I83" s="206" t="e">
        <f t="shared" si="27"/>
        <v>#DIV/0!</v>
      </c>
      <c r="J83" s="191" t="str">
        <f t="shared" si="22"/>
        <v/>
      </c>
      <c r="K83" s="194" t="str">
        <f t="shared" si="23"/>
        <v/>
      </c>
      <c r="L83" s="195" t="str">
        <f t="shared" si="24"/>
        <v/>
      </c>
      <c r="M83" s="196" t="e">
        <f t="shared" si="25"/>
        <v>#DIV/0!</v>
      </c>
      <c r="N83" s="45"/>
      <c r="O83" s="197" t="str">
        <f t="shared" si="11"/>
        <v/>
      </c>
      <c r="P83" s="45"/>
      <c r="Q83" s="197" t="str">
        <f t="shared" si="12"/>
        <v xml:space="preserve"> </v>
      </c>
      <c r="R83" s="45"/>
      <c r="S83" s="197" t="str">
        <f t="shared" si="13"/>
        <v xml:space="preserve"> </v>
      </c>
      <c r="T83" s="45"/>
      <c r="U83" s="197" t="str">
        <f t="shared" si="14"/>
        <v xml:space="preserve"> </v>
      </c>
      <c r="V83" s="45"/>
      <c r="W83" s="197" t="str">
        <f t="shared" si="15"/>
        <v xml:space="preserve"> </v>
      </c>
      <c r="X83" s="45"/>
      <c r="Y83" s="197" t="str">
        <f t="shared" si="16"/>
        <v xml:space="preserve"> </v>
      </c>
      <c r="Z83" s="45"/>
      <c r="AA83" s="197" t="str">
        <f t="shared" si="17"/>
        <v xml:space="preserve"> </v>
      </c>
      <c r="AB83" s="45"/>
      <c r="AC83" s="197" t="str">
        <f t="shared" si="18"/>
        <v xml:space="preserve"> </v>
      </c>
      <c r="AD83" s="45"/>
      <c r="AE83" s="197" t="str">
        <f t="shared" si="19"/>
        <v xml:space="preserve"> </v>
      </c>
      <c r="AF83" s="45"/>
      <c r="AG83" s="197" t="str">
        <f t="shared" si="28"/>
        <v xml:space="preserve"> </v>
      </c>
      <c r="AH83" s="45"/>
      <c r="AI83" s="197" t="str">
        <f t="shared" si="29"/>
        <v xml:space="preserve"> </v>
      </c>
      <c r="AJ83" s="45"/>
      <c r="AK83" s="197" t="str">
        <f t="shared" si="30"/>
        <v xml:space="preserve"> </v>
      </c>
      <c r="AL83" s="111"/>
      <c r="AM83" s="169"/>
    </row>
    <row r="84" spans="1:39" ht="15.75" customHeight="1" x14ac:dyDescent="0.25">
      <c r="A84" s="1"/>
      <c r="B84" s="148"/>
      <c r="C84" s="209" t="s">
        <v>426</v>
      </c>
      <c r="D84" s="210" t="s">
        <v>2037</v>
      </c>
      <c r="E84" s="183" t="s">
        <v>2035</v>
      </c>
      <c r="F84" s="191" t="str">
        <f t="shared" si="20"/>
        <v/>
      </c>
      <c r="G84" s="199" t="str">
        <f t="shared" si="26"/>
        <v/>
      </c>
      <c r="H84" s="191" t="str">
        <f t="shared" si="21"/>
        <v/>
      </c>
      <c r="I84" s="206" t="e">
        <f t="shared" si="27"/>
        <v>#DIV/0!</v>
      </c>
      <c r="J84" s="191" t="str">
        <f t="shared" si="22"/>
        <v/>
      </c>
      <c r="K84" s="194" t="str">
        <f t="shared" si="23"/>
        <v/>
      </c>
      <c r="L84" s="195" t="str">
        <f t="shared" si="24"/>
        <v/>
      </c>
      <c r="M84" s="196" t="e">
        <f t="shared" si="25"/>
        <v>#DIV/0!</v>
      </c>
      <c r="N84" s="45"/>
      <c r="O84" s="197" t="str">
        <f t="shared" si="11"/>
        <v/>
      </c>
      <c r="P84" s="45"/>
      <c r="Q84" s="197" t="str">
        <f t="shared" si="12"/>
        <v xml:space="preserve"> </v>
      </c>
      <c r="R84" s="45"/>
      <c r="S84" s="197" t="str">
        <f t="shared" si="13"/>
        <v xml:space="preserve"> </v>
      </c>
      <c r="T84" s="45"/>
      <c r="U84" s="197" t="str">
        <f t="shared" si="14"/>
        <v xml:space="preserve"> </v>
      </c>
      <c r="V84" s="45"/>
      <c r="W84" s="197" t="str">
        <f t="shared" si="15"/>
        <v xml:space="preserve"> </v>
      </c>
      <c r="X84" s="45"/>
      <c r="Y84" s="197" t="str">
        <f t="shared" si="16"/>
        <v xml:space="preserve"> </v>
      </c>
      <c r="Z84" s="45"/>
      <c r="AA84" s="197" t="str">
        <f t="shared" si="17"/>
        <v xml:space="preserve"> </v>
      </c>
      <c r="AB84" s="45"/>
      <c r="AC84" s="197" t="str">
        <f t="shared" si="18"/>
        <v xml:space="preserve"> </v>
      </c>
      <c r="AD84" s="45"/>
      <c r="AE84" s="197" t="str">
        <f t="shared" si="19"/>
        <v xml:space="preserve"> </v>
      </c>
      <c r="AF84" s="45"/>
      <c r="AG84" s="197" t="str">
        <f t="shared" si="28"/>
        <v xml:space="preserve"> </v>
      </c>
      <c r="AH84" s="45"/>
      <c r="AI84" s="197" t="str">
        <f t="shared" si="29"/>
        <v xml:space="preserve"> </v>
      </c>
      <c r="AJ84" s="45"/>
      <c r="AK84" s="197" t="str">
        <f t="shared" si="30"/>
        <v xml:space="preserve"> </v>
      </c>
      <c r="AL84" s="111"/>
      <c r="AM84" s="169"/>
    </row>
    <row r="85" spans="1:39" ht="15.75" customHeight="1" x14ac:dyDescent="0.25">
      <c r="A85" s="1"/>
      <c r="B85" s="148"/>
      <c r="C85" s="209" t="s">
        <v>426</v>
      </c>
      <c r="D85" s="210" t="s">
        <v>2037</v>
      </c>
      <c r="E85" s="183" t="s">
        <v>2035</v>
      </c>
      <c r="F85" s="191" t="str">
        <f t="shared" si="20"/>
        <v/>
      </c>
      <c r="G85" s="199" t="str">
        <f t="shared" si="26"/>
        <v/>
      </c>
      <c r="H85" s="191" t="str">
        <f t="shared" si="21"/>
        <v/>
      </c>
      <c r="I85" s="206" t="e">
        <f t="shared" si="27"/>
        <v>#DIV/0!</v>
      </c>
      <c r="J85" s="191" t="str">
        <f t="shared" si="22"/>
        <v/>
      </c>
      <c r="K85" s="194" t="str">
        <f t="shared" si="23"/>
        <v/>
      </c>
      <c r="L85" s="195" t="str">
        <f t="shared" si="24"/>
        <v/>
      </c>
      <c r="M85" s="196" t="e">
        <f t="shared" si="25"/>
        <v>#DIV/0!</v>
      </c>
      <c r="N85" s="45"/>
      <c r="O85" s="197" t="str">
        <f t="shared" si="11"/>
        <v/>
      </c>
      <c r="P85" s="45"/>
      <c r="Q85" s="197" t="str">
        <f t="shared" si="12"/>
        <v xml:space="preserve"> </v>
      </c>
      <c r="R85" s="45"/>
      <c r="S85" s="197" t="str">
        <f t="shared" si="13"/>
        <v xml:space="preserve"> </v>
      </c>
      <c r="T85" s="45"/>
      <c r="U85" s="197" t="str">
        <f t="shared" si="14"/>
        <v xml:space="preserve"> </v>
      </c>
      <c r="V85" s="45"/>
      <c r="W85" s="197" t="str">
        <f t="shared" si="15"/>
        <v xml:space="preserve"> </v>
      </c>
      <c r="X85" s="45"/>
      <c r="Y85" s="197" t="str">
        <f t="shared" si="16"/>
        <v xml:space="preserve"> </v>
      </c>
      <c r="Z85" s="45"/>
      <c r="AA85" s="197" t="str">
        <f t="shared" si="17"/>
        <v xml:space="preserve"> </v>
      </c>
      <c r="AB85" s="45"/>
      <c r="AC85" s="197" t="str">
        <f t="shared" si="18"/>
        <v xml:space="preserve"> </v>
      </c>
      <c r="AD85" s="45"/>
      <c r="AE85" s="197" t="str">
        <f t="shared" si="19"/>
        <v xml:space="preserve"> </v>
      </c>
      <c r="AF85" s="45"/>
      <c r="AG85" s="197" t="str">
        <f t="shared" si="28"/>
        <v xml:space="preserve"> </v>
      </c>
      <c r="AH85" s="45"/>
      <c r="AI85" s="197" t="str">
        <f t="shared" si="29"/>
        <v xml:space="preserve"> </v>
      </c>
      <c r="AJ85" s="45"/>
      <c r="AK85" s="197" t="str">
        <f t="shared" si="30"/>
        <v xml:space="preserve"> </v>
      </c>
      <c r="AL85" s="111"/>
      <c r="AM85" s="169"/>
    </row>
    <row r="86" spans="1:39" ht="15.75" customHeight="1" x14ac:dyDescent="0.25">
      <c r="A86" s="1"/>
      <c r="B86" s="148"/>
      <c r="C86" s="209" t="s">
        <v>426</v>
      </c>
      <c r="D86" s="210" t="s">
        <v>2037</v>
      </c>
      <c r="E86" s="183" t="s">
        <v>2035</v>
      </c>
      <c r="F86" s="191" t="str">
        <f t="shared" si="20"/>
        <v/>
      </c>
      <c r="G86" s="199" t="str">
        <f t="shared" si="26"/>
        <v/>
      </c>
      <c r="H86" s="191" t="str">
        <f t="shared" si="21"/>
        <v/>
      </c>
      <c r="I86" s="206" t="e">
        <f t="shared" si="27"/>
        <v>#DIV/0!</v>
      </c>
      <c r="J86" s="191" t="str">
        <f t="shared" si="22"/>
        <v/>
      </c>
      <c r="K86" s="194" t="str">
        <f t="shared" si="23"/>
        <v/>
      </c>
      <c r="L86" s="195" t="str">
        <f t="shared" si="24"/>
        <v/>
      </c>
      <c r="M86" s="196" t="e">
        <f t="shared" si="25"/>
        <v>#DIV/0!</v>
      </c>
      <c r="N86" s="45"/>
      <c r="O86" s="197" t="str">
        <f t="shared" si="11"/>
        <v/>
      </c>
      <c r="P86" s="45"/>
      <c r="Q86" s="197" t="str">
        <f t="shared" si="12"/>
        <v xml:space="preserve"> </v>
      </c>
      <c r="R86" s="45"/>
      <c r="S86" s="197" t="str">
        <f t="shared" si="13"/>
        <v xml:space="preserve"> </v>
      </c>
      <c r="T86" s="45"/>
      <c r="U86" s="197" t="str">
        <f t="shared" si="14"/>
        <v xml:space="preserve"> </v>
      </c>
      <c r="V86" s="45"/>
      <c r="W86" s="197" t="str">
        <f t="shared" si="15"/>
        <v xml:space="preserve"> </v>
      </c>
      <c r="X86" s="45"/>
      <c r="Y86" s="197" t="str">
        <f t="shared" si="16"/>
        <v xml:space="preserve"> </v>
      </c>
      <c r="Z86" s="45"/>
      <c r="AA86" s="197" t="str">
        <f t="shared" si="17"/>
        <v xml:space="preserve"> </v>
      </c>
      <c r="AB86" s="45"/>
      <c r="AC86" s="197" t="str">
        <f t="shared" si="18"/>
        <v xml:space="preserve"> </v>
      </c>
      <c r="AD86" s="45"/>
      <c r="AE86" s="197" t="str">
        <f t="shared" si="19"/>
        <v xml:space="preserve"> </v>
      </c>
      <c r="AF86" s="45"/>
      <c r="AG86" s="197" t="str">
        <f t="shared" si="28"/>
        <v xml:space="preserve"> </v>
      </c>
      <c r="AH86" s="45"/>
      <c r="AI86" s="197" t="str">
        <f t="shared" si="29"/>
        <v xml:space="preserve"> </v>
      </c>
      <c r="AJ86" s="45"/>
      <c r="AK86" s="197" t="str">
        <f t="shared" si="30"/>
        <v xml:space="preserve"> </v>
      </c>
      <c r="AL86" s="111"/>
      <c r="AM86" s="169"/>
    </row>
    <row r="87" spans="1:39" ht="15.75" customHeight="1" x14ac:dyDescent="0.25">
      <c r="A87" s="1"/>
      <c r="B87" s="148"/>
      <c r="C87" s="209" t="s">
        <v>426</v>
      </c>
      <c r="D87" s="210" t="s">
        <v>2037</v>
      </c>
      <c r="E87" s="183" t="s">
        <v>2035</v>
      </c>
      <c r="F87" s="191" t="str">
        <f t="shared" si="20"/>
        <v/>
      </c>
      <c r="G87" s="199" t="str">
        <f t="shared" si="26"/>
        <v/>
      </c>
      <c r="H87" s="191" t="str">
        <f t="shared" si="21"/>
        <v/>
      </c>
      <c r="I87" s="206" t="e">
        <f t="shared" si="27"/>
        <v>#DIV/0!</v>
      </c>
      <c r="J87" s="191" t="str">
        <f t="shared" si="22"/>
        <v/>
      </c>
      <c r="K87" s="194" t="str">
        <f t="shared" si="23"/>
        <v/>
      </c>
      <c r="L87" s="195" t="str">
        <f t="shared" si="24"/>
        <v/>
      </c>
      <c r="M87" s="196" t="e">
        <f t="shared" si="25"/>
        <v>#DIV/0!</v>
      </c>
      <c r="N87" s="45"/>
      <c r="O87" s="197" t="str">
        <f t="shared" si="11"/>
        <v/>
      </c>
      <c r="P87" s="45"/>
      <c r="Q87" s="197" t="str">
        <f t="shared" si="12"/>
        <v xml:space="preserve"> </v>
      </c>
      <c r="R87" s="45"/>
      <c r="S87" s="197" t="str">
        <f t="shared" si="13"/>
        <v xml:space="preserve"> </v>
      </c>
      <c r="T87" s="45"/>
      <c r="U87" s="197" t="str">
        <f t="shared" si="14"/>
        <v xml:space="preserve"> </v>
      </c>
      <c r="V87" s="45"/>
      <c r="W87" s="197" t="str">
        <f t="shared" si="15"/>
        <v xml:space="preserve"> </v>
      </c>
      <c r="X87" s="45"/>
      <c r="Y87" s="197" t="str">
        <f t="shared" si="16"/>
        <v xml:space="preserve"> </v>
      </c>
      <c r="Z87" s="45"/>
      <c r="AA87" s="197" t="str">
        <f t="shared" si="17"/>
        <v xml:space="preserve"> </v>
      </c>
      <c r="AB87" s="45"/>
      <c r="AC87" s="197" t="str">
        <f t="shared" si="18"/>
        <v xml:space="preserve"> </v>
      </c>
      <c r="AD87" s="45"/>
      <c r="AE87" s="197" t="str">
        <f t="shared" si="19"/>
        <v xml:space="preserve"> </v>
      </c>
      <c r="AF87" s="45"/>
      <c r="AG87" s="197" t="str">
        <f t="shared" si="28"/>
        <v xml:space="preserve"> </v>
      </c>
      <c r="AH87" s="45"/>
      <c r="AI87" s="197" t="str">
        <f t="shared" si="29"/>
        <v xml:space="preserve"> </v>
      </c>
      <c r="AJ87" s="45"/>
      <c r="AK87" s="197" t="str">
        <f t="shared" si="30"/>
        <v xml:space="preserve"> </v>
      </c>
      <c r="AL87" s="111"/>
      <c r="AM87" s="169"/>
    </row>
    <row r="88" spans="1:39" ht="15.75" customHeight="1" x14ac:dyDescent="0.25">
      <c r="A88" s="1"/>
      <c r="B88" s="148"/>
      <c r="C88" s="209" t="s">
        <v>426</v>
      </c>
      <c r="D88" s="210" t="s">
        <v>2037</v>
      </c>
      <c r="E88" s="183" t="s">
        <v>2035</v>
      </c>
      <c r="F88" s="191" t="str">
        <f t="shared" si="20"/>
        <v/>
      </c>
      <c r="G88" s="199" t="str">
        <f t="shared" si="26"/>
        <v/>
      </c>
      <c r="H88" s="191" t="str">
        <f t="shared" si="21"/>
        <v/>
      </c>
      <c r="I88" s="206" t="e">
        <f t="shared" si="27"/>
        <v>#DIV/0!</v>
      </c>
      <c r="J88" s="191" t="str">
        <f t="shared" si="22"/>
        <v/>
      </c>
      <c r="K88" s="194" t="str">
        <f t="shared" si="23"/>
        <v/>
      </c>
      <c r="L88" s="195" t="str">
        <f t="shared" si="24"/>
        <v/>
      </c>
      <c r="M88" s="196" t="e">
        <f t="shared" si="25"/>
        <v>#DIV/0!</v>
      </c>
      <c r="N88" s="45"/>
      <c r="O88" s="197" t="str">
        <f t="shared" si="11"/>
        <v/>
      </c>
      <c r="P88" s="45"/>
      <c r="Q88" s="197" t="str">
        <f t="shared" si="12"/>
        <v xml:space="preserve"> </v>
      </c>
      <c r="R88" s="45"/>
      <c r="S88" s="197" t="str">
        <f t="shared" si="13"/>
        <v xml:space="preserve"> </v>
      </c>
      <c r="T88" s="45"/>
      <c r="U88" s="197" t="str">
        <f t="shared" si="14"/>
        <v xml:space="preserve"> </v>
      </c>
      <c r="V88" s="45"/>
      <c r="W88" s="197" t="str">
        <f t="shared" si="15"/>
        <v xml:space="preserve"> </v>
      </c>
      <c r="X88" s="45"/>
      <c r="Y88" s="197" t="str">
        <f t="shared" si="16"/>
        <v xml:space="preserve"> </v>
      </c>
      <c r="Z88" s="45"/>
      <c r="AA88" s="197" t="str">
        <f t="shared" si="17"/>
        <v xml:space="preserve"> </v>
      </c>
      <c r="AB88" s="45"/>
      <c r="AC88" s="197" t="str">
        <f t="shared" si="18"/>
        <v xml:space="preserve"> </v>
      </c>
      <c r="AD88" s="45"/>
      <c r="AE88" s="197" t="str">
        <f t="shared" si="19"/>
        <v xml:space="preserve"> </v>
      </c>
      <c r="AF88" s="45"/>
      <c r="AG88" s="197" t="str">
        <f t="shared" si="28"/>
        <v xml:space="preserve"> </v>
      </c>
      <c r="AH88" s="45"/>
      <c r="AI88" s="197" t="str">
        <f t="shared" si="29"/>
        <v xml:space="preserve"> </v>
      </c>
      <c r="AJ88" s="45"/>
      <c r="AK88" s="197" t="str">
        <f t="shared" si="30"/>
        <v xml:space="preserve"> </v>
      </c>
      <c r="AL88" s="111"/>
      <c r="AM88" s="169"/>
    </row>
    <row r="89" spans="1:39" ht="15.75" customHeight="1" x14ac:dyDescent="0.25">
      <c r="A89" s="1"/>
      <c r="B89" s="148"/>
      <c r="C89" s="209" t="s">
        <v>426</v>
      </c>
      <c r="D89" s="210" t="s">
        <v>2037</v>
      </c>
      <c r="E89" s="183" t="s">
        <v>2035</v>
      </c>
      <c r="F89" s="191" t="str">
        <f t="shared" si="20"/>
        <v/>
      </c>
      <c r="G89" s="199" t="str">
        <f t="shared" si="26"/>
        <v/>
      </c>
      <c r="H89" s="191" t="str">
        <f t="shared" si="21"/>
        <v/>
      </c>
      <c r="I89" s="206" t="e">
        <f t="shared" si="27"/>
        <v>#DIV/0!</v>
      </c>
      <c r="J89" s="191" t="str">
        <f t="shared" si="22"/>
        <v/>
      </c>
      <c r="K89" s="194" t="str">
        <f t="shared" si="23"/>
        <v/>
      </c>
      <c r="L89" s="195" t="str">
        <f t="shared" si="24"/>
        <v/>
      </c>
      <c r="M89" s="196" t="e">
        <f t="shared" si="25"/>
        <v>#DIV/0!</v>
      </c>
      <c r="N89" s="45"/>
      <c r="O89" s="197" t="str">
        <f t="shared" si="11"/>
        <v/>
      </c>
      <c r="P89" s="45"/>
      <c r="Q89" s="197" t="str">
        <f t="shared" si="12"/>
        <v xml:space="preserve"> </v>
      </c>
      <c r="R89" s="45"/>
      <c r="S89" s="197" t="str">
        <f t="shared" si="13"/>
        <v xml:space="preserve"> </v>
      </c>
      <c r="T89" s="45"/>
      <c r="U89" s="197" t="str">
        <f t="shared" si="14"/>
        <v xml:space="preserve"> </v>
      </c>
      <c r="V89" s="45"/>
      <c r="W89" s="197" t="str">
        <f t="shared" si="15"/>
        <v xml:space="preserve"> </v>
      </c>
      <c r="X89" s="45"/>
      <c r="Y89" s="197" t="str">
        <f t="shared" si="16"/>
        <v xml:space="preserve"> </v>
      </c>
      <c r="Z89" s="45"/>
      <c r="AA89" s="197" t="str">
        <f t="shared" si="17"/>
        <v xml:space="preserve"> </v>
      </c>
      <c r="AB89" s="45"/>
      <c r="AC89" s="197" t="str">
        <f t="shared" si="18"/>
        <v xml:space="preserve"> </v>
      </c>
      <c r="AD89" s="45"/>
      <c r="AE89" s="197" t="str">
        <f t="shared" si="19"/>
        <v xml:space="preserve"> </v>
      </c>
      <c r="AF89" s="45"/>
      <c r="AG89" s="197" t="str">
        <f t="shared" si="28"/>
        <v xml:space="preserve"> </v>
      </c>
      <c r="AH89" s="45"/>
      <c r="AI89" s="197" t="str">
        <f t="shared" si="29"/>
        <v xml:space="preserve"> </v>
      </c>
      <c r="AJ89" s="45"/>
      <c r="AK89" s="197" t="str">
        <f t="shared" si="30"/>
        <v xml:space="preserve"> </v>
      </c>
      <c r="AL89" s="111"/>
      <c r="AM89" s="169"/>
    </row>
    <row r="90" spans="1:39" ht="15.75" customHeight="1" x14ac:dyDescent="0.25">
      <c r="A90" s="1"/>
      <c r="B90" s="148"/>
      <c r="C90" s="209" t="s">
        <v>426</v>
      </c>
      <c r="D90" s="210" t="s">
        <v>2037</v>
      </c>
      <c r="E90" s="183" t="s">
        <v>2035</v>
      </c>
      <c r="F90" s="191" t="str">
        <f t="shared" si="20"/>
        <v/>
      </c>
      <c r="G90" s="199" t="str">
        <f t="shared" si="26"/>
        <v/>
      </c>
      <c r="H90" s="191" t="str">
        <f t="shared" si="21"/>
        <v/>
      </c>
      <c r="I90" s="206" t="e">
        <f t="shared" si="27"/>
        <v>#DIV/0!</v>
      </c>
      <c r="J90" s="191" t="str">
        <f t="shared" si="22"/>
        <v/>
      </c>
      <c r="K90" s="194" t="str">
        <f t="shared" si="23"/>
        <v/>
      </c>
      <c r="L90" s="195" t="str">
        <f t="shared" si="24"/>
        <v/>
      </c>
      <c r="M90" s="196" t="e">
        <f t="shared" si="25"/>
        <v>#DIV/0!</v>
      </c>
      <c r="N90" s="45"/>
      <c r="O90" s="197" t="str">
        <f t="shared" si="11"/>
        <v/>
      </c>
      <c r="P90" s="45"/>
      <c r="Q90" s="197" t="str">
        <f t="shared" si="12"/>
        <v xml:space="preserve"> </v>
      </c>
      <c r="R90" s="45"/>
      <c r="S90" s="197" t="str">
        <f t="shared" si="13"/>
        <v xml:space="preserve"> </v>
      </c>
      <c r="T90" s="45"/>
      <c r="U90" s="197" t="str">
        <f t="shared" si="14"/>
        <v xml:space="preserve"> </v>
      </c>
      <c r="V90" s="45"/>
      <c r="W90" s="197" t="str">
        <f t="shared" si="15"/>
        <v xml:space="preserve"> </v>
      </c>
      <c r="X90" s="45"/>
      <c r="Y90" s="197" t="str">
        <f t="shared" si="16"/>
        <v xml:space="preserve"> </v>
      </c>
      <c r="Z90" s="45"/>
      <c r="AA90" s="197" t="str">
        <f t="shared" si="17"/>
        <v xml:space="preserve"> </v>
      </c>
      <c r="AB90" s="45"/>
      <c r="AC90" s="197" t="str">
        <f t="shared" si="18"/>
        <v xml:space="preserve"> </v>
      </c>
      <c r="AD90" s="45"/>
      <c r="AE90" s="197" t="str">
        <f t="shared" si="19"/>
        <v xml:space="preserve"> </v>
      </c>
      <c r="AF90" s="45"/>
      <c r="AG90" s="197" t="str">
        <f t="shared" si="28"/>
        <v xml:space="preserve"> </v>
      </c>
      <c r="AH90" s="45"/>
      <c r="AI90" s="197" t="str">
        <f t="shared" si="29"/>
        <v xml:space="preserve"> </v>
      </c>
      <c r="AJ90" s="45"/>
      <c r="AK90" s="197" t="str">
        <f t="shared" si="30"/>
        <v xml:space="preserve"> </v>
      </c>
      <c r="AL90" s="111"/>
      <c r="AM90" s="169"/>
    </row>
    <row r="91" spans="1:39" ht="15.75" customHeight="1" x14ac:dyDescent="0.25">
      <c r="A91" s="1"/>
      <c r="B91" s="148"/>
      <c r="C91" s="209" t="s">
        <v>426</v>
      </c>
      <c r="D91" s="210" t="s">
        <v>2037</v>
      </c>
      <c r="E91" s="183" t="s">
        <v>2035</v>
      </c>
      <c r="F91" s="191" t="str">
        <f t="shared" si="20"/>
        <v/>
      </c>
      <c r="G91" s="199" t="str">
        <f t="shared" si="26"/>
        <v/>
      </c>
      <c r="H91" s="191" t="str">
        <f t="shared" si="21"/>
        <v/>
      </c>
      <c r="I91" s="206" t="e">
        <f t="shared" si="27"/>
        <v>#DIV/0!</v>
      </c>
      <c r="J91" s="191" t="str">
        <f t="shared" si="22"/>
        <v/>
      </c>
      <c r="K91" s="194" t="str">
        <f t="shared" si="23"/>
        <v/>
      </c>
      <c r="L91" s="195" t="str">
        <f t="shared" si="24"/>
        <v/>
      </c>
      <c r="M91" s="196" t="e">
        <f t="shared" si="25"/>
        <v>#DIV/0!</v>
      </c>
      <c r="N91" s="45"/>
      <c r="O91" s="197" t="str">
        <f t="shared" si="11"/>
        <v/>
      </c>
      <c r="P91" s="45"/>
      <c r="Q91" s="197" t="str">
        <f t="shared" si="12"/>
        <v xml:space="preserve"> </v>
      </c>
      <c r="R91" s="45"/>
      <c r="S91" s="197" t="str">
        <f t="shared" si="13"/>
        <v xml:space="preserve"> </v>
      </c>
      <c r="T91" s="45"/>
      <c r="U91" s="197" t="str">
        <f t="shared" si="14"/>
        <v xml:space="preserve"> </v>
      </c>
      <c r="V91" s="45"/>
      <c r="W91" s="197" t="str">
        <f t="shared" si="15"/>
        <v xml:space="preserve"> </v>
      </c>
      <c r="X91" s="45"/>
      <c r="Y91" s="197" t="str">
        <f t="shared" si="16"/>
        <v xml:space="preserve"> </v>
      </c>
      <c r="Z91" s="45"/>
      <c r="AA91" s="197" t="str">
        <f t="shared" si="17"/>
        <v xml:space="preserve"> </v>
      </c>
      <c r="AB91" s="45"/>
      <c r="AC91" s="197" t="str">
        <f t="shared" si="18"/>
        <v xml:space="preserve"> </v>
      </c>
      <c r="AD91" s="45"/>
      <c r="AE91" s="197" t="str">
        <f t="shared" si="19"/>
        <v xml:space="preserve"> </v>
      </c>
      <c r="AF91" s="45"/>
      <c r="AG91" s="197" t="str">
        <f t="shared" si="28"/>
        <v xml:space="preserve"> </v>
      </c>
      <c r="AH91" s="45"/>
      <c r="AI91" s="197" t="str">
        <f t="shared" si="29"/>
        <v xml:space="preserve"> </v>
      </c>
      <c r="AJ91" s="45"/>
      <c r="AK91" s="197" t="str">
        <f t="shared" si="30"/>
        <v xml:space="preserve"> </v>
      </c>
      <c r="AL91" s="111"/>
      <c r="AM91" s="169"/>
    </row>
    <row r="92" spans="1:39" ht="15.75" customHeight="1" x14ac:dyDescent="0.25">
      <c r="A92" s="1"/>
      <c r="B92" s="148"/>
      <c r="C92" s="209" t="s">
        <v>426</v>
      </c>
      <c r="D92" s="210" t="s">
        <v>2037</v>
      </c>
      <c r="E92" s="183" t="s">
        <v>2035</v>
      </c>
      <c r="F92" s="191" t="str">
        <f t="shared" si="20"/>
        <v/>
      </c>
      <c r="G92" s="199" t="str">
        <f t="shared" si="26"/>
        <v/>
      </c>
      <c r="H92" s="191" t="str">
        <f t="shared" si="21"/>
        <v/>
      </c>
      <c r="I92" s="206" t="e">
        <f t="shared" si="27"/>
        <v>#DIV/0!</v>
      </c>
      <c r="J92" s="191" t="str">
        <f t="shared" si="22"/>
        <v/>
      </c>
      <c r="K92" s="194" t="str">
        <f t="shared" si="23"/>
        <v/>
      </c>
      <c r="L92" s="195" t="str">
        <f t="shared" si="24"/>
        <v/>
      </c>
      <c r="M92" s="196" t="e">
        <f t="shared" si="25"/>
        <v>#DIV/0!</v>
      </c>
      <c r="N92" s="45"/>
      <c r="O92" s="197" t="str">
        <f t="shared" si="11"/>
        <v/>
      </c>
      <c r="P92" s="45"/>
      <c r="Q92" s="197" t="str">
        <f t="shared" si="12"/>
        <v xml:space="preserve"> </v>
      </c>
      <c r="R92" s="45"/>
      <c r="S92" s="197" t="str">
        <f t="shared" si="13"/>
        <v xml:space="preserve"> </v>
      </c>
      <c r="T92" s="45"/>
      <c r="U92" s="197" t="str">
        <f t="shared" si="14"/>
        <v xml:space="preserve"> </v>
      </c>
      <c r="V92" s="45"/>
      <c r="W92" s="197" t="str">
        <f t="shared" si="15"/>
        <v xml:space="preserve"> </v>
      </c>
      <c r="X92" s="45"/>
      <c r="Y92" s="197" t="str">
        <f t="shared" si="16"/>
        <v xml:space="preserve"> </v>
      </c>
      <c r="Z92" s="45"/>
      <c r="AA92" s="197" t="str">
        <f t="shared" si="17"/>
        <v xml:space="preserve"> </v>
      </c>
      <c r="AB92" s="45"/>
      <c r="AC92" s="197" t="str">
        <f t="shared" si="18"/>
        <v xml:space="preserve"> </v>
      </c>
      <c r="AD92" s="45"/>
      <c r="AE92" s="197" t="str">
        <f t="shared" si="19"/>
        <v xml:space="preserve"> </v>
      </c>
      <c r="AF92" s="45"/>
      <c r="AG92" s="197" t="str">
        <f t="shared" si="28"/>
        <v xml:space="preserve"> </v>
      </c>
      <c r="AH92" s="45"/>
      <c r="AI92" s="197" t="str">
        <f t="shared" si="29"/>
        <v xml:space="preserve"> </v>
      </c>
      <c r="AJ92" s="45"/>
      <c r="AK92" s="197" t="str">
        <f t="shared" si="30"/>
        <v xml:space="preserve"> </v>
      </c>
      <c r="AL92" s="111"/>
      <c r="AM92" s="169"/>
    </row>
    <row r="93" spans="1:39" ht="14.25" customHeight="1" thickBot="1" x14ac:dyDescent="0.3">
      <c r="A93" s="1"/>
      <c r="B93" s="211"/>
      <c r="C93" s="212"/>
      <c r="D93" s="213"/>
      <c r="E93" s="213"/>
      <c r="F93" s="214"/>
      <c r="G93" s="215"/>
      <c r="H93" s="214"/>
      <c r="I93" s="216"/>
      <c r="J93" s="214"/>
      <c r="K93" s="213"/>
      <c r="L93" s="214"/>
      <c r="M93" s="213"/>
      <c r="N93" s="214"/>
      <c r="O93" s="213"/>
      <c r="P93" s="214"/>
      <c r="Q93" s="213"/>
      <c r="R93" s="214"/>
      <c r="S93" s="213"/>
      <c r="T93" s="214"/>
      <c r="U93" s="213"/>
      <c r="V93" s="214"/>
      <c r="W93" s="213"/>
      <c r="X93" s="214"/>
      <c r="Y93" s="213"/>
      <c r="Z93" s="214"/>
      <c r="AA93" s="213"/>
      <c r="AB93" s="214"/>
      <c r="AC93" s="213"/>
      <c r="AD93" s="214"/>
      <c r="AE93" s="213"/>
      <c r="AF93" s="214"/>
      <c r="AG93" s="213"/>
      <c r="AH93" s="214"/>
      <c r="AI93" s="213"/>
      <c r="AJ93" s="214"/>
      <c r="AK93" s="213"/>
      <c r="AL93" s="217"/>
      <c r="AM93" s="169"/>
    </row>
    <row r="94" spans="1:39" ht="15.75" customHeight="1" x14ac:dyDescent="0.25">
      <c r="A94" s="1"/>
      <c r="B94" s="218"/>
      <c r="C94" s="219"/>
      <c r="D94" s="218"/>
      <c r="E94" s="218"/>
      <c r="F94" s="220"/>
      <c r="G94" s="221"/>
      <c r="H94" s="220"/>
      <c r="I94" s="222"/>
      <c r="J94" s="220"/>
      <c r="K94" s="218"/>
      <c r="L94" s="220"/>
      <c r="M94" s="218"/>
      <c r="N94" s="220"/>
      <c r="O94" s="218"/>
      <c r="P94" s="220"/>
      <c r="Q94" s="218"/>
      <c r="R94" s="220"/>
      <c r="S94" s="218"/>
      <c r="T94" s="220"/>
      <c r="U94" s="169"/>
      <c r="V94" s="220"/>
      <c r="W94" s="169"/>
      <c r="X94" s="220"/>
      <c r="Y94" s="169"/>
      <c r="Z94" s="220"/>
      <c r="AA94" s="169"/>
      <c r="AB94" s="220"/>
      <c r="AC94" s="169"/>
      <c r="AD94" s="220"/>
      <c r="AE94" s="169"/>
      <c r="AF94" s="220"/>
      <c r="AG94" s="169"/>
      <c r="AH94" s="220"/>
      <c r="AI94" s="169"/>
      <c r="AJ94" s="220"/>
      <c r="AK94" s="169"/>
      <c r="AL94" s="169"/>
      <c r="AM94" s="169"/>
    </row>
    <row r="95" spans="1:39" ht="15.75" customHeight="1" x14ac:dyDescent="0.25">
      <c r="A95" s="223"/>
      <c r="B95" s="224"/>
      <c r="C95" s="225"/>
      <c r="D95" s="224"/>
      <c r="E95" s="224"/>
      <c r="F95" s="226"/>
      <c r="G95" s="227" t="str">
        <f>IF(C92="Sim","$F$27*F42*$D$67/$D$68"," ")</f>
        <v xml:space="preserve"> </v>
      </c>
      <c r="H95" s="226"/>
      <c r="I95" s="228" t="str">
        <f>IF(E92="Sim","$F$27*F42*$D$67/$D$68"," ")</f>
        <v xml:space="preserve"> </v>
      </c>
      <c r="J95" s="226"/>
      <c r="K95" s="224"/>
      <c r="L95" s="226"/>
      <c r="M95" s="224"/>
      <c r="N95" s="226"/>
      <c r="O95" s="224"/>
      <c r="P95" s="226"/>
      <c r="Q95" s="224"/>
      <c r="R95" s="226"/>
      <c r="S95" s="224"/>
      <c r="T95" s="226"/>
      <c r="U95" s="224"/>
      <c r="V95" s="226"/>
      <c r="W95" s="224"/>
      <c r="X95" s="226"/>
      <c r="Y95" s="224"/>
      <c r="Z95" s="226"/>
      <c r="AA95" s="224"/>
      <c r="AB95" s="226"/>
      <c r="AC95" s="224"/>
      <c r="AD95" s="226"/>
      <c r="AE95" s="224"/>
      <c r="AF95" s="226"/>
      <c r="AG95" s="224"/>
      <c r="AH95" s="226"/>
      <c r="AI95" s="224"/>
      <c r="AJ95" s="226"/>
      <c r="AK95" s="224"/>
      <c r="AL95" s="224"/>
      <c r="AM95" s="224"/>
    </row>
    <row r="96" spans="1:39" ht="15.75" customHeight="1" x14ac:dyDescent="0.25">
      <c r="A96" s="223"/>
      <c r="B96" s="229"/>
      <c r="C96" s="230"/>
      <c r="D96" s="229"/>
      <c r="E96" s="229"/>
      <c r="F96" s="231"/>
      <c r="G96" s="232"/>
      <c r="H96" s="231"/>
      <c r="I96" s="233"/>
      <c r="J96" s="231"/>
      <c r="K96" s="229"/>
      <c r="L96" s="226"/>
      <c r="M96" s="224"/>
      <c r="N96" s="226"/>
      <c r="O96" s="224"/>
      <c r="P96" s="226"/>
      <c r="Q96" s="224"/>
      <c r="R96" s="226"/>
      <c r="S96" s="224"/>
      <c r="T96" s="226"/>
      <c r="U96" s="224"/>
      <c r="V96" s="226"/>
      <c r="W96" s="224"/>
      <c r="X96" s="226"/>
      <c r="Y96" s="224"/>
      <c r="Z96" s="226"/>
      <c r="AA96" s="224"/>
      <c r="AB96" s="226"/>
      <c r="AC96" s="224"/>
      <c r="AD96" s="226"/>
      <c r="AE96" s="224"/>
      <c r="AF96" s="226"/>
      <c r="AG96" s="224"/>
      <c r="AH96" s="226"/>
      <c r="AI96" s="224"/>
      <c r="AJ96" s="226"/>
      <c r="AK96" s="224"/>
      <c r="AL96" s="224"/>
      <c r="AM96" s="224"/>
    </row>
    <row r="97" spans="1:39" ht="15.75" customHeight="1" x14ac:dyDescent="0.25">
      <c r="A97" s="223"/>
      <c r="B97" s="229"/>
      <c r="C97" s="230"/>
      <c r="D97" s="229"/>
      <c r="E97" s="229"/>
      <c r="F97" s="231"/>
      <c r="G97" s="232"/>
      <c r="H97" s="231"/>
      <c r="I97" s="233"/>
      <c r="J97" s="231"/>
      <c r="K97" s="229"/>
      <c r="L97" s="226"/>
      <c r="M97" s="224"/>
      <c r="N97" s="226"/>
      <c r="O97" s="224"/>
      <c r="P97" s="226"/>
      <c r="Q97" s="224"/>
      <c r="R97" s="226"/>
      <c r="S97" s="224"/>
      <c r="T97" s="226"/>
      <c r="U97" s="224"/>
      <c r="V97" s="226"/>
      <c r="W97" s="224"/>
      <c r="X97" s="226"/>
      <c r="Y97" s="224"/>
      <c r="Z97" s="226"/>
      <c r="AA97" s="224"/>
      <c r="AB97" s="226"/>
      <c r="AC97" s="224"/>
      <c r="AD97" s="226"/>
      <c r="AE97" s="224"/>
      <c r="AF97" s="226"/>
      <c r="AG97" s="224"/>
      <c r="AH97" s="226"/>
      <c r="AI97" s="224"/>
      <c r="AJ97" s="226"/>
      <c r="AK97" s="224"/>
      <c r="AL97" s="224"/>
      <c r="AM97" s="224"/>
    </row>
    <row r="98" spans="1:39" ht="15.75" customHeight="1" x14ac:dyDescent="0.25">
      <c r="A98" s="223"/>
      <c r="B98" s="229"/>
      <c r="C98" s="230" t="s">
        <v>2035</v>
      </c>
      <c r="D98" s="229"/>
      <c r="E98" s="229"/>
      <c r="F98" s="231"/>
      <c r="G98" s="232"/>
      <c r="H98" s="231"/>
      <c r="I98" s="233"/>
      <c r="J98" s="231"/>
      <c r="K98" s="229"/>
      <c r="L98" s="226"/>
      <c r="M98" s="224"/>
      <c r="N98" s="226"/>
      <c r="O98" s="224"/>
      <c r="P98" s="226"/>
      <c r="Q98" s="224"/>
      <c r="R98" s="226"/>
      <c r="S98" s="224"/>
      <c r="T98" s="226"/>
      <c r="U98" s="224"/>
      <c r="V98" s="226"/>
      <c r="W98" s="224"/>
      <c r="X98" s="226"/>
      <c r="Y98" s="224"/>
      <c r="Z98" s="226"/>
      <c r="AA98" s="224"/>
      <c r="AB98" s="226"/>
      <c r="AC98" s="224"/>
      <c r="AD98" s="226"/>
      <c r="AE98" s="224"/>
      <c r="AF98" s="226"/>
      <c r="AG98" s="224"/>
      <c r="AH98" s="226"/>
      <c r="AI98" s="224"/>
      <c r="AJ98" s="226"/>
      <c r="AK98" s="224"/>
      <c r="AL98" s="224"/>
      <c r="AM98" s="224"/>
    </row>
    <row r="99" spans="1:39" ht="15.75" customHeight="1" x14ac:dyDescent="0.25">
      <c r="A99" s="223"/>
      <c r="B99" s="229"/>
      <c r="C99" s="230" t="s">
        <v>110</v>
      </c>
      <c r="D99" s="229"/>
      <c r="E99" s="229"/>
      <c r="F99" s="231"/>
      <c r="G99" s="232"/>
      <c r="H99" s="231"/>
      <c r="I99" s="233"/>
      <c r="J99" s="231"/>
      <c r="K99" s="229"/>
      <c r="L99" s="226"/>
      <c r="M99" s="224"/>
      <c r="N99" s="226"/>
      <c r="O99" s="224"/>
      <c r="P99" s="226"/>
      <c r="Q99" s="224"/>
      <c r="R99" s="226"/>
      <c r="S99" s="224"/>
      <c r="T99" s="226"/>
      <c r="U99" s="224"/>
      <c r="V99" s="226"/>
      <c r="W99" s="224"/>
      <c r="X99" s="226"/>
      <c r="Y99" s="224"/>
      <c r="Z99" s="226"/>
      <c r="AA99" s="224"/>
      <c r="AB99" s="226"/>
      <c r="AC99" s="224"/>
      <c r="AD99" s="226"/>
      <c r="AE99" s="224"/>
      <c r="AF99" s="226"/>
      <c r="AG99" s="224"/>
      <c r="AH99" s="226"/>
      <c r="AI99" s="224"/>
      <c r="AJ99" s="226"/>
      <c r="AK99" s="224"/>
      <c r="AL99" s="224"/>
      <c r="AM99" s="224"/>
    </row>
    <row r="100" spans="1:39" ht="15.75" customHeight="1" x14ac:dyDescent="0.25">
      <c r="A100" s="223"/>
      <c r="B100" s="229"/>
      <c r="C100" s="230" t="s">
        <v>111</v>
      </c>
      <c r="D100" s="229"/>
      <c r="E100" s="229"/>
      <c r="F100" s="231"/>
      <c r="G100" s="232"/>
      <c r="H100" s="231"/>
      <c r="I100" s="233"/>
      <c r="J100" s="231"/>
      <c r="K100" s="229"/>
      <c r="L100" s="226"/>
      <c r="M100" s="224"/>
      <c r="N100" s="226"/>
      <c r="O100" s="224"/>
      <c r="P100" s="226"/>
      <c r="Q100" s="224"/>
      <c r="R100" s="226"/>
      <c r="S100" s="224"/>
      <c r="T100" s="226"/>
      <c r="U100" s="224"/>
      <c r="V100" s="226"/>
      <c r="W100" s="224"/>
      <c r="X100" s="226"/>
      <c r="Y100" s="224"/>
      <c r="Z100" s="226"/>
      <c r="AA100" s="224"/>
      <c r="AB100" s="226"/>
      <c r="AC100" s="224"/>
      <c r="AD100" s="226"/>
      <c r="AE100" s="224"/>
      <c r="AF100" s="226"/>
      <c r="AG100" s="224"/>
      <c r="AH100" s="226"/>
      <c r="AI100" s="224"/>
      <c r="AJ100" s="226"/>
      <c r="AK100" s="224"/>
      <c r="AL100" s="224"/>
      <c r="AM100" s="224"/>
    </row>
    <row r="101" spans="1:39" ht="15.75" customHeight="1" x14ac:dyDescent="0.25">
      <c r="A101" s="223"/>
      <c r="B101" s="229"/>
      <c r="C101" s="230"/>
      <c r="D101" s="229"/>
      <c r="E101" s="229"/>
      <c r="F101" s="231"/>
      <c r="G101" s="232"/>
      <c r="H101" s="231"/>
      <c r="I101" s="233"/>
      <c r="J101" s="231"/>
      <c r="K101" s="229"/>
      <c r="L101" s="226"/>
      <c r="M101" s="224"/>
      <c r="N101" s="226"/>
      <c r="O101" s="224"/>
      <c r="P101" s="226"/>
      <c r="Q101" s="224"/>
      <c r="R101" s="226"/>
      <c r="S101" s="224"/>
      <c r="T101" s="226"/>
      <c r="U101" s="224"/>
      <c r="V101" s="226"/>
      <c r="W101" s="224"/>
      <c r="X101" s="226"/>
      <c r="Y101" s="224"/>
      <c r="Z101" s="226"/>
      <c r="AA101" s="224"/>
      <c r="AB101" s="226"/>
      <c r="AC101" s="224"/>
      <c r="AD101" s="226"/>
      <c r="AE101" s="224"/>
      <c r="AF101" s="226"/>
      <c r="AG101" s="224"/>
      <c r="AH101" s="226"/>
      <c r="AI101" s="224"/>
      <c r="AJ101" s="226"/>
      <c r="AK101" s="224"/>
      <c r="AL101" s="224"/>
      <c r="AM101" s="224"/>
    </row>
    <row r="102" spans="1:39" ht="25.5" customHeight="1" x14ac:dyDescent="0.25">
      <c r="A102" s="223"/>
      <c r="B102" s="229"/>
      <c r="C102" s="230" t="s">
        <v>2038</v>
      </c>
      <c r="D102" s="229"/>
      <c r="E102" s="229"/>
      <c r="F102" s="231"/>
      <c r="G102" s="232"/>
      <c r="H102" s="231"/>
      <c r="I102" s="233"/>
      <c r="J102" s="231"/>
      <c r="K102" s="229"/>
      <c r="L102" s="226"/>
      <c r="M102" s="224"/>
      <c r="N102" s="226"/>
      <c r="O102" s="224"/>
      <c r="P102" s="226"/>
      <c r="Q102" s="224"/>
      <c r="R102" s="226"/>
      <c r="S102" s="224"/>
      <c r="T102" s="226"/>
      <c r="U102" s="224"/>
      <c r="V102" s="226"/>
      <c r="W102" s="224"/>
      <c r="X102" s="226"/>
      <c r="Y102" s="224"/>
      <c r="Z102" s="226"/>
      <c r="AA102" s="224"/>
      <c r="AB102" s="226"/>
      <c r="AC102" s="224"/>
      <c r="AD102" s="226"/>
      <c r="AE102" s="224"/>
      <c r="AF102" s="226"/>
      <c r="AG102" s="224"/>
      <c r="AH102" s="226"/>
      <c r="AI102" s="224"/>
      <c r="AJ102" s="226"/>
      <c r="AK102" s="224"/>
      <c r="AL102" s="224"/>
      <c r="AM102" s="224"/>
    </row>
    <row r="103" spans="1:39" ht="30" customHeight="1" x14ac:dyDescent="0.25">
      <c r="A103" s="223"/>
      <c r="B103" s="229"/>
      <c r="C103" s="234" t="s">
        <v>282</v>
      </c>
      <c r="D103" s="235">
        <f>Tela_1!$AA$63</f>
        <v>0</v>
      </c>
      <c r="E103" s="229"/>
      <c r="F103" s="231"/>
      <c r="G103" s="232"/>
      <c r="H103" s="231"/>
      <c r="I103" s="233"/>
      <c r="J103" s="231"/>
      <c r="K103" s="229"/>
      <c r="L103" s="226"/>
      <c r="M103" s="224"/>
      <c r="N103" s="226"/>
      <c r="O103" s="224"/>
      <c r="P103" s="226"/>
      <c r="Q103" s="224"/>
      <c r="R103" s="226"/>
      <c r="S103" s="224"/>
      <c r="T103" s="226"/>
      <c r="U103" s="224"/>
      <c r="V103" s="226"/>
      <c r="W103" s="224"/>
      <c r="X103" s="226"/>
      <c r="Y103" s="224"/>
      <c r="Z103" s="226"/>
      <c r="AA103" s="224"/>
      <c r="AB103" s="226"/>
      <c r="AC103" s="224"/>
      <c r="AD103" s="226"/>
      <c r="AE103" s="224"/>
      <c r="AF103" s="226"/>
      <c r="AG103" s="224"/>
      <c r="AH103" s="226"/>
      <c r="AI103" s="224"/>
      <c r="AJ103" s="226"/>
      <c r="AK103" s="224"/>
      <c r="AL103" s="224"/>
      <c r="AM103" s="224"/>
    </row>
    <row r="104" spans="1:39" ht="30" customHeight="1" x14ac:dyDescent="0.25">
      <c r="A104" s="223"/>
      <c r="B104" s="229"/>
      <c r="C104" s="234" t="s">
        <v>2039</v>
      </c>
      <c r="D104" s="236">
        <v>1000000</v>
      </c>
      <c r="E104" s="229" t="s">
        <v>2040</v>
      </c>
      <c r="F104" s="231"/>
      <c r="G104" s="232"/>
      <c r="H104" s="231"/>
      <c r="I104" s="233" t="s">
        <v>2040</v>
      </c>
      <c r="J104" s="231"/>
      <c r="K104" s="229"/>
      <c r="L104" s="226"/>
      <c r="M104" s="224"/>
      <c r="N104" s="226"/>
      <c r="O104" s="224"/>
      <c r="P104" s="226"/>
      <c r="Q104" s="224"/>
      <c r="R104" s="226"/>
      <c r="S104" s="224"/>
      <c r="T104" s="226"/>
      <c r="U104" s="224"/>
      <c r="V104" s="226"/>
      <c r="W104" s="224"/>
      <c r="X104" s="226"/>
      <c r="Y104" s="224"/>
      <c r="Z104" s="226"/>
      <c r="AA104" s="224"/>
      <c r="AB104" s="226"/>
      <c r="AC104" s="224"/>
      <c r="AD104" s="226"/>
      <c r="AE104" s="224"/>
      <c r="AF104" s="226"/>
      <c r="AG104" s="224"/>
      <c r="AH104" s="226"/>
      <c r="AI104" s="224"/>
      <c r="AJ104" s="226"/>
      <c r="AK104" s="224"/>
      <c r="AL104" s="224"/>
      <c r="AM104" s="224"/>
    </row>
    <row r="105" spans="1:39" ht="15.75" customHeight="1" x14ac:dyDescent="0.25">
      <c r="A105" s="223"/>
      <c r="B105" s="229"/>
      <c r="C105" s="230"/>
      <c r="D105" s="229"/>
      <c r="E105" s="229"/>
      <c r="F105" s="231"/>
      <c r="G105" s="232"/>
      <c r="H105" s="231"/>
      <c r="I105" s="233"/>
      <c r="J105" s="231"/>
      <c r="K105" s="229"/>
      <c r="L105" s="226"/>
      <c r="M105" s="224"/>
      <c r="N105" s="226"/>
      <c r="O105" s="224"/>
      <c r="P105" s="226"/>
      <c r="Q105" s="224"/>
      <c r="R105" s="226"/>
      <c r="S105" s="224"/>
      <c r="T105" s="226"/>
      <c r="U105" s="224"/>
      <c r="V105" s="226"/>
      <c r="W105" s="224"/>
      <c r="X105" s="226"/>
      <c r="Y105" s="224"/>
      <c r="Z105" s="226"/>
      <c r="AA105" s="224"/>
      <c r="AB105" s="226"/>
      <c r="AC105" s="224"/>
      <c r="AD105" s="226"/>
      <c r="AE105" s="224"/>
      <c r="AF105" s="226"/>
      <c r="AG105" s="224"/>
      <c r="AH105" s="226"/>
      <c r="AI105" s="224"/>
      <c r="AJ105" s="226"/>
      <c r="AK105" s="224"/>
      <c r="AL105" s="224"/>
      <c r="AM105" s="224"/>
    </row>
    <row r="106" spans="1:39" ht="15.75" customHeight="1" x14ac:dyDescent="0.25">
      <c r="A106" s="223"/>
      <c r="B106" s="229"/>
      <c r="C106" s="230"/>
      <c r="D106" s="229" t="s">
        <v>2036</v>
      </c>
      <c r="E106" s="229" t="s">
        <v>2027</v>
      </c>
      <c r="F106" s="231"/>
      <c r="G106" s="232"/>
      <c r="H106" s="231"/>
      <c r="I106" s="233"/>
      <c r="J106" s="231"/>
      <c r="K106" s="229"/>
      <c r="L106" s="226"/>
      <c r="M106" s="224"/>
      <c r="N106" s="226"/>
      <c r="O106" s="224"/>
      <c r="P106" s="226"/>
      <c r="Q106" s="224"/>
      <c r="R106" s="226"/>
      <c r="S106" s="224"/>
      <c r="T106" s="226"/>
      <c r="U106" s="224"/>
      <c r="V106" s="226"/>
      <c r="W106" s="224"/>
      <c r="X106" s="226"/>
      <c r="Y106" s="224"/>
      <c r="Z106" s="226"/>
      <c r="AA106" s="224"/>
      <c r="AB106" s="226"/>
      <c r="AC106" s="224"/>
      <c r="AD106" s="226"/>
      <c r="AE106" s="224"/>
      <c r="AF106" s="226"/>
      <c r="AG106" s="224"/>
      <c r="AH106" s="226"/>
      <c r="AI106" s="224"/>
      <c r="AJ106" s="226"/>
      <c r="AK106" s="224"/>
      <c r="AL106" s="224"/>
      <c r="AM106" s="224"/>
    </row>
    <row r="107" spans="1:39" ht="15.75" customHeight="1" x14ac:dyDescent="0.25">
      <c r="A107" s="223"/>
      <c r="B107" s="229"/>
      <c r="C107" s="230"/>
      <c r="D107" s="229" t="s">
        <v>2041</v>
      </c>
      <c r="E107" s="229" t="s">
        <v>2029</v>
      </c>
      <c r="F107" s="231"/>
      <c r="G107" s="232"/>
      <c r="H107" s="231"/>
      <c r="I107" s="233"/>
      <c r="J107" s="231"/>
      <c r="K107" s="229"/>
      <c r="L107" s="226"/>
      <c r="M107" s="224"/>
      <c r="N107" s="226"/>
      <c r="O107" s="224"/>
      <c r="P107" s="226"/>
      <c r="Q107" s="224"/>
      <c r="R107" s="226"/>
      <c r="S107" s="224"/>
      <c r="T107" s="226"/>
      <c r="U107" s="224"/>
      <c r="V107" s="226"/>
      <c r="W107" s="224"/>
      <c r="X107" s="226"/>
      <c r="Y107" s="224"/>
      <c r="Z107" s="226"/>
      <c r="AA107" s="224"/>
      <c r="AB107" s="226"/>
      <c r="AC107" s="224"/>
      <c r="AD107" s="226"/>
      <c r="AE107" s="224"/>
      <c r="AF107" s="226"/>
      <c r="AG107" s="224"/>
      <c r="AH107" s="226"/>
      <c r="AI107" s="224"/>
      <c r="AJ107" s="226"/>
      <c r="AK107" s="224"/>
      <c r="AL107" s="224"/>
      <c r="AM107" s="224"/>
    </row>
    <row r="108" spans="1:39" ht="15.75" customHeight="1" x14ac:dyDescent="0.25">
      <c r="A108" s="223"/>
      <c r="B108" s="229"/>
      <c r="C108" s="230"/>
      <c r="D108" s="229" t="s">
        <v>2042</v>
      </c>
      <c r="E108" s="229" t="s">
        <v>2029</v>
      </c>
      <c r="F108" s="231"/>
      <c r="G108" s="232"/>
      <c r="H108" s="231"/>
      <c r="I108" s="233"/>
      <c r="J108" s="231"/>
      <c r="K108" s="229"/>
      <c r="L108" s="226"/>
      <c r="M108" s="224"/>
      <c r="N108" s="226"/>
      <c r="O108" s="224"/>
      <c r="P108" s="226"/>
      <c r="Q108" s="224"/>
      <c r="R108" s="226"/>
      <c r="S108" s="224"/>
      <c r="T108" s="226"/>
      <c r="U108" s="224"/>
      <c r="V108" s="226"/>
      <c r="W108" s="224"/>
      <c r="X108" s="226"/>
      <c r="Y108" s="224"/>
      <c r="Z108" s="226"/>
      <c r="AA108" s="224"/>
      <c r="AB108" s="226"/>
      <c r="AC108" s="224"/>
      <c r="AD108" s="226"/>
      <c r="AE108" s="224"/>
      <c r="AF108" s="226"/>
      <c r="AG108" s="224"/>
      <c r="AH108" s="226"/>
      <c r="AI108" s="224"/>
      <c r="AJ108" s="226"/>
      <c r="AK108" s="224"/>
      <c r="AL108" s="224"/>
      <c r="AM108" s="224"/>
    </row>
    <row r="109" spans="1:39" ht="15.75" customHeight="1" x14ac:dyDescent="0.25">
      <c r="A109" s="223"/>
      <c r="B109" s="229"/>
      <c r="C109" s="230"/>
      <c r="D109" s="229" t="s">
        <v>2043</v>
      </c>
      <c r="E109" s="229" t="s">
        <v>2029</v>
      </c>
      <c r="F109" s="231"/>
      <c r="G109" s="232"/>
      <c r="H109" s="231"/>
      <c r="I109" s="233"/>
      <c r="J109" s="231"/>
      <c r="K109" s="229"/>
      <c r="L109" s="226"/>
      <c r="M109" s="224"/>
      <c r="N109" s="226"/>
      <c r="O109" s="224"/>
      <c r="P109" s="226"/>
      <c r="Q109" s="224"/>
      <c r="R109" s="226"/>
      <c r="S109" s="224"/>
      <c r="T109" s="226"/>
      <c r="U109" s="224"/>
      <c r="V109" s="226"/>
      <c r="W109" s="224"/>
      <c r="X109" s="226"/>
      <c r="Y109" s="224"/>
      <c r="Z109" s="226"/>
      <c r="AA109" s="224"/>
      <c r="AB109" s="226"/>
      <c r="AC109" s="224"/>
      <c r="AD109" s="226"/>
      <c r="AE109" s="224"/>
      <c r="AF109" s="226"/>
      <c r="AG109" s="224"/>
      <c r="AH109" s="226"/>
      <c r="AI109" s="224"/>
      <c r="AJ109" s="226"/>
      <c r="AK109" s="224"/>
      <c r="AL109" s="224"/>
      <c r="AM109" s="224"/>
    </row>
    <row r="110" spans="1:39" ht="15.75" customHeight="1" x14ac:dyDescent="0.25">
      <c r="A110" s="223"/>
      <c r="B110" s="229"/>
      <c r="C110" s="230"/>
      <c r="D110" s="229" t="s">
        <v>2044</v>
      </c>
      <c r="E110" s="237" t="s">
        <v>2029</v>
      </c>
      <c r="F110" s="231"/>
      <c r="G110" s="232"/>
      <c r="H110" s="231"/>
      <c r="I110" s="233"/>
      <c r="J110" s="231"/>
      <c r="K110" s="229"/>
      <c r="L110" s="226"/>
      <c r="M110" s="224"/>
      <c r="N110" s="226"/>
      <c r="O110" s="224"/>
      <c r="P110" s="226"/>
      <c r="Q110" s="224"/>
      <c r="R110" s="226"/>
      <c r="S110" s="224"/>
      <c r="T110" s="226"/>
      <c r="U110" s="224"/>
      <c r="V110" s="226"/>
      <c r="W110" s="224"/>
      <c r="X110" s="226"/>
      <c r="Y110" s="224"/>
      <c r="Z110" s="226"/>
      <c r="AA110" s="224"/>
      <c r="AB110" s="226"/>
      <c r="AC110" s="224"/>
      <c r="AD110" s="226"/>
      <c r="AE110" s="224"/>
      <c r="AF110" s="226"/>
      <c r="AG110" s="224"/>
      <c r="AH110" s="226"/>
      <c r="AI110" s="224"/>
      <c r="AJ110" s="226"/>
      <c r="AK110" s="224"/>
      <c r="AL110" s="224"/>
      <c r="AM110" s="224"/>
    </row>
    <row r="111" spans="1:39" ht="15.75" customHeight="1" x14ac:dyDescent="0.25">
      <c r="A111" s="223"/>
      <c r="B111" s="229"/>
      <c r="C111" s="230"/>
      <c r="D111" s="229" t="s">
        <v>2045</v>
      </c>
      <c r="E111" s="237" t="s">
        <v>2029</v>
      </c>
      <c r="F111" s="231"/>
      <c r="G111" s="232"/>
      <c r="H111" s="231"/>
      <c r="I111" s="233"/>
      <c r="J111" s="231"/>
      <c r="K111" s="229"/>
      <c r="L111" s="226"/>
      <c r="M111" s="224"/>
      <c r="N111" s="226"/>
      <c r="O111" s="224"/>
      <c r="P111" s="226"/>
      <c r="Q111" s="224"/>
      <c r="R111" s="226"/>
      <c r="S111" s="224"/>
      <c r="T111" s="226"/>
      <c r="U111" s="224"/>
      <c r="V111" s="226"/>
      <c r="W111" s="224"/>
      <c r="X111" s="226"/>
      <c r="Y111" s="224"/>
      <c r="Z111" s="226"/>
      <c r="AA111" s="224"/>
      <c r="AB111" s="226"/>
      <c r="AC111" s="224"/>
      <c r="AD111" s="226"/>
      <c r="AE111" s="224"/>
      <c r="AF111" s="226"/>
      <c r="AG111" s="224"/>
      <c r="AH111" s="226"/>
      <c r="AI111" s="224"/>
      <c r="AJ111" s="226"/>
      <c r="AK111" s="224"/>
      <c r="AL111" s="224"/>
      <c r="AM111" s="224"/>
    </row>
    <row r="112" spans="1:39" ht="15.75" customHeight="1" x14ac:dyDescent="0.25">
      <c r="A112" s="223"/>
      <c r="B112" s="229"/>
      <c r="C112" s="230"/>
      <c r="D112" s="229" t="s">
        <v>2046</v>
      </c>
      <c r="E112" s="237" t="s">
        <v>2029</v>
      </c>
      <c r="F112" s="231"/>
      <c r="G112" s="232"/>
      <c r="H112" s="231"/>
      <c r="I112" s="233"/>
      <c r="J112" s="231"/>
      <c r="K112" s="229"/>
      <c r="L112" s="226"/>
      <c r="M112" s="224"/>
      <c r="N112" s="226"/>
      <c r="O112" s="224"/>
      <c r="P112" s="226"/>
      <c r="Q112" s="224"/>
      <c r="R112" s="226"/>
      <c r="S112" s="224"/>
      <c r="T112" s="226"/>
      <c r="U112" s="224"/>
      <c r="V112" s="226"/>
      <c r="W112" s="224"/>
      <c r="X112" s="226"/>
      <c r="Y112" s="224"/>
      <c r="Z112" s="226"/>
      <c r="AA112" s="224"/>
      <c r="AB112" s="226"/>
      <c r="AC112" s="224"/>
      <c r="AD112" s="226"/>
      <c r="AE112" s="224"/>
      <c r="AF112" s="226"/>
      <c r="AG112" s="224"/>
      <c r="AH112" s="226"/>
      <c r="AI112" s="224"/>
      <c r="AJ112" s="226"/>
      <c r="AK112" s="224"/>
      <c r="AL112" s="224"/>
      <c r="AM112" s="224"/>
    </row>
    <row r="113" spans="1:39" ht="15.75" customHeight="1" x14ac:dyDescent="0.25">
      <c r="A113" s="223"/>
      <c r="B113" s="229"/>
      <c r="C113" s="230"/>
      <c r="D113" s="229" t="s">
        <v>2047</v>
      </c>
      <c r="E113" s="237" t="s">
        <v>2029</v>
      </c>
      <c r="F113" s="231"/>
      <c r="G113" s="232"/>
      <c r="H113" s="231"/>
      <c r="I113" s="233"/>
      <c r="J113" s="231"/>
      <c r="K113" s="229"/>
      <c r="L113" s="226"/>
      <c r="M113" s="224"/>
      <c r="N113" s="226"/>
      <c r="O113" s="224"/>
      <c r="P113" s="226"/>
      <c r="Q113" s="224"/>
      <c r="R113" s="226"/>
      <c r="S113" s="224"/>
      <c r="T113" s="226"/>
      <c r="U113" s="224"/>
      <c r="V113" s="226"/>
      <c r="W113" s="224"/>
      <c r="X113" s="226"/>
      <c r="Y113" s="224"/>
      <c r="Z113" s="226"/>
      <c r="AA113" s="224"/>
      <c r="AB113" s="226"/>
      <c r="AC113" s="224"/>
      <c r="AD113" s="226"/>
      <c r="AE113" s="224"/>
      <c r="AF113" s="226"/>
      <c r="AG113" s="224"/>
      <c r="AH113" s="226"/>
      <c r="AI113" s="224"/>
      <c r="AJ113" s="226"/>
      <c r="AK113" s="224"/>
      <c r="AL113" s="224"/>
      <c r="AM113" s="224"/>
    </row>
    <row r="114" spans="1:39" ht="15.75" customHeight="1" x14ac:dyDescent="0.25">
      <c r="A114" s="223"/>
      <c r="B114" s="229"/>
      <c r="C114" s="230"/>
      <c r="D114" s="229" t="s">
        <v>2048</v>
      </c>
      <c r="E114" s="237" t="s">
        <v>2029</v>
      </c>
      <c r="F114" s="231"/>
      <c r="G114" s="232"/>
      <c r="H114" s="231"/>
      <c r="I114" s="233"/>
      <c r="J114" s="231"/>
      <c r="K114" s="229"/>
      <c r="L114" s="226"/>
      <c r="M114" s="224"/>
      <c r="N114" s="226"/>
      <c r="O114" s="224"/>
      <c r="P114" s="226"/>
      <c r="Q114" s="224"/>
      <c r="R114" s="226"/>
      <c r="S114" s="224"/>
      <c r="T114" s="226"/>
      <c r="U114" s="224"/>
      <c r="V114" s="226"/>
      <c r="W114" s="224"/>
      <c r="X114" s="226"/>
      <c r="Y114" s="224"/>
      <c r="Z114" s="226"/>
      <c r="AA114" s="224"/>
      <c r="AB114" s="226"/>
      <c r="AC114" s="224"/>
      <c r="AD114" s="226"/>
      <c r="AE114" s="224"/>
      <c r="AF114" s="226"/>
      <c r="AG114" s="224"/>
      <c r="AH114" s="226"/>
      <c r="AI114" s="224"/>
      <c r="AJ114" s="226"/>
      <c r="AK114" s="224"/>
      <c r="AL114" s="224"/>
      <c r="AM114" s="224"/>
    </row>
    <row r="115" spans="1:39" ht="15.75" customHeight="1" x14ac:dyDescent="0.25">
      <c r="A115" s="223"/>
      <c r="B115" s="229"/>
      <c r="C115" s="230"/>
      <c r="D115" s="229" t="s">
        <v>2049</v>
      </c>
      <c r="E115" s="237" t="s">
        <v>2029</v>
      </c>
      <c r="F115" s="231"/>
      <c r="G115" s="232"/>
      <c r="H115" s="231"/>
      <c r="I115" s="233"/>
      <c r="J115" s="231"/>
      <c r="K115" s="229"/>
      <c r="L115" s="226"/>
      <c r="M115" s="224"/>
      <c r="N115" s="226"/>
      <c r="O115" s="224"/>
      <c r="P115" s="226"/>
      <c r="Q115" s="224"/>
      <c r="R115" s="226"/>
      <c r="S115" s="224"/>
      <c r="T115" s="226"/>
      <c r="U115" s="224"/>
      <c r="V115" s="226"/>
      <c r="W115" s="224"/>
      <c r="X115" s="226"/>
      <c r="Y115" s="224"/>
      <c r="Z115" s="226"/>
      <c r="AA115" s="224"/>
      <c r="AB115" s="226"/>
      <c r="AC115" s="224"/>
      <c r="AD115" s="226"/>
      <c r="AE115" s="224"/>
      <c r="AF115" s="226"/>
      <c r="AG115" s="224"/>
      <c r="AH115" s="226"/>
      <c r="AI115" s="224"/>
      <c r="AJ115" s="226"/>
      <c r="AK115" s="224"/>
      <c r="AL115" s="224"/>
      <c r="AM115" s="224"/>
    </row>
    <row r="116" spans="1:39" ht="15.75" customHeight="1" x14ac:dyDescent="0.25">
      <c r="A116" s="223"/>
      <c r="B116" s="229"/>
      <c r="C116" s="230"/>
      <c r="D116" s="229" t="s">
        <v>2050</v>
      </c>
      <c r="E116" s="237" t="s">
        <v>2029</v>
      </c>
      <c r="F116" s="231"/>
      <c r="G116" s="232"/>
      <c r="H116" s="231"/>
      <c r="I116" s="233"/>
      <c r="J116" s="231"/>
      <c r="K116" s="229"/>
      <c r="L116" s="226"/>
      <c r="M116" s="224"/>
      <c r="N116" s="226"/>
      <c r="O116" s="224"/>
      <c r="P116" s="226"/>
      <c r="Q116" s="224"/>
      <c r="R116" s="226"/>
      <c r="S116" s="224"/>
      <c r="T116" s="226"/>
      <c r="U116" s="224"/>
      <c r="V116" s="226"/>
      <c r="W116" s="224"/>
      <c r="X116" s="226"/>
      <c r="Y116" s="224"/>
      <c r="Z116" s="226"/>
      <c r="AA116" s="224"/>
      <c r="AB116" s="226"/>
      <c r="AC116" s="224"/>
      <c r="AD116" s="226"/>
      <c r="AE116" s="224"/>
      <c r="AF116" s="226"/>
      <c r="AG116" s="224"/>
      <c r="AH116" s="226"/>
      <c r="AI116" s="224"/>
      <c r="AJ116" s="226"/>
      <c r="AK116" s="224"/>
      <c r="AL116" s="224"/>
      <c r="AM116" s="224"/>
    </row>
    <row r="117" spans="1:39" ht="15.75" customHeight="1" x14ac:dyDescent="0.25">
      <c r="A117" s="223"/>
      <c r="B117" s="229"/>
      <c r="C117" s="230"/>
      <c r="D117" s="229" t="s">
        <v>2051</v>
      </c>
      <c r="E117" s="237" t="s">
        <v>2029</v>
      </c>
      <c r="F117" s="231"/>
      <c r="G117" s="232"/>
      <c r="H117" s="231"/>
      <c r="I117" s="233"/>
      <c r="J117" s="231"/>
      <c r="K117" s="229"/>
      <c r="L117" s="226"/>
      <c r="M117" s="224"/>
      <c r="N117" s="226"/>
      <c r="O117" s="224"/>
      <c r="P117" s="226"/>
      <c r="Q117" s="224"/>
      <c r="R117" s="226"/>
      <c r="S117" s="224"/>
      <c r="T117" s="226"/>
      <c r="U117" s="224"/>
      <c r="V117" s="226"/>
      <c r="W117" s="224"/>
      <c r="X117" s="226"/>
      <c r="Y117" s="224"/>
      <c r="Z117" s="226"/>
      <c r="AA117" s="224"/>
      <c r="AB117" s="226"/>
      <c r="AC117" s="224"/>
      <c r="AD117" s="226"/>
      <c r="AE117" s="224"/>
      <c r="AF117" s="226"/>
      <c r="AG117" s="224"/>
      <c r="AH117" s="226"/>
      <c r="AI117" s="224"/>
      <c r="AJ117" s="226"/>
      <c r="AK117" s="224"/>
      <c r="AL117" s="224"/>
      <c r="AM117" s="224"/>
    </row>
    <row r="118" spans="1:39" ht="15.75" customHeight="1" x14ac:dyDescent="0.25">
      <c r="A118" s="223"/>
      <c r="B118" s="229"/>
      <c r="C118" s="230"/>
      <c r="D118" s="229" t="s">
        <v>2052</v>
      </c>
      <c r="E118" s="237" t="s">
        <v>2053</v>
      </c>
      <c r="F118" s="231"/>
      <c r="G118" s="232"/>
      <c r="H118" s="231"/>
      <c r="I118" s="233"/>
      <c r="J118" s="231"/>
      <c r="K118" s="229"/>
      <c r="L118" s="226"/>
      <c r="M118" s="224"/>
      <c r="N118" s="226"/>
      <c r="O118" s="224"/>
      <c r="P118" s="226"/>
      <c r="Q118" s="224"/>
      <c r="R118" s="226"/>
      <c r="S118" s="224"/>
      <c r="T118" s="226"/>
      <c r="U118" s="224"/>
      <c r="V118" s="226"/>
      <c r="W118" s="224"/>
      <c r="X118" s="226"/>
      <c r="Y118" s="224"/>
      <c r="Z118" s="226"/>
      <c r="AA118" s="224"/>
      <c r="AB118" s="226"/>
      <c r="AC118" s="224"/>
      <c r="AD118" s="226"/>
      <c r="AE118" s="224"/>
      <c r="AF118" s="226"/>
      <c r="AG118" s="224"/>
      <c r="AH118" s="226"/>
      <c r="AI118" s="224"/>
      <c r="AJ118" s="226"/>
      <c r="AK118" s="224"/>
      <c r="AL118" s="224"/>
      <c r="AM118" s="224"/>
    </row>
    <row r="119" spans="1:39" ht="15.75" customHeight="1" x14ac:dyDescent="0.25">
      <c r="A119" s="223"/>
      <c r="B119" s="229"/>
      <c r="C119" s="230"/>
      <c r="D119" s="229" t="s">
        <v>2054</v>
      </c>
      <c r="E119" s="237" t="s">
        <v>2055</v>
      </c>
      <c r="F119" s="231"/>
      <c r="G119" s="232"/>
      <c r="H119" s="231"/>
      <c r="I119" s="233"/>
      <c r="J119" s="231"/>
      <c r="K119" s="229"/>
      <c r="L119" s="226"/>
      <c r="M119" s="224"/>
      <c r="N119" s="226"/>
      <c r="O119" s="224"/>
      <c r="P119" s="226"/>
      <c r="Q119" s="224"/>
      <c r="R119" s="226"/>
      <c r="S119" s="224"/>
      <c r="T119" s="226"/>
      <c r="U119" s="224"/>
      <c r="V119" s="226"/>
      <c r="W119" s="224"/>
      <c r="X119" s="226"/>
      <c r="Y119" s="224"/>
      <c r="Z119" s="226"/>
      <c r="AA119" s="224"/>
      <c r="AB119" s="226"/>
      <c r="AC119" s="224"/>
      <c r="AD119" s="226"/>
      <c r="AE119" s="224"/>
      <c r="AF119" s="226"/>
      <c r="AG119" s="224"/>
      <c r="AH119" s="226"/>
      <c r="AI119" s="224"/>
      <c r="AJ119" s="226"/>
      <c r="AK119" s="224"/>
      <c r="AL119" s="224"/>
      <c r="AM119" s="224"/>
    </row>
    <row r="120" spans="1:39" ht="15.75" customHeight="1" x14ac:dyDescent="0.25">
      <c r="A120" s="223"/>
      <c r="B120" s="229"/>
      <c r="C120" s="230"/>
      <c r="D120" s="229" t="s">
        <v>2056</v>
      </c>
      <c r="E120" s="237" t="s">
        <v>2057</v>
      </c>
      <c r="F120" s="231"/>
      <c r="G120" s="232"/>
      <c r="H120" s="231"/>
      <c r="I120" s="233"/>
      <c r="J120" s="231"/>
      <c r="K120" s="229"/>
      <c r="L120" s="226"/>
      <c r="M120" s="224"/>
      <c r="N120" s="226"/>
      <c r="O120" s="224"/>
      <c r="P120" s="226"/>
      <c r="Q120" s="224"/>
      <c r="R120" s="226"/>
      <c r="S120" s="224"/>
      <c r="T120" s="226"/>
      <c r="U120" s="224"/>
      <c r="V120" s="226"/>
      <c r="W120" s="224"/>
      <c r="X120" s="226"/>
      <c r="Y120" s="224"/>
      <c r="Z120" s="226"/>
      <c r="AA120" s="224"/>
      <c r="AB120" s="226"/>
      <c r="AC120" s="224"/>
      <c r="AD120" s="226"/>
      <c r="AE120" s="224"/>
      <c r="AF120" s="226"/>
      <c r="AG120" s="224"/>
      <c r="AH120" s="226"/>
      <c r="AI120" s="224"/>
      <c r="AJ120" s="226"/>
      <c r="AK120" s="224"/>
      <c r="AL120" s="224"/>
      <c r="AM120" s="224"/>
    </row>
    <row r="121" spans="1:39" ht="15.75" customHeight="1" x14ac:dyDescent="0.25">
      <c r="A121" s="223"/>
      <c r="B121" s="229"/>
      <c r="C121" s="230"/>
      <c r="D121" s="229" t="s">
        <v>2058</v>
      </c>
      <c r="E121" s="237" t="s">
        <v>2029</v>
      </c>
      <c r="F121" s="231"/>
      <c r="G121" s="232"/>
      <c r="H121" s="231"/>
      <c r="I121" s="233"/>
      <c r="J121" s="231"/>
      <c r="K121" s="229"/>
      <c r="L121" s="226"/>
      <c r="M121" s="224"/>
      <c r="N121" s="226"/>
      <c r="O121" s="224"/>
      <c r="P121" s="226"/>
      <c r="Q121" s="224"/>
      <c r="R121" s="226"/>
      <c r="S121" s="224"/>
      <c r="T121" s="226"/>
      <c r="U121" s="224"/>
      <c r="V121" s="226"/>
      <c r="W121" s="224"/>
      <c r="X121" s="226"/>
      <c r="Y121" s="224"/>
      <c r="Z121" s="226"/>
      <c r="AA121" s="224"/>
      <c r="AB121" s="226"/>
      <c r="AC121" s="224"/>
      <c r="AD121" s="226"/>
      <c r="AE121" s="224"/>
      <c r="AF121" s="226"/>
      <c r="AG121" s="224"/>
      <c r="AH121" s="226"/>
      <c r="AI121" s="224"/>
      <c r="AJ121" s="226"/>
      <c r="AK121" s="224"/>
      <c r="AL121" s="224"/>
      <c r="AM121" s="224"/>
    </row>
    <row r="122" spans="1:39" ht="15.75" customHeight="1" x14ac:dyDescent="0.25">
      <c r="A122" s="223"/>
      <c r="B122" s="229"/>
      <c r="C122" s="230"/>
      <c r="D122" s="229" t="s">
        <v>2059</v>
      </c>
      <c r="E122" s="237" t="s">
        <v>2029</v>
      </c>
      <c r="F122" s="231"/>
      <c r="G122" s="232"/>
      <c r="H122" s="231"/>
      <c r="I122" s="233"/>
      <c r="J122" s="231"/>
      <c r="K122" s="229"/>
      <c r="L122" s="226"/>
      <c r="M122" s="224"/>
      <c r="N122" s="226"/>
      <c r="O122" s="224"/>
      <c r="P122" s="226"/>
      <c r="Q122" s="224"/>
      <c r="R122" s="226"/>
      <c r="S122" s="224"/>
      <c r="T122" s="226"/>
      <c r="U122" s="224"/>
      <c r="V122" s="226"/>
      <c r="W122" s="224"/>
      <c r="X122" s="226"/>
      <c r="Y122" s="224"/>
      <c r="Z122" s="226"/>
      <c r="AA122" s="224"/>
      <c r="AB122" s="226"/>
      <c r="AC122" s="224"/>
      <c r="AD122" s="226"/>
      <c r="AE122" s="224"/>
      <c r="AF122" s="226"/>
      <c r="AG122" s="224"/>
      <c r="AH122" s="226"/>
      <c r="AI122" s="224"/>
      <c r="AJ122" s="226"/>
      <c r="AK122" s="224"/>
      <c r="AL122" s="224"/>
      <c r="AM122" s="224"/>
    </row>
    <row r="123" spans="1:39" ht="15.75" customHeight="1" x14ac:dyDescent="0.25">
      <c r="A123" s="223"/>
      <c r="B123" s="229"/>
      <c r="C123" s="230"/>
      <c r="D123" s="229" t="s">
        <v>2060</v>
      </c>
      <c r="E123" s="237" t="s">
        <v>2029</v>
      </c>
      <c r="F123" s="231"/>
      <c r="G123" s="232"/>
      <c r="H123" s="231"/>
      <c r="I123" s="233"/>
      <c r="J123" s="231"/>
      <c r="K123" s="229"/>
      <c r="L123" s="226"/>
      <c r="M123" s="224"/>
      <c r="N123" s="226"/>
      <c r="O123" s="224"/>
      <c r="P123" s="226"/>
      <c r="Q123" s="224"/>
      <c r="R123" s="226"/>
      <c r="S123" s="224"/>
      <c r="T123" s="226"/>
      <c r="U123" s="224"/>
      <c r="V123" s="226"/>
      <c r="W123" s="224"/>
      <c r="X123" s="226"/>
      <c r="Y123" s="224"/>
      <c r="Z123" s="226"/>
      <c r="AA123" s="224"/>
      <c r="AB123" s="226"/>
      <c r="AC123" s="224"/>
      <c r="AD123" s="226"/>
      <c r="AE123" s="224"/>
      <c r="AF123" s="226"/>
      <c r="AG123" s="224"/>
      <c r="AH123" s="226"/>
      <c r="AI123" s="224"/>
      <c r="AJ123" s="226"/>
      <c r="AK123" s="224"/>
      <c r="AL123" s="224"/>
      <c r="AM123" s="224"/>
    </row>
    <row r="124" spans="1:39" ht="15.75" customHeight="1" x14ac:dyDescent="0.25">
      <c r="A124" s="223"/>
      <c r="B124" s="229"/>
      <c r="C124" s="230"/>
      <c r="D124" s="229" t="s">
        <v>2061</v>
      </c>
      <c r="E124" s="237" t="s">
        <v>2062</v>
      </c>
      <c r="F124" s="231"/>
      <c r="G124" s="232"/>
      <c r="H124" s="231"/>
      <c r="I124" s="233"/>
      <c r="J124" s="231"/>
      <c r="K124" s="229"/>
      <c r="L124" s="226"/>
      <c r="M124" s="224"/>
      <c r="N124" s="226"/>
      <c r="O124" s="224"/>
      <c r="P124" s="226"/>
      <c r="Q124" s="224"/>
      <c r="R124" s="226"/>
      <c r="S124" s="224"/>
      <c r="T124" s="226"/>
      <c r="U124" s="224"/>
      <c r="V124" s="226"/>
      <c r="W124" s="224"/>
      <c r="X124" s="226"/>
      <c r="Y124" s="224"/>
      <c r="Z124" s="226"/>
      <c r="AA124" s="224"/>
      <c r="AB124" s="226"/>
      <c r="AC124" s="224"/>
      <c r="AD124" s="226"/>
      <c r="AE124" s="224"/>
      <c r="AF124" s="226"/>
      <c r="AG124" s="224"/>
      <c r="AH124" s="226"/>
      <c r="AI124" s="224"/>
      <c r="AJ124" s="226"/>
      <c r="AK124" s="224"/>
      <c r="AL124" s="224"/>
      <c r="AM124" s="224"/>
    </row>
    <row r="125" spans="1:39" ht="15.75" customHeight="1" x14ac:dyDescent="0.25">
      <c r="A125" s="223"/>
      <c r="B125" s="229"/>
      <c r="C125" s="230"/>
      <c r="D125" s="238" t="s">
        <v>2063</v>
      </c>
      <c r="E125" s="237" t="s">
        <v>2064</v>
      </c>
      <c r="F125" s="231"/>
      <c r="G125" s="232"/>
      <c r="H125" s="231"/>
      <c r="I125" s="233"/>
      <c r="J125" s="231"/>
      <c r="K125" s="229"/>
      <c r="L125" s="226"/>
      <c r="M125" s="224"/>
      <c r="N125" s="226"/>
      <c r="O125" s="224"/>
      <c r="P125" s="226"/>
      <c r="Q125" s="224"/>
      <c r="R125" s="226"/>
      <c r="S125" s="224"/>
      <c r="T125" s="226"/>
      <c r="U125" s="224"/>
      <c r="V125" s="226"/>
      <c r="W125" s="224"/>
      <c r="X125" s="226"/>
      <c r="Y125" s="224"/>
      <c r="Z125" s="226"/>
      <c r="AA125" s="224"/>
      <c r="AB125" s="226"/>
      <c r="AC125" s="224"/>
      <c r="AD125" s="226"/>
      <c r="AE125" s="224"/>
      <c r="AF125" s="226"/>
      <c r="AG125" s="224"/>
      <c r="AH125" s="226"/>
      <c r="AI125" s="224"/>
      <c r="AJ125" s="226"/>
      <c r="AK125" s="224"/>
      <c r="AL125" s="224"/>
      <c r="AM125" s="224"/>
    </row>
    <row r="126" spans="1:39" ht="15.75" customHeight="1" x14ac:dyDescent="0.25">
      <c r="A126" s="223"/>
      <c r="B126" s="229"/>
      <c r="C126" s="230"/>
      <c r="D126" s="229" t="s">
        <v>2065</v>
      </c>
      <c r="E126" s="239" t="s">
        <v>2029</v>
      </c>
      <c r="F126" s="231"/>
      <c r="G126" s="232"/>
      <c r="H126" s="231"/>
      <c r="I126" s="233"/>
      <c r="J126" s="231"/>
      <c r="K126" s="229"/>
      <c r="L126" s="226"/>
      <c r="M126" s="224"/>
      <c r="N126" s="226"/>
      <c r="O126" s="224"/>
      <c r="P126" s="226"/>
      <c r="Q126" s="224"/>
      <c r="R126" s="226"/>
      <c r="S126" s="224"/>
      <c r="T126" s="226"/>
      <c r="U126" s="224"/>
      <c r="V126" s="226"/>
      <c r="W126" s="224"/>
      <c r="X126" s="226"/>
      <c r="Y126" s="224"/>
      <c r="Z126" s="226"/>
      <c r="AA126" s="224"/>
      <c r="AB126" s="226"/>
      <c r="AC126" s="224"/>
      <c r="AD126" s="226"/>
      <c r="AE126" s="224"/>
      <c r="AF126" s="226"/>
      <c r="AG126" s="224"/>
      <c r="AH126" s="226"/>
      <c r="AI126" s="224"/>
      <c r="AJ126" s="226"/>
      <c r="AK126" s="224"/>
      <c r="AL126" s="224"/>
      <c r="AM126" s="224"/>
    </row>
    <row r="127" spans="1:39" ht="15.75" customHeight="1" x14ac:dyDescent="0.25">
      <c r="A127" s="223"/>
      <c r="B127" s="229"/>
      <c r="C127" s="230"/>
      <c r="D127" s="229" t="s">
        <v>2066</v>
      </c>
      <c r="E127" s="237" t="s">
        <v>2027</v>
      </c>
      <c r="F127" s="231"/>
      <c r="G127" s="232"/>
      <c r="H127" s="231"/>
      <c r="I127" s="233"/>
      <c r="J127" s="231"/>
      <c r="K127" s="229"/>
      <c r="L127" s="226"/>
      <c r="M127" s="224"/>
      <c r="N127" s="226"/>
      <c r="O127" s="224"/>
      <c r="P127" s="226"/>
      <c r="Q127" s="224"/>
      <c r="R127" s="226"/>
      <c r="S127" s="224"/>
      <c r="T127" s="226"/>
      <c r="U127" s="224"/>
      <c r="V127" s="226"/>
      <c r="W127" s="224"/>
      <c r="X127" s="226"/>
      <c r="Y127" s="224"/>
      <c r="Z127" s="226"/>
      <c r="AA127" s="224"/>
      <c r="AB127" s="226"/>
      <c r="AC127" s="224"/>
      <c r="AD127" s="226"/>
      <c r="AE127" s="224"/>
      <c r="AF127" s="226"/>
      <c r="AG127" s="224"/>
      <c r="AH127" s="226"/>
      <c r="AI127" s="224"/>
      <c r="AJ127" s="226"/>
      <c r="AK127" s="224"/>
      <c r="AL127" s="224"/>
      <c r="AM127" s="224"/>
    </row>
    <row r="128" spans="1:39" ht="15.75" customHeight="1" x14ac:dyDescent="0.25">
      <c r="A128" s="223"/>
      <c r="B128" s="229"/>
      <c r="C128" s="230"/>
      <c r="D128" s="229" t="s">
        <v>2067</v>
      </c>
      <c r="E128" s="237" t="s">
        <v>2029</v>
      </c>
      <c r="F128" s="231"/>
      <c r="G128" s="232"/>
      <c r="H128" s="231"/>
      <c r="I128" s="233"/>
      <c r="J128" s="231"/>
      <c r="K128" s="229"/>
      <c r="L128" s="226"/>
      <c r="M128" s="224"/>
      <c r="N128" s="226"/>
      <c r="O128" s="224"/>
      <c r="P128" s="226"/>
      <c r="Q128" s="224"/>
      <c r="R128" s="226"/>
      <c r="S128" s="224"/>
      <c r="T128" s="226"/>
      <c r="U128" s="224"/>
      <c r="V128" s="226"/>
      <c r="W128" s="224"/>
      <c r="X128" s="226"/>
      <c r="Y128" s="224"/>
      <c r="Z128" s="226"/>
      <c r="AA128" s="224"/>
      <c r="AB128" s="226"/>
      <c r="AC128" s="224"/>
      <c r="AD128" s="226"/>
      <c r="AE128" s="224"/>
      <c r="AF128" s="226"/>
      <c r="AG128" s="224"/>
      <c r="AH128" s="226"/>
      <c r="AI128" s="224"/>
      <c r="AJ128" s="226"/>
      <c r="AK128" s="224"/>
      <c r="AL128" s="224"/>
      <c r="AM128" s="224"/>
    </row>
    <row r="129" spans="1:39" ht="15.75" customHeight="1" x14ac:dyDescent="0.25">
      <c r="A129" s="223"/>
      <c r="B129" s="229"/>
      <c r="C129" s="230"/>
      <c r="D129" s="229" t="s">
        <v>2068</v>
      </c>
      <c r="E129" s="237" t="s">
        <v>2029</v>
      </c>
      <c r="F129" s="231"/>
      <c r="G129" s="232"/>
      <c r="H129" s="231"/>
      <c r="I129" s="233"/>
      <c r="J129" s="231"/>
      <c r="K129" s="229"/>
      <c r="L129" s="226"/>
      <c r="M129" s="224"/>
      <c r="N129" s="226"/>
      <c r="O129" s="224"/>
      <c r="P129" s="226"/>
      <c r="Q129" s="224"/>
      <c r="R129" s="226"/>
      <c r="S129" s="224"/>
      <c r="T129" s="226"/>
      <c r="U129" s="224"/>
      <c r="V129" s="226"/>
      <c r="W129" s="224"/>
      <c r="X129" s="226"/>
      <c r="Y129" s="224"/>
      <c r="Z129" s="226"/>
      <c r="AA129" s="224"/>
      <c r="AB129" s="226"/>
      <c r="AC129" s="224"/>
      <c r="AD129" s="226"/>
      <c r="AE129" s="224"/>
      <c r="AF129" s="226"/>
      <c r="AG129" s="224"/>
      <c r="AH129" s="226"/>
      <c r="AI129" s="224"/>
      <c r="AJ129" s="226"/>
      <c r="AK129" s="224"/>
      <c r="AL129" s="224"/>
      <c r="AM129" s="224"/>
    </row>
    <row r="130" spans="1:39" ht="15.75" customHeight="1" x14ac:dyDescent="0.25">
      <c r="A130" s="223"/>
      <c r="B130" s="229"/>
      <c r="C130" s="230"/>
      <c r="D130" s="229" t="s">
        <v>2069</v>
      </c>
      <c r="E130" s="237" t="s">
        <v>2029</v>
      </c>
      <c r="F130" s="231"/>
      <c r="G130" s="232"/>
      <c r="H130" s="231"/>
      <c r="I130" s="233"/>
      <c r="J130" s="231"/>
      <c r="K130" s="229"/>
      <c r="L130" s="226"/>
      <c r="M130" s="224"/>
      <c r="N130" s="226"/>
      <c r="O130" s="224"/>
      <c r="P130" s="226"/>
      <c r="Q130" s="224"/>
      <c r="R130" s="226"/>
      <c r="S130" s="224"/>
      <c r="T130" s="226"/>
      <c r="U130" s="224"/>
      <c r="V130" s="226"/>
      <c r="W130" s="224"/>
      <c r="X130" s="226"/>
      <c r="Y130" s="224"/>
      <c r="Z130" s="226"/>
      <c r="AA130" s="224"/>
      <c r="AB130" s="226"/>
      <c r="AC130" s="224"/>
      <c r="AD130" s="226"/>
      <c r="AE130" s="224"/>
      <c r="AF130" s="226"/>
      <c r="AG130" s="224"/>
      <c r="AH130" s="226"/>
      <c r="AI130" s="224"/>
      <c r="AJ130" s="226"/>
      <c r="AK130" s="224"/>
      <c r="AL130" s="224"/>
      <c r="AM130" s="224"/>
    </row>
    <row r="131" spans="1:39" ht="15.75" customHeight="1" x14ac:dyDescent="0.25">
      <c r="A131" s="223"/>
      <c r="B131" s="229"/>
      <c r="C131" s="230"/>
      <c r="D131" s="229" t="s">
        <v>2070</v>
      </c>
      <c r="E131" s="237" t="s">
        <v>2029</v>
      </c>
      <c r="F131" s="231"/>
      <c r="G131" s="232"/>
      <c r="H131" s="231"/>
      <c r="I131" s="233"/>
      <c r="J131" s="231"/>
      <c r="K131" s="229"/>
      <c r="L131" s="226"/>
      <c r="M131" s="224"/>
      <c r="N131" s="226"/>
      <c r="O131" s="224"/>
      <c r="P131" s="226"/>
      <c r="Q131" s="224"/>
      <c r="R131" s="226"/>
      <c r="S131" s="224"/>
      <c r="T131" s="226"/>
      <c r="U131" s="224"/>
      <c r="V131" s="226"/>
      <c r="W131" s="224"/>
      <c r="X131" s="226"/>
      <c r="Y131" s="224"/>
      <c r="Z131" s="226"/>
      <c r="AA131" s="224"/>
      <c r="AB131" s="226"/>
      <c r="AC131" s="224"/>
      <c r="AD131" s="226"/>
      <c r="AE131" s="224"/>
      <c r="AF131" s="226"/>
      <c r="AG131" s="224"/>
      <c r="AH131" s="226"/>
      <c r="AI131" s="224"/>
      <c r="AJ131" s="226"/>
      <c r="AK131" s="224"/>
      <c r="AL131" s="224"/>
      <c r="AM131" s="224"/>
    </row>
    <row r="132" spans="1:39" ht="15.75" customHeight="1" x14ac:dyDescent="0.25">
      <c r="A132" s="223"/>
      <c r="B132" s="229"/>
      <c r="C132" s="230"/>
      <c r="D132" s="229" t="s">
        <v>2071</v>
      </c>
      <c r="E132" s="237" t="s">
        <v>2029</v>
      </c>
      <c r="F132" s="231"/>
      <c r="G132" s="232"/>
      <c r="H132" s="231"/>
      <c r="I132" s="233"/>
      <c r="J132" s="231"/>
      <c r="K132" s="229"/>
      <c r="L132" s="226"/>
      <c r="M132" s="224"/>
      <c r="N132" s="226"/>
      <c r="O132" s="224"/>
      <c r="P132" s="226"/>
      <c r="Q132" s="224"/>
      <c r="R132" s="226"/>
      <c r="S132" s="224"/>
      <c r="T132" s="226"/>
      <c r="U132" s="224"/>
      <c r="V132" s="226"/>
      <c r="W132" s="224"/>
      <c r="X132" s="226"/>
      <c r="Y132" s="224"/>
      <c r="Z132" s="226"/>
      <c r="AA132" s="224"/>
      <c r="AB132" s="226"/>
      <c r="AC132" s="224"/>
      <c r="AD132" s="226"/>
      <c r="AE132" s="224"/>
      <c r="AF132" s="226"/>
      <c r="AG132" s="224"/>
      <c r="AH132" s="226"/>
      <c r="AI132" s="224"/>
      <c r="AJ132" s="226"/>
      <c r="AK132" s="224"/>
      <c r="AL132" s="224"/>
      <c r="AM132" s="224"/>
    </row>
    <row r="133" spans="1:39" ht="15.75" customHeight="1" x14ac:dyDescent="0.25">
      <c r="A133" s="223"/>
      <c r="B133" s="229"/>
      <c r="C133" s="230"/>
      <c r="D133" s="229" t="s">
        <v>2072</v>
      </c>
      <c r="E133" s="237" t="s">
        <v>2029</v>
      </c>
      <c r="F133" s="231"/>
      <c r="G133" s="232"/>
      <c r="H133" s="231"/>
      <c r="I133" s="233"/>
      <c r="J133" s="231"/>
      <c r="K133" s="229"/>
      <c r="L133" s="226"/>
      <c r="M133" s="224"/>
      <c r="N133" s="226"/>
      <c r="O133" s="224"/>
      <c r="P133" s="226"/>
      <c r="Q133" s="224"/>
      <c r="R133" s="226"/>
      <c r="S133" s="224"/>
      <c r="T133" s="226"/>
      <c r="U133" s="224"/>
      <c r="V133" s="226"/>
      <c r="W133" s="224"/>
      <c r="X133" s="226"/>
      <c r="Y133" s="224"/>
      <c r="Z133" s="226"/>
      <c r="AA133" s="224"/>
      <c r="AB133" s="226"/>
      <c r="AC133" s="224"/>
      <c r="AD133" s="226"/>
      <c r="AE133" s="224"/>
      <c r="AF133" s="226"/>
      <c r="AG133" s="224"/>
      <c r="AH133" s="226"/>
      <c r="AI133" s="224"/>
      <c r="AJ133" s="226"/>
      <c r="AK133" s="224"/>
      <c r="AL133" s="224"/>
      <c r="AM133" s="224"/>
    </row>
    <row r="134" spans="1:39" ht="15.75" customHeight="1" x14ac:dyDescent="0.25">
      <c r="A134" s="223"/>
      <c r="B134" s="229"/>
      <c r="C134" s="230"/>
      <c r="D134" s="229" t="s">
        <v>2073</v>
      </c>
      <c r="E134" s="237" t="s">
        <v>2029</v>
      </c>
      <c r="F134" s="231"/>
      <c r="G134" s="232"/>
      <c r="H134" s="231"/>
      <c r="I134" s="233"/>
      <c r="J134" s="231"/>
      <c r="K134" s="229"/>
      <c r="L134" s="226"/>
      <c r="M134" s="224"/>
      <c r="N134" s="226"/>
      <c r="O134" s="224"/>
      <c r="P134" s="226"/>
      <c r="Q134" s="224"/>
      <c r="R134" s="226"/>
      <c r="S134" s="224"/>
      <c r="T134" s="226"/>
      <c r="U134" s="224"/>
      <c r="V134" s="226"/>
      <c r="W134" s="224"/>
      <c r="X134" s="226"/>
      <c r="Y134" s="224"/>
      <c r="Z134" s="226"/>
      <c r="AA134" s="224"/>
      <c r="AB134" s="226"/>
      <c r="AC134" s="224"/>
      <c r="AD134" s="226"/>
      <c r="AE134" s="224"/>
      <c r="AF134" s="226"/>
      <c r="AG134" s="224"/>
      <c r="AH134" s="226"/>
      <c r="AI134" s="224"/>
      <c r="AJ134" s="226"/>
      <c r="AK134" s="224"/>
      <c r="AL134" s="224"/>
      <c r="AM134" s="224"/>
    </row>
    <row r="135" spans="1:39" ht="15.75" customHeight="1" x14ac:dyDescent="0.25">
      <c r="A135" s="223"/>
      <c r="B135" s="229"/>
      <c r="C135" s="230"/>
      <c r="D135" s="229" t="s">
        <v>2074</v>
      </c>
      <c r="E135" s="237" t="s">
        <v>2029</v>
      </c>
      <c r="F135" s="231"/>
      <c r="G135" s="232"/>
      <c r="H135" s="231"/>
      <c r="I135" s="233"/>
      <c r="J135" s="231"/>
      <c r="K135" s="229"/>
      <c r="L135" s="226"/>
      <c r="M135" s="224"/>
      <c r="N135" s="226"/>
      <c r="O135" s="224"/>
      <c r="P135" s="226"/>
      <c r="Q135" s="224"/>
      <c r="R135" s="226"/>
      <c r="S135" s="224"/>
      <c r="T135" s="226"/>
      <c r="U135" s="224"/>
      <c r="V135" s="226"/>
      <c r="W135" s="224"/>
      <c r="X135" s="226"/>
      <c r="Y135" s="224"/>
      <c r="Z135" s="226"/>
      <c r="AA135" s="224"/>
      <c r="AB135" s="226"/>
      <c r="AC135" s="224"/>
      <c r="AD135" s="226"/>
      <c r="AE135" s="224"/>
      <c r="AF135" s="226"/>
      <c r="AG135" s="224"/>
      <c r="AH135" s="226"/>
      <c r="AI135" s="224"/>
      <c r="AJ135" s="226"/>
      <c r="AK135" s="224"/>
      <c r="AL135" s="224"/>
      <c r="AM135" s="224"/>
    </row>
    <row r="136" spans="1:39" ht="15.75" customHeight="1" x14ac:dyDescent="0.25">
      <c r="A136" s="223"/>
      <c r="B136" s="229"/>
      <c r="C136" s="230"/>
      <c r="D136" s="229" t="s">
        <v>2075</v>
      </c>
      <c r="E136" s="237" t="s">
        <v>2029</v>
      </c>
      <c r="F136" s="231"/>
      <c r="G136" s="232"/>
      <c r="H136" s="231"/>
      <c r="I136" s="233"/>
      <c r="J136" s="231"/>
      <c r="K136" s="229"/>
      <c r="L136" s="226"/>
      <c r="M136" s="224"/>
      <c r="N136" s="226"/>
      <c r="O136" s="224"/>
      <c r="P136" s="226"/>
      <c r="Q136" s="224"/>
      <c r="R136" s="226"/>
      <c r="S136" s="224"/>
      <c r="T136" s="226"/>
      <c r="U136" s="224"/>
      <c r="V136" s="226"/>
      <c r="W136" s="224"/>
      <c r="X136" s="226"/>
      <c r="Y136" s="224"/>
      <c r="Z136" s="226"/>
      <c r="AA136" s="224"/>
      <c r="AB136" s="226"/>
      <c r="AC136" s="224"/>
      <c r="AD136" s="226"/>
      <c r="AE136" s="224"/>
      <c r="AF136" s="226"/>
      <c r="AG136" s="224"/>
      <c r="AH136" s="226"/>
      <c r="AI136" s="224"/>
      <c r="AJ136" s="226"/>
      <c r="AK136" s="224"/>
      <c r="AL136" s="224"/>
      <c r="AM136" s="224"/>
    </row>
    <row r="137" spans="1:39" ht="15.75" customHeight="1" x14ac:dyDescent="0.25">
      <c r="A137" s="223"/>
      <c r="B137" s="229"/>
      <c r="C137" s="230"/>
      <c r="D137" s="229" t="s">
        <v>2076</v>
      </c>
      <c r="E137" s="237" t="s">
        <v>2029</v>
      </c>
      <c r="F137" s="231"/>
      <c r="G137" s="232"/>
      <c r="H137" s="231"/>
      <c r="I137" s="233"/>
      <c r="J137" s="231"/>
      <c r="K137" s="229"/>
      <c r="L137" s="226"/>
      <c r="M137" s="224"/>
      <c r="N137" s="226"/>
      <c r="O137" s="224"/>
      <c r="P137" s="226"/>
      <c r="Q137" s="224"/>
      <c r="R137" s="226"/>
      <c r="S137" s="224"/>
      <c r="T137" s="226"/>
      <c r="U137" s="224"/>
      <c r="V137" s="226"/>
      <c r="W137" s="224"/>
      <c r="X137" s="226"/>
      <c r="Y137" s="224"/>
      <c r="Z137" s="226"/>
      <c r="AA137" s="224"/>
      <c r="AB137" s="226"/>
      <c r="AC137" s="224"/>
      <c r="AD137" s="226"/>
      <c r="AE137" s="224"/>
      <c r="AF137" s="226"/>
      <c r="AG137" s="224"/>
      <c r="AH137" s="226"/>
      <c r="AI137" s="224"/>
      <c r="AJ137" s="226"/>
      <c r="AK137" s="224"/>
      <c r="AL137" s="224"/>
      <c r="AM137" s="224"/>
    </row>
    <row r="138" spans="1:39" ht="15.75" customHeight="1" x14ac:dyDescent="0.25">
      <c r="A138" s="223"/>
      <c r="B138" s="229"/>
      <c r="C138" s="230"/>
      <c r="D138" s="229" t="s">
        <v>2077</v>
      </c>
      <c r="E138" s="237" t="s">
        <v>2029</v>
      </c>
      <c r="F138" s="231"/>
      <c r="G138" s="232"/>
      <c r="H138" s="231"/>
      <c r="I138" s="233"/>
      <c r="J138" s="231"/>
      <c r="K138" s="229"/>
      <c r="L138" s="226"/>
      <c r="M138" s="224"/>
      <c r="N138" s="226"/>
      <c r="O138" s="224"/>
      <c r="P138" s="226"/>
      <c r="Q138" s="224"/>
      <c r="R138" s="226"/>
      <c r="S138" s="224"/>
      <c r="T138" s="226"/>
      <c r="U138" s="224"/>
      <c r="V138" s="226"/>
      <c r="W138" s="224"/>
      <c r="X138" s="226"/>
      <c r="Y138" s="224"/>
      <c r="Z138" s="226"/>
      <c r="AA138" s="224"/>
      <c r="AB138" s="226"/>
      <c r="AC138" s="224"/>
      <c r="AD138" s="226"/>
      <c r="AE138" s="224"/>
      <c r="AF138" s="226"/>
      <c r="AG138" s="224"/>
      <c r="AH138" s="226"/>
      <c r="AI138" s="224"/>
      <c r="AJ138" s="226"/>
      <c r="AK138" s="224"/>
      <c r="AL138" s="224"/>
      <c r="AM138" s="224"/>
    </row>
    <row r="139" spans="1:39" ht="15.75" customHeight="1" x14ac:dyDescent="0.25">
      <c r="A139" s="223"/>
      <c r="B139" s="229"/>
      <c r="C139" s="230"/>
      <c r="D139" s="229" t="s">
        <v>2078</v>
      </c>
      <c r="E139" s="237" t="s">
        <v>2029</v>
      </c>
      <c r="F139" s="231"/>
      <c r="G139" s="232"/>
      <c r="H139" s="231"/>
      <c r="I139" s="233"/>
      <c r="J139" s="231"/>
      <c r="K139" s="229"/>
      <c r="L139" s="226"/>
      <c r="M139" s="224"/>
      <c r="N139" s="226"/>
      <c r="O139" s="224"/>
      <c r="P139" s="226"/>
      <c r="Q139" s="224"/>
      <c r="R139" s="226"/>
      <c r="S139" s="224"/>
      <c r="T139" s="226"/>
      <c r="U139" s="224"/>
      <c r="V139" s="226"/>
      <c r="W139" s="224"/>
      <c r="X139" s="226"/>
      <c r="Y139" s="224"/>
      <c r="Z139" s="226"/>
      <c r="AA139" s="224"/>
      <c r="AB139" s="226"/>
      <c r="AC139" s="224"/>
      <c r="AD139" s="226"/>
      <c r="AE139" s="224"/>
      <c r="AF139" s="226"/>
      <c r="AG139" s="224"/>
      <c r="AH139" s="226"/>
      <c r="AI139" s="224"/>
      <c r="AJ139" s="226"/>
      <c r="AK139" s="224"/>
      <c r="AL139" s="224"/>
      <c r="AM139" s="224"/>
    </row>
    <row r="140" spans="1:39" ht="15.75" customHeight="1" x14ac:dyDescent="0.25">
      <c r="A140" s="223"/>
      <c r="B140" s="229"/>
      <c r="C140" s="230"/>
      <c r="D140" s="229" t="s">
        <v>2079</v>
      </c>
      <c r="E140" s="237" t="s">
        <v>2029</v>
      </c>
      <c r="F140" s="231"/>
      <c r="G140" s="232"/>
      <c r="H140" s="231"/>
      <c r="I140" s="233"/>
      <c r="J140" s="231"/>
      <c r="K140" s="229"/>
      <c r="L140" s="226"/>
      <c r="M140" s="224"/>
      <c r="N140" s="226"/>
      <c r="O140" s="224"/>
      <c r="P140" s="226"/>
      <c r="Q140" s="224"/>
      <c r="R140" s="226"/>
      <c r="S140" s="224"/>
      <c r="T140" s="226"/>
      <c r="U140" s="224"/>
      <c r="V140" s="226"/>
      <c r="W140" s="224"/>
      <c r="X140" s="226"/>
      <c r="Y140" s="224"/>
      <c r="Z140" s="226"/>
      <c r="AA140" s="224"/>
      <c r="AB140" s="226"/>
      <c r="AC140" s="224"/>
      <c r="AD140" s="226"/>
      <c r="AE140" s="224"/>
      <c r="AF140" s="226"/>
      <c r="AG140" s="224"/>
      <c r="AH140" s="226"/>
      <c r="AI140" s="224"/>
      <c r="AJ140" s="226"/>
      <c r="AK140" s="224"/>
      <c r="AL140" s="224"/>
      <c r="AM140" s="224"/>
    </row>
    <row r="141" spans="1:39" ht="15.75" customHeight="1" x14ac:dyDescent="0.25">
      <c r="A141" s="223"/>
      <c r="B141" s="229"/>
      <c r="C141" s="230"/>
      <c r="D141" s="229" t="s">
        <v>2080</v>
      </c>
      <c r="E141" s="237" t="s">
        <v>2027</v>
      </c>
      <c r="F141" s="231"/>
      <c r="G141" s="232"/>
      <c r="H141" s="231"/>
      <c r="I141" s="233"/>
      <c r="J141" s="231"/>
      <c r="K141" s="229"/>
      <c r="L141" s="226"/>
      <c r="M141" s="224"/>
      <c r="N141" s="226"/>
      <c r="O141" s="224"/>
      <c r="P141" s="226"/>
      <c r="Q141" s="224"/>
      <c r="R141" s="226"/>
      <c r="S141" s="224"/>
      <c r="T141" s="226"/>
      <c r="U141" s="224"/>
      <c r="V141" s="226"/>
      <c r="W141" s="224"/>
      <c r="X141" s="226"/>
      <c r="Y141" s="224"/>
      <c r="Z141" s="226"/>
      <c r="AA141" s="224"/>
      <c r="AB141" s="226"/>
      <c r="AC141" s="224"/>
      <c r="AD141" s="226"/>
      <c r="AE141" s="224"/>
      <c r="AF141" s="226"/>
      <c r="AG141" s="224"/>
      <c r="AH141" s="226"/>
      <c r="AI141" s="224"/>
      <c r="AJ141" s="226"/>
      <c r="AK141" s="224"/>
      <c r="AL141" s="224"/>
      <c r="AM141" s="224"/>
    </row>
    <row r="142" spans="1:39" ht="15.75" customHeight="1" x14ac:dyDescent="0.25">
      <c r="A142" s="223"/>
      <c r="B142" s="229"/>
      <c r="C142" s="230"/>
      <c r="D142" s="229" t="s">
        <v>2081</v>
      </c>
      <c r="E142" s="237" t="s">
        <v>2029</v>
      </c>
      <c r="F142" s="231"/>
      <c r="G142" s="232"/>
      <c r="H142" s="231"/>
      <c r="I142" s="233"/>
      <c r="J142" s="231"/>
      <c r="K142" s="229"/>
      <c r="L142" s="226"/>
      <c r="M142" s="224"/>
      <c r="N142" s="226"/>
      <c r="O142" s="224"/>
      <c r="P142" s="226"/>
      <c r="Q142" s="224"/>
      <c r="R142" s="226"/>
      <c r="S142" s="224"/>
      <c r="T142" s="226"/>
      <c r="U142" s="224"/>
      <c r="V142" s="226"/>
      <c r="W142" s="224"/>
      <c r="X142" s="226"/>
      <c r="Y142" s="224"/>
      <c r="Z142" s="226"/>
      <c r="AA142" s="224"/>
      <c r="AB142" s="226"/>
      <c r="AC142" s="224"/>
      <c r="AD142" s="226"/>
      <c r="AE142" s="224"/>
      <c r="AF142" s="226"/>
      <c r="AG142" s="224"/>
      <c r="AH142" s="226"/>
      <c r="AI142" s="224"/>
      <c r="AJ142" s="226"/>
      <c r="AK142" s="224"/>
      <c r="AL142" s="224"/>
      <c r="AM142" s="224"/>
    </row>
    <row r="143" spans="1:39" ht="15.75" customHeight="1" x14ac:dyDescent="0.25">
      <c r="A143" s="223"/>
      <c r="B143" s="229"/>
      <c r="C143" s="230"/>
      <c r="D143" s="229" t="s">
        <v>2082</v>
      </c>
      <c r="E143" s="237" t="s">
        <v>2029</v>
      </c>
      <c r="F143" s="231"/>
      <c r="G143" s="232"/>
      <c r="H143" s="231"/>
      <c r="I143" s="233"/>
      <c r="J143" s="231"/>
      <c r="K143" s="229"/>
      <c r="L143" s="226"/>
      <c r="M143" s="224"/>
      <c r="N143" s="226"/>
      <c r="O143" s="224"/>
      <c r="P143" s="226"/>
      <c r="Q143" s="224"/>
      <c r="R143" s="226"/>
      <c r="S143" s="224"/>
      <c r="T143" s="226"/>
      <c r="U143" s="224"/>
      <c r="V143" s="226"/>
      <c r="W143" s="224"/>
      <c r="X143" s="226"/>
      <c r="Y143" s="224"/>
      <c r="Z143" s="226"/>
      <c r="AA143" s="224"/>
      <c r="AB143" s="226"/>
      <c r="AC143" s="224"/>
      <c r="AD143" s="226"/>
      <c r="AE143" s="224"/>
      <c r="AF143" s="226"/>
      <c r="AG143" s="224"/>
      <c r="AH143" s="226"/>
      <c r="AI143" s="224"/>
      <c r="AJ143" s="226"/>
      <c r="AK143" s="224"/>
      <c r="AL143" s="224"/>
      <c r="AM143" s="224"/>
    </row>
    <row r="144" spans="1:39" ht="15.75" customHeight="1" x14ac:dyDescent="0.25">
      <c r="A144" s="223"/>
      <c r="B144" s="229"/>
      <c r="C144" s="230"/>
      <c r="D144" s="229" t="s">
        <v>2083</v>
      </c>
      <c r="E144" s="237" t="s">
        <v>2084</v>
      </c>
      <c r="F144" s="231"/>
      <c r="G144" s="232"/>
      <c r="H144" s="231"/>
      <c r="I144" s="233"/>
      <c r="J144" s="231"/>
      <c r="K144" s="229"/>
      <c r="L144" s="226"/>
      <c r="M144" s="224"/>
      <c r="N144" s="226"/>
      <c r="O144" s="224"/>
      <c r="P144" s="226"/>
      <c r="Q144" s="224"/>
      <c r="R144" s="226"/>
      <c r="S144" s="224"/>
      <c r="T144" s="226"/>
      <c r="U144" s="224"/>
      <c r="V144" s="226"/>
      <c r="W144" s="224"/>
      <c r="X144" s="226"/>
      <c r="Y144" s="224"/>
      <c r="Z144" s="226"/>
      <c r="AA144" s="224"/>
      <c r="AB144" s="226"/>
      <c r="AC144" s="224"/>
      <c r="AD144" s="226"/>
      <c r="AE144" s="224"/>
      <c r="AF144" s="226"/>
      <c r="AG144" s="224"/>
      <c r="AH144" s="226"/>
      <c r="AI144" s="224"/>
      <c r="AJ144" s="226"/>
      <c r="AK144" s="224"/>
      <c r="AL144" s="224"/>
      <c r="AM144" s="224"/>
    </row>
    <row r="145" spans="1:39" ht="15.75" customHeight="1" x14ac:dyDescent="0.25">
      <c r="A145" s="223"/>
      <c r="B145" s="229"/>
      <c r="C145" s="230"/>
      <c r="D145" s="229" t="s">
        <v>2085</v>
      </c>
      <c r="E145" s="237" t="s">
        <v>2029</v>
      </c>
      <c r="F145" s="231"/>
      <c r="G145" s="232"/>
      <c r="H145" s="231"/>
      <c r="I145" s="233"/>
      <c r="J145" s="231"/>
      <c r="K145" s="229"/>
      <c r="L145" s="226"/>
      <c r="M145" s="224"/>
      <c r="N145" s="226"/>
      <c r="O145" s="224"/>
      <c r="P145" s="226"/>
      <c r="Q145" s="224"/>
      <c r="R145" s="226"/>
      <c r="S145" s="224"/>
      <c r="T145" s="226"/>
      <c r="U145" s="224"/>
      <c r="V145" s="226"/>
      <c r="W145" s="224"/>
      <c r="X145" s="226"/>
      <c r="Y145" s="224"/>
      <c r="Z145" s="226"/>
      <c r="AA145" s="224"/>
      <c r="AB145" s="226"/>
      <c r="AC145" s="224"/>
      <c r="AD145" s="226"/>
      <c r="AE145" s="224"/>
      <c r="AF145" s="226"/>
      <c r="AG145" s="224"/>
      <c r="AH145" s="226"/>
      <c r="AI145" s="224"/>
      <c r="AJ145" s="226"/>
      <c r="AK145" s="224"/>
      <c r="AL145" s="224"/>
      <c r="AM145" s="224"/>
    </row>
    <row r="146" spans="1:39" ht="15.75" customHeight="1" x14ac:dyDescent="0.25">
      <c r="A146" s="223"/>
      <c r="B146" s="229"/>
      <c r="C146" s="230"/>
      <c r="D146" s="229" t="s">
        <v>2086</v>
      </c>
      <c r="E146" s="237" t="s">
        <v>2087</v>
      </c>
      <c r="F146" s="231"/>
      <c r="G146" s="232"/>
      <c r="H146" s="231"/>
      <c r="I146" s="233"/>
      <c r="J146" s="231"/>
      <c r="K146" s="229"/>
      <c r="L146" s="226"/>
      <c r="M146" s="224"/>
      <c r="N146" s="226"/>
      <c r="O146" s="224"/>
      <c r="P146" s="226"/>
      <c r="Q146" s="224"/>
      <c r="R146" s="226"/>
      <c r="S146" s="224"/>
      <c r="T146" s="226"/>
      <c r="U146" s="224"/>
      <c r="V146" s="226"/>
      <c r="W146" s="224"/>
      <c r="X146" s="226"/>
      <c r="Y146" s="224"/>
      <c r="Z146" s="226"/>
      <c r="AA146" s="224"/>
      <c r="AB146" s="226"/>
      <c r="AC146" s="224"/>
      <c r="AD146" s="226"/>
      <c r="AE146" s="224"/>
      <c r="AF146" s="226"/>
      <c r="AG146" s="224"/>
      <c r="AH146" s="226"/>
      <c r="AI146" s="224"/>
      <c r="AJ146" s="226"/>
      <c r="AK146" s="224"/>
      <c r="AL146" s="224"/>
      <c r="AM146" s="224"/>
    </row>
    <row r="147" spans="1:39" ht="15.75" customHeight="1" x14ac:dyDescent="0.25">
      <c r="A147" s="223"/>
      <c r="B147" s="229"/>
      <c r="C147" s="230"/>
      <c r="D147" s="229" t="s">
        <v>2088</v>
      </c>
      <c r="E147" s="237" t="s">
        <v>2029</v>
      </c>
      <c r="F147" s="231"/>
      <c r="G147" s="232"/>
      <c r="H147" s="231"/>
      <c r="I147" s="233"/>
      <c r="J147" s="231"/>
      <c r="K147" s="229"/>
      <c r="L147" s="226"/>
      <c r="M147" s="224"/>
      <c r="N147" s="226"/>
      <c r="O147" s="224"/>
      <c r="P147" s="226"/>
      <c r="Q147" s="224"/>
      <c r="R147" s="226"/>
      <c r="S147" s="224"/>
      <c r="T147" s="226"/>
      <c r="U147" s="224"/>
      <c r="V147" s="226"/>
      <c r="W147" s="224"/>
      <c r="X147" s="226"/>
      <c r="Y147" s="224"/>
      <c r="Z147" s="226"/>
      <c r="AA147" s="224"/>
      <c r="AB147" s="226"/>
      <c r="AC147" s="224"/>
      <c r="AD147" s="226"/>
      <c r="AE147" s="224"/>
      <c r="AF147" s="226"/>
      <c r="AG147" s="224"/>
      <c r="AH147" s="226"/>
      <c r="AI147" s="224"/>
      <c r="AJ147" s="226"/>
      <c r="AK147" s="224"/>
      <c r="AL147" s="224"/>
      <c r="AM147" s="224"/>
    </row>
    <row r="148" spans="1:39" ht="15.75" customHeight="1" x14ac:dyDescent="0.25">
      <c r="A148" s="223"/>
      <c r="B148" s="229"/>
      <c r="C148" s="230"/>
      <c r="D148" s="229" t="s">
        <v>2089</v>
      </c>
      <c r="E148" s="237" t="s">
        <v>2029</v>
      </c>
      <c r="F148" s="231"/>
      <c r="G148" s="232"/>
      <c r="H148" s="231"/>
      <c r="I148" s="233"/>
      <c r="J148" s="231"/>
      <c r="K148" s="229"/>
      <c r="L148" s="226"/>
      <c r="M148" s="224"/>
      <c r="N148" s="226"/>
      <c r="O148" s="224"/>
      <c r="P148" s="226"/>
      <c r="Q148" s="224"/>
      <c r="R148" s="226"/>
      <c r="S148" s="224"/>
      <c r="T148" s="226"/>
      <c r="U148" s="224"/>
      <c r="V148" s="226"/>
      <c r="W148" s="224"/>
      <c r="X148" s="226"/>
      <c r="Y148" s="224"/>
      <c r="Z148" s="226"/>
      <c r="AA148" s="224"/>
      <c r="AB148" s="226"/>
      <c r="AC148" s="224"/>
      <c r="AD148" s="226"/>
      <c r="AE148" s="224"/>
      <c r="AF148" s="226"/>
      <c r="AG148" s="224"/>
      <c r="AH148" s="226"/>
      <c r="AI148" s="224"/>
      <c r="AJ148" s="226"/>
      <c r="AK148" s="224"/>
      <c r="AL148" s="224"/>
      <c r="AM148" s="224"/>
    </row>
    <row r="149" spans="1:39" ht="15.75" customHeight="1" x14ac:dyDescent="0.25">
      <c r="A149" s="223"/>
      <c r="B149" s="229"/>
      <c r="C149" s="230"/>
      <c r="D149" s="229" t="s">
        <v>2090</v>
      </c>
      <c r="E149" s="229" t="s">
        <v>2091</v>
      </c>
      <c r="F149" s="231"/>
      <c r="G149" s="232"/>
      <c r="H149" s="231"/>
      <c r="I149" s="233"/>
      <c r="J149" s="231"/>
      <c r="K149" s="229"/>
      <c r="L149" s="226"/>
      <c r="M149" s="224"/>
      <c r="N149" s="226"/>
      <c r="O149" s="224"/>
      <c r="P149" s="226"/>
      <c r="Q149" s="224"/>
      <c r="R149" s="226"/>
      <c r="S149" s="224"/>
      <c r="T149" s="226"/>
      <c r="U149" s="224"/>
      <c r="V149" s="226"/>
      <c r="W149" s="224"/>
      <c r="X149" s="226"/>
      <c r="Y149" s="224"/>
      <c r="Z149" s="226"/>
      <c r="AA149" s="224"/>
      <c r="AB149" s="226"/>
      <c r="AC149" s="224"/>
      <c r="AD149" s="226"/>
      <c r="AE149" s="224"/>
      <c r="AF149" s="226"/>
      <c r="AG149" s="224"/>
      <c r="AH149" s="226"/>
      <c r="AI149" s="224"/>
      <c r="AJ149" s="226"/>
      <c r="AK149" s="224"/>
      <c r="AL149" s="224"/>
      <c r="AM149" s="224"/>
    </row>
    <row r="150" spans="1:39" ht="15.75" customHeight="1" x14ac:dyDescent="0.25">
      <c r="A150" s="223"/>
      <c r="B150" s="229"/>
      <c r="C150" s="230"/>
      <c r="D150" s="229" t="s">
        <v>2092</v>
      </c>
      <c r="E150" s="229" t="s">
        <v>2029</v>
      </c>
      <c r="F150" s="231"/>
      <c r="G150" s="232"/>
      <c r="H150" s="231"/>
      <c r="I150" s="233"/>
      <c r="J150" s="231"/>
      <c r="K150" s="229"/>
      <c r="L150" s="226"/>
      <c r="M150" s="224"/>
      <c r="N150" s="226"/>
      <c r="O150" s="224"/>
      <c r="P150" s="226"/>
      <c r="Q150" s="224"/>
      <c r="R150" s="226"/>
      <c r="S150" s="224"/>
      <c r="T150" s="226"/>
      <c r="U150" s="224"/>
      <c r="V150" s="226"/>
      <c r="W150" s="224"/>
      <c r="X150" s="226"/>
      <c r="Y150" s="224"/>
      <c r="Z150" s="226"/>
      <c r="AA150" s="224"/>
      <c r="AB150" s="226"/>
      <c r="AC150" s="224"/>
      <c r="AD150" s="226"/>
      <c r="AE150" s="224"/>
      <c r="AF150" s="226"/>
      <c r="AG150" s="224"/>
      <c r="AH150" s="226"/>
      <c r="AI150" s="224"/>
      <c r="AJ150" s="226"/>
      <c r="AK150" s="224"/>
      <c r="AL150" s="224"/>
      <c r="AM150" s="224"/>
    </row>
    <row r="151" spans="1:39" ht="15.75" customHeight="1" x14ac:dyDescent="0.25">
      <c r="A151" s="223"/>
      <c r="B151" s="229"/>
      <c r="C151" s="230"/>
      <c r="D151" s="229" t="s">
        <v>2093</v>
      </c>
      <c r="E151" s="229" t="s">
        <v>2029</v>
      </c>
      <c r="F151" s="231"/>
      <c r="G151" s="232"/>
      <c r="H151" s="231"/>
      <c r="I151" s="233"/>
      <c r="J151" s="231"/>
      <c r="K151" s="229"/>
      <c r="L151" s="226"/>
      <c r="M151" s="224"/>
      <c r="N151" s="226"/>
      <c r="O151" s="224"/>
      <c r="P151" s="226"/>
      <c r="Q151" s="224"/>
      <c r="R151" s="226"/>
      <c r="S151" s="224"/>
      <c r="T151" s="226"/>
      <c r="U151" s="224"/>
      <c r="V151" s="226"/>
      <c r="W151" s="224"/>
      <c r="X151" s="226"/>
      <c r="Y151" s="224"/>
      <c r="Z151" s="226"/>
      <c r="AA151" s="224"/>
      <c r="AB151" s="226"/>
      <c r="AC151" s="224"/>
      <c r="AD151" s="226"/>
      <c r="AE151" s="224"/>
      <c r="AF151" s="226"/>
      <c r="AG151" s="224"/>
      <c r="AH151" s="226"/>
      <c r="AI151" s="224"/>
      <c r="AJ151" s="226"/>
      <c r="AK151" s="224"/>
      <c r="AL151" s="224"/>
      <c r="AM151" s="224"/>
    </row>
    <row r="152" spans="1:39" ht="15.75" customHeight="1" x14ac:dyDescent="0.25">
      <c r="A152" s="223"/>
      <c r="B152" s="229"/>
      <c r="C152" s="230"/>
      <c r="D152" s="229" t="s">
        <v>2094</v>
      </c>
      <c r="E152" s="229" t="s">
        <v>2029</v>
      </c>
      <c r="F152" s="231"/>
      <c r="G152" s="232"/>
      <c r="H152" s="231"/>
      <c r="I152" s="233"/>
      <c r="J152" s="231"/>
      <c r="K152" s="229"/>
      <c r="L152" s="226"/>
      <c r="M152" s="224"/>
      <c r="N152" s="226"/>
      <c r="O152" s="224"/>
      <c r="P152" s="226"/>
      <c r="Q152" s="224"/>
      <c r="R152" s="226"/>
      <c r="S152" s="224"/>
      <c r="T152" s="226"/>
      <c r="U152" s="224"/>
      <c r="V152" s="226"/>
      <c r="W152" s="224"/>
      <c r="X152" s="226"/>
      <c r="Y152" s="224"/>
      <c r="Z152" s="226"/>
      <c r="AA152" s="224"/>
      <c r="AB152" s="226"/>
      <c r="AC152" s="224"/>
      <c r="AD152" s="226"/>
      <c r="AE152" s="224"/>
      <c r="AF152" s="226"/>
      <c r="AG152" s="224"/>
      <c r="AH152" s="226"/>
      <c r="AI152" s="224"/>
      <c r="AJ152" s="226"/>
      <c r="AK152" s="224"/>
      <c r="AL152" s="224"/>
      <c r="AM152" s="224"/>
    </row>
    <row r="153" spans="1:39" ht="15.75" customHeight="1" x14ac:dyDescent="0.25">
      <c r="A153" s="223"/>
      <c r="B153" s="229"/>
      <c r="C153" s="230"/>
      <c r="D153" s="229" t="s">
        <v>2095</v>
      </c>
      <c r="E153" s="229" t="s">
        <v>2096</v>
      </c>
      <c r="F153" s="231"/>
      <c r="G153" s="232"/>
      <c r="H153" s="231"/>
      <c r="I153" s="233"/>
      <c r="J153" s="231"/>
      <c r="K153" s="229"/>
      <c r="L153" s="226"/>
      <c r="M153" s="224"/>
      <c r="N153" s="226"/>
      <c r="O153" s="224"/>
      <c r="P153" s="226"/>
      <c r="Q153" s="224"/>
      <c r="R153" s="226"/>
      <c r="S153" s="224"/>
      <c r="T153" s="226"/>
      <c r="U153" s="224"/>
      <c r="V153" s="226"/>
      <c r="W153" s="224"/>
      <c r="X153" s="226"/>
      <c r="Y153" s="224"/>
      <c r="Z153" s="226"/>
      <c r="AA153" s="224"/>
      <c r="AB153" s="226"/>
      <c r="AC153" s="224"/>
      <c r="AD153" s="226"/>
      <c r="AE153" s="224"/>
      <c r="AF153" s="226"/>
      <c r="AG153" s="224"/>
      <c r="AH153" s="226"/>
      <c r="AI153" s="224"/>
      <c r="AJ153" s="226"/>
      <c r="AK153" s="224"/>
      <c r="AL153" s="224"/>
      <c r="AM153" s="224"/>
    </row>
    <row r="154" spans="1:39" ht="15.75" customHeight="1" x14ac:dyDescent="0.25">
      <c r="A154" s="223"/>
      <c r="B154" s="229"/>
      <c r="C154" s="230"/>
      <c r="D154" s="229" t="s">
        <v>2097</v>
      </c>
      <c r="E154" s="229" t="s">
        <v>2029</v>
      </c>
      <c r="F154" s="231"/>
      <c r="G154" s="232"/>
      <c r="H154" s="231"/>
      <c r="I154" s="233"/>
      <c r="J154" s="231"/>
      <c r="K154" s="229"/>
      <c r="L154" s="226"/>
      <c r="M154" s="224"/>
      <c r="N154" s="226"/>
      <c r="O154" s="224"/>
      <c r="P154" s="226"/>
      <c r="Q154" s="224"/>
      <c r="R154" s="226"/>
      <c r="S154" s="224"/>
      <c r="T154" s="226"/>
      <c r="U154" s="224"/>
      <c r="V154" s="226"/>
      <c r="W154" s="224"/>
      <c r="X154" s="226"/>
      <c r="Y154" s="224"/>
      <c r="Z154" s="226"/>
      <c r="AA154" s="224"/>
      <c r="AB154" s="226"/>
      <c r="AC154" s="224"/>
      <c r="AD154" s="226"/>
      <c r="AE154" s="224"/>
      <c r="AF154" s="226"/>
      <c r="AG154" s="224"/>
      <c r="AH154" s="226"/>
      <c r="AI154" s="224"/>
      <c r="AJ154" s="226"/>
      <c r="AK154" s="224"/>
      <c r="AL154" s="224"/>
      <c r="AM154" s="224"/>
    </row>
    <row r="155" spans="1:39" ht="15.75" customHeight="1" x14ac:dyDescent="0.25">
      <c r="A155" s="223"/>
      <c r="B155" s="229"/>
      <c r="C155" s="230"/>
      <c r="D155" s="229" t="s">
        <v>2098</v>
      </c>
      <c r="E155" s="229" t="s">
        <v>2029</v>
      </c>
      <c r="F155" s="231"/>
      <c r="G155" s="232"/>
      <c r="H155" s="231"/>
      <c r="I155" s="233"/>
      <c r="J155" s="231"/>
      <c r="K155" s="229"/>
      <c r="L155" s="226"/>
      <c r="M155" s="224"/>
      <c r="N155" s="226"/>
      <c r="O155" s="224"/>
      <c r="P155" s="226"/>
      <c r="Q155" s="224"/>
      <c r="R155" s="226"/>
      <c r="S155" s="224"/>
      <c r="T155" s="226"/>
      <c r="U155" s="224"/>
      <c r="V155" s="226"/>
      <c r="W155" s="224"/>
      <c r="X155" s="226"/>
      <c r="Y155" s="224"/>
      <c r="Z155" s="226"/>
      <c r="AA155" s="224"/>
      <c r="AB155" s="226"/>
      <c r="AC155" s="224"/>
      <c r="AD155" s="226"/>
      <c r="AE155" s="224"/>
      <c r="AF155" s="226"/>
      <c r="AG155" s="224"/>
      <c r="AH155" s="226"/>
      <c r="AI155" s="224"/>
      <c r="AJ155" s="226"/>
      <c r="AK155" s="224"/>
      <c r="AL155" s="224"/>
      <c r="AM155" s="224"/>
    </row>
    <row r="156" spans="1:39" ht="15.75" customHeight="1" x14ac:dyDescent="0.25">
      <c r="A156" s="223"/>
      <c r="B156" s="229"/>
      <c r="C156" s="230"/>
      <c r="D156" s="229"/>
      <c r="E156" s="229"/>
      <c r="F156" s="231"/>
      <c r="G156" s="232"/>
      <c r="H156" s="231"/>
      <c r="I156" s="233"/>
      <c r="J156" s="231"/>
      <c r="K156" s="229"/>
      <c r="L156" s="226"/>
      <c r="M156" s="224"/>
      <c r="N156" s="226"/>
      <c r="O156" s="224"/>
      <c r="P156" s="226"/>
      <c r="Q156" s="224"/>
      <c r="R156" s="226"/>
      <c r="S156" s="224"/>
      <c r="T156" s="226"/>
      <c r="U156" s="224"/>
      <c r="V156" s="226"/>
      <c r="W156" s="224"/>
      <c r="X156" s="226"/>
      <c r="Y156" s="224"/>
      <c r="Z156" s="226"/>
      <c r="AA156" s="224"/>
      <c r="AB156" s="226"/>
      <c r="AC156" s="224"/>
      <c r="AD156" s="226"/>
      <c r="AE156" s="224"/>
      <c r="AF156" s="226"/>
      <c r="AG156" s="224"/>
      <c r="AH156" s="226"/>
      <c r="AI156" s="224"/>
      <c r="AJ156" s="226"/>
      <c r="AK156" s="224"/>
      <c r="AL156" s="224"/>
      <c r="AM156" s="224"/>
    </row>
    <row r="157" spans="1:39" ht="15.75" customHeight="1" x14ac:dyDescent="0.25">
      <c r="A157" s="223"/>
      <c r="B157" s="229"/>
      <c r="C157" s="230"/>
      <c r="D157" s="229"/>
      <c r="E157" s="229"/>
      <c r="F157" s="231"/>
      <c r="G157" s="232"/>
      <c r="H157" s="231"/>
      <c r="I157" s="233"/>
      <c r="J157" s="231"/>
      <c r="K157" s="229"/>
      <c r="L157" s="226"/>
      <c r="M157" s="224"/>
      <c r="N157" s="226"/>
      <c r="O157" s="224"/>
      <c r="P157" s="226"/>
      <c r="Q157" s="224"/>
      <c r="R157" s="226"/>
      <c r="S157" s="224"/>
      <c r="T157" s="226"/>
      <c r="U157" s="224"/>
      <c r="V157" s="226"/>
      <c r="W157" s="224"/>
      <c r="X157" s="226"/>
      <c r="Y157" s="224"/>
      <c r="Z157" s="226"/>
      <c r="AA157" s="224"/>
      <c r="AB157" s="226"/>
      <c r="AC157" s="224"/>
      <c r="AD157" s="226"/>
      <c r="AE157" s="224"/>
      <c r="AF157" s="226"/>
      <c r="AG157" s="224"/>
      <c r="AH157" s="226"/>
      <c r="AI157" s="224"/>
      <c r="AJ157" s="226"/>
      <c r="AK157" s="224"/>
      <c r="AL157" s="224"/>
      <c r="AM157" s="224"/>
    </row>
    <row r="158" spans="1:39" ht="15.75" customHeight="1" x14ac:dyDescent="0.25">
      <c r="A158" s="223"/>
      <c r="B158" s="229"/>
      <c r="C158" s="230"/>
      <c r="D158" s="229"/>
      <c r="E158" s="229"/>
      <c r="F158" s="231"/>
      <c r="G158" s="232"/>
      <c r="H158" s="231"/>
      <c r="I158" s="233"/>
      <c r="J158" s="231"/>
      <c r="K158" s="229"/>
      <c r="L158" s="226"/>
      <c r="M158" s="224"/>
      <c r="N158" s="226"/>
      <c r="O158" s="224"/>
      <c r="P158" s="226"/>
      <c r="Q158" s="224"/>
      <c r="R158" s="226"/>
      <c r="S158" s="224"/>
      <c r="T158" s="226"/>
      <c r="U158" s="224"/>
      <c r="V158" s="226"/>
      <c r="W158" s="224"/>
      <c r="X158" s="226"/>
      <c r="Y158" s="224"/>
      <c r="Z158" s="226"/>
      <c r="AA158" s="224"/>
      <c r="AB158" s="226"/>
      <c r="AC158" s="224"/>
      <c r="AD158" s="226"/>
      <c r="AE158" s="224"/>
      <c r="AF158" s="226"/>
      <c r="AG158" s="224"/>
      <c r="AH158" s="226"/>
      <c r="AI158" s="224"/>
      <c r="AJ158" s="226"/>
      <c r="AK158" s="224"/>
      <c r="AL158" s="224"/>
      <c r="AM158" s="224"/>
    </row>
    <row r="159" spans="1:39" ht="15.75" customHeight="1" x14ac:dyDescent="0.25">
      <c r="A159" s="223"/>
      <c r="B159" s="229"/>
      <c r="C159" s="230"/>
      <c r="D159" s="229"/>
      <c r="E159" s="229"/>
      <c r="F159" s="231"/>
      <c r="G159" s="232"/>
      <c r="H159" s="231"/>
      <c r="I159" s="233"/>
      <c r="J159" s="231"/>
      <c r="K159" s="229"/>
      <c r="L159" s="226"/>
      <c r="M159" s="224"/>
      <c r="N159" s="226"/>
      <c r="O159" s="224"/>
      <c r="P159" s="226"/>
      <c r="Q159" s="224"/>
      <c r="R159" s="226"/>
      <c r="S159" s="224"/>
      <c r="T159" s="226"/>
      <c r="U159" s="224"/>
      <c r="V159" s="226"/>
      <c r="W159" s="224"/>
      <c r="X159" s="226"/>
      <c r="Y159" s="224"/>
      <c r="Z159" s="226"/>
      <c r="AA159" s="224"/>
      <c r="AB159" s="226"/>
      <c r="AC159" s="224"/>
      <c r="AD159" s="226"/>
      <c r="AE159" s="224"/>
      <c r="AF159" s="226"/>
      <c r="AG159" s="224"/>
      <c r="AH159" s="226"/>
      <c r="AI159" s="224"/>
      <c r="AJ159" s="226"/>
      <c r="AK159" s="224"/>
      <c r="AL159" s="224"/>
      <c r="AM159" s="224"/>
    </row>
    <row r="160" spans="1:39" ht="15.75" customHeight="1" x14ac:dyDescent="0.25">
      <c r="A160" s="223"/>
      <c r="B160" s="229"/>
      <c r="C160" s="230"/>
      <c r="D160" s="229"/>
      <c r="E160" s="229"/>
      <c r="F160" s="231"/>
      <c r="G160" s="232"/>
      <c r="H160" s="231"/>
      <c r="I160" s="233"/>
      <c r="J160" s="231"/>
      <c r="K160" s="229"/>
      <c r="L160" s="226"/>
      <c r="M160" s="224"/>
      <c r="N160" s="226"/>
      <c r="O160" s="224"/>
      <c r="P160" s="226"/>
      <c r="Q160" s="224"/>
      <c r="R160" s="226"/>
      <c r="S160" s="224"/>
      <c r="T160" s="226"/>
      <c r="U160" s="224"/>
      <c r="V160" s="226"/>
      <c r="W160" s="224"/>
      <c r="X160" s="226"/>
      <c r="Y160" s="224"/>
      <c r="Z160" s="226"/>
      <c r="AA160" s="224"/>
      <c r="AB160" s="226"/>
      <c r="AC160" s="224"/>
      <c r="AD160" s="226"/>
      <c r="AE160" s="224"/>
      <c r="AF160" s="226"/>
      <c r="AG160" s="224"/>
      <c r="AH160" s="226"/>
      <c r="AI160" s="224"/>
      <c r="AJ160" s="226"/>
      <c r="AK160" s="224"/>
      <c r="AL160" s="224"/>
      <c r="AM160" s="224"/>
    </row>
    <row r="161" spans="1:39" ht="15.75" customHeight="1" x14ac:dyDescent="0.25">
      <c r="A161" s="223"/>
      <c r="B161" s="229"/>
      <c r="C161" s="230"/>
      <c r="D161" s="229"/>
      <c r="E161" s="229"/>
      <c r="F161" s="231"/>
      <c r="G161" s="232"/>
      <c r="H161" s="231"/>
      <c r="I161" s="233"/>
      <c r="J161" s="231"/>
      <c r="K161" s="229"/>
      <c r="L161" s="226"/>
      <c r="M161" s="224"/>
      <c r="N161" s="226"/>
      <c r="O161" s="224"/>
      <c r="P161" s="226"/>
      <c r="Q161" s="224"/>
      <c r="R161" s="226"/>
      <c r="S161" s="224"/>
      <c r="T161" s="226"/>
      <c r="U161" s="224"/>
      <c r="V161" s="226"/>
      <c r="W161" s="224"/>
      <c r="X161" s="226"/>
      <c r="Y161" s="224"/>
      <c r="Z161" s="226"/>
      <c r="AA161" s="224"/>
      <c r="AB161" s="226"/>
      <c r="AC161" s="224"/>
      <c r="AD161" s="226"/>
      <c r="AE161" s="224"/>
      <c r="AF161" s="226"/>
      <c r="AG161" s="224"/>
      <c r="AH161" s="226"/>
      <c r="AI161" s="224"/>
      <c r="AJ161" s="226"/>
      <c r="AK161" s="224"/>
      <c r="AL161" s="224"/>
      <c r="AM161" s="224"/>
    </row>
    <row r="162" spans="1:39" ht="15.75" customHeight="1" x14ac:dyDescent="0.25">
      <c r="A162" s="223"/>
      <c r="B162" s="229"/>
      <c r="C162" s="230"/>
      <c r="D162" s="229"/>
      <c r="E162" s="229"/>
      <c r="F162" s="231"/>
      <c r="G162" s="232"/>
      <c r="H162" s="231"/>
      <c r="I162" s="233"/>
      <c r="J162" s="231"/>
      <c r="K162" s="229"/>
      <c r="L162" s="226"/>
      <c r="M162" s="224"/>
      <c r="N162" s="226"/>
      <c r="O162" s="224"/>
      <c r="P162" s="226"/>
      <c r="Q162" s="224"/>
      <c r="R162" s="226"/>
      <c r="S162" s="224"/>
      <c r="T162" s="226"/>
      <c r="U162" s="224"/>
      <c r="V162" s="226"/>
      <c r="W162" s="224"/>
      <c r="X162" s="226"/>
      <c r="Y162" s="224"/>
      <c r="Z162" s="226"/>
      <c r="AA162" s="224"/>
      <c r="AB162" s="226"/>
      <c r="AC162" s="224"/>
      <c r="AD162" s="226"/>
      <c r="AE162" s="224"/>
      <c r="AF162" s="226"/>
      <c r="AG162" s="224"/>
      <c r="AH162" s="226"/>
      <c r="AI162" s="224"/>
      <c r="AJ162" s="226"/>
      <c r="AK162" s="224"/>
      <c r="AL162" s="224"/>
      <c r="AM162" s="224"/>
    </row>
    <row r="163" spans="1:39" ht="15.75" customHeight="1" x14ac:dyDescent="0.25">
      <c r="A163" s="223"/>
      <c r="B163" s="229"/>
      <c r="C163" s="230"/>
      <c r="D163" s="229"/>
      <c r="E163" s="229"/>
      <c r="F163" s="231"/>
      <c r="G163" s="232"/>
      <c r="H163" s="231"/>
      <c r="I163" s="233"/>
      <c r="J163" s="231"/>
      <c r="K163" s="229"/>
      <c r="L163" s="226"/>
      <c r="M163" s="224"/>
      <c r="N163" s="226"/>
      <c r="O163" s="224"/>
      <c r="P163" s="226"/>
      <c r="Q163" s="224"/>
      <c r="R163" s="226"/>
      <c r="S163" s="224"/>
      <c r="T163" s="226"/>
      <c r="U163" s="224"/>
      <c r="V163" s="226"/>
      <c r="W163" s="224"/>
      <c r="X163" s="226"/>
      <c r="Y163" s="224"/>
      <c r="Z163" s="226"/>
      <c r="AA163" s="224"/>
      <c r="AB163" s="226"/>
      <c r="AC163" s="224"/>
      <c r="AD163" s="226"/>
      <c r="AE163" s="224"/>
      <c r="AF163" s="226"/>
      <c r="AG163" s="224"/>
      <c r="AH163" s="226"/>
      <c r="AI163" s="224"/>
      <c r="AJ163" s="226"/>
      <c r="AK163" s="224"/>
      <c r="AL163" s="224"/>
      <c r="AM163" s="224"/>
    </row>
    <row r="164" spans="1:39" ht="15.75" customHeight="1" x14ac:dyDescent="0.25">
      <c r="A164" s="223"/>
      <c r="B164" s="229"/>
      <c r="C164" s="230"/>
      <c r="D164" s="229"/>
      <c r="E164" s="229"/>
      <c r="F164" s="231"/>
      <c r="G164" s="232"/>
      <c r="H164" s="231"/>
      <c r="I164" s="233"/>
      <c r="J164" s="231"/>
      <c r="K164" s="229"/>
      <c r="L164" s="226"/>
      <c r="M164" s="224"/>
      <c r="N164" s="226"/>
      <c r="O164" s="224"/>
      <c r="P164" s="226"/>
      <c r="Q164" s="224"/>
      <c r="R164" s="226"/>
      <c r="S164" s="224"/>
      <c r="T164" s="226"/>
      <c r="U164" s="224"/>
      <c r="V164" s="226"/>
      <c r="W164" s="224"/>
      <c r="X164" s="226"/>
      <c r="Y164" s="224"/>
      <c r="Z164" s="226"/>
      <c r="AA164" s="224"/>
      <c r="AB164" s="226"/>
      <c r="AC164" s="224"/>
      <c r="AD164" s="226"/>
      <c r="AE164" s="224"/>
      <c r="AF164" s="226"/>
      <c r="AG164" s="224"/>
      <c r="AH164" s="226"/>
      <c r="AI164" s="224"/>
      <c r="AJ164" s="226"/>
      <c r="AK164" s="224"/>
      <c r="AL164" s="224"/>
      <c r="AM164" s="224"/>
    </row>
    <row r="165" spans="1:39" ht="15.75" customHeight="1" x14ac:dyDescent="0.25">
      <c r="A165" s="223"/>
      <c r="B165" s="229"/>
      <c r="C165" s="230"/>
      <c r="D165" s="229"/>
      <c r="E165" s="229"/>
      <c r="F165" s="231"/>
      <c r="G165" s="232"/>
      <c r="H165" s="231"/>
      <c r="I165" s="233"/>
      <c r="J165" s="231"/>
      <c r="K165" s="229"/>
      <c r="L165" s="226"/>
      <c r="M165" s="224"/>
      <c r="N165" s="226"/>
      <c r="O165" s="224"/>
      <c r="P165" s="226"/>
      <c r="Q165" s="224"/>
      <c r="R165" s="226"/>
      <c r="S165" s="224"/>
      <c r="T165" s="226"/>
      <c r="U165" s="224"/>
      <c r="V165" s="226"/>
      <c r="W165" s="224"/>
      <c r="X165" s="226"/>
      <c r="Y165" s="224"/>
      <c r="Z165" s="226"/>
      <c r="AA165" s="224"/>
      <c r="AB165" s="226"/>
      <c r="AC165" s="224"/>
      <c r="AD165" s="226"/>
      <c r="AE165" s="224"/>
      <c r="AF165" s="226"/>
      <c r="AG165" s="224"/>
      <c r="AH165" s="226"/>
      <c r="AI165" s="224"/>
      <c r="AJ165" s="226"/>
      <c r="AK165" s="224"/>
      <c r="AL165" s="224"/>
      <c r="AM165" s="224"/>
    </row>
    <row r="166" spans="1:39" ht="15.75" customHeight="1" x14ac:dyDescent="0.25">
      <c r="A166" s="223"/>
      <c r="B166" s="229"/>
      <c r="C166" s="230"/>
      <c r="D166" s="229"/>
      <c r="E166" s="229"/>
      <c r="F166" s="231"/>
      <c r="G166" s="232"/>
      <c r="H166" s="231"/>
      <c r="I166" s="233"/>
      <c r="J166" s="231"/>
      <c r="K166" s="229"/>
      <c r="L166" s="226"/>
      <c r="M166" s="224"/>
      <c r="N166" s="226"/>
      <c r="O166" s="224"/>
      <c r="P166" s="226"/>
      <c r="Q166" s="224"/>
      <c r="R166" s="226"/>
      <c r="S166" s="224"/>
      <c r="T166" s="226"/>
      <c r="U166" s="224"/>
      <c r="V166" s="226"/>
      <c r="W166" s="224"/>
      <c r="X166" s="226"/>
      <c r="Y166" s="224"/>
      <c r="Z166" s="226"/>
      <c r="AA166" s="224"/>
      <c r="AB166" s="226"/>
      <c r="AC166" s="224"/>
      <c r="AD166" s="226"/>
      <c r="AE166" s="224"/>
      <c r="AF166" s="226"/>
      <c r="AG166" s="224"/>
      <c r="AH166" s="226"/>
      <c r="AI166" s="224"/>
      <c r="AJ166" s="226"/>
      <c r="AK166" s="224"/>
      <c r="AL166" s="224"/>
      <c r="AM166" s="224"/>
    </row>
    <row r="167" spans="1:39" ht="15.75" customHeight="1" x14ac:dyDescent="0.25">
      <c r="A167" s="223"/>
      <c r="B167" s="229"/>
      <c r="C167" s="230"/>
      <c r="D167" s="229"/>
      <c r="E167" s="229"/>
      <c r="F167" s="231"/>
      <c r="G167" s="232"/>
      <c r="H167" s="231"/>
      <c r="I167" s="233"/>
      <c r="J167" s="231"/>
      <c r="K167" s="229"/>
      <c r="L167" s="226"/>
      <c r="M167" s="224"/>
      <c r="N167" s="226"/>
      <c r="O167" s="224"/>
      <c r="P167" s="226"/>
      <c r="Q167" s="224"/>
      <c r="R167" s="226"/>
      <c r="S167" s="224"/>
      <c r="T167" s="226"/>
      <c r="U167" s="224"/>
      <c r="V167" s="226"/>
      <c r="W167" s="224"/>
      <c r="X167" s="226"/>
      <c r="Y167" s="224"/>
      <c r="Z167" s="226"/>
      <c r="AA167" s="224"/>
      <c r="AB167" s="226"/>
      <c r="AC167" s="224"/>
      <c r="AD167" s="226"/>
      <c r="AE167" s="224"/>
      <c r="AF167" s="226"/>
      <c r="AG167" s="224"/>
      <c r="AH167" s="226"/>
      <c r="AI167" s="224"/>
      <c r="AJ167" s="226"/>
      <c r="AK167" s="224"/>
      <c r="AL167" s="224"/>
      <c r="AM167" s="224"/>
    </row>
    <row r="168" spans="1:39" ht="15.75" customHeight="1" x14ac:dyDescent="0.25">
      <c r="A168" s="223"/>
      <c r="B168" s="229"/>
      <c r="C168" s="230"/>
      <c r="D168" s="229"/>
      <c r="E168" s="229"/>
      <c r="F168" s="231"/>
      <c r="G168" s="232"/>
      <c r="H168" s="231"/>
      <c r="I168" s="233"/>
      <c r="J168" s="231"/>
      <c r="K168" s="229"/>
      <c r="L168" s="226"/>
      <c r="M168" s="224"/>
      <c r="N168" s="226"/>
      <c r="O168" s="224"/>
      <c r="P168" s="226"/>
      <c r="Q168" s="224"/>
      <c r="R168" s="226"/>
      <c r="S168" s="224"/>
      <c r="T168" s="226"/>
      <c r="U168" s="224"/>
      <c r="V168" s="226"/>
      <c r="W168" s="224"/>
      <c r="X168" s="226"/>
      <c r="Y168" s="224"/>
      <c r="Z168" s="226"/>
      <c r="AA168" s="224"/>
      <c r="AB168" s="226"/>
      <c r="AC168" s="224"/>
      <c r="AD168" s="226"/>
      <c r="AE168" s="224"/>
      <c r="AF168" s="226"/>
      <c r="AG168" s="224"/>
      <c r="AH168" s="226"/>
      <c r="AI168" s="224"/>
      <c r="AJ168" s="226"/>
      <c r="AK168" s="224"/>
      <c r="AL168" s="224"/>
      <c r="AM168" s="224"/>
    </row>
    <row r="169" spans="1:39" ht="15.75" customHeight="1" x14ac:dyDescent="0.25">
      <c r="A169" s="223"/>
      <c r="B169" s="229"/>
      <c r="C169" s="230"/>
      <c r="D169" s="229"/>
      <c r="E169" s="229"/>
      <c r="F169" s="231"/>
      <c r="G169" s="232"/>
      <c r="H169" s="231"/>
      <c r="I169" s="233"/>
      <c r="J169" s="231"/>
      <c r="K169" s="229"/>
      <c r="L169" s="226"/>
      <c r="M169" s="224"/>
      <c r="N169" s="226"/>
      <c r="O169" s="224"/>
      <c r="P169" s="226"/>
      <c r="Q169" s="224"/>
      <c r="R169" s="226"/>
      <c r="S169" s="224"/>
      <c r="T169" s="226"/>
      <c r="U169" s="224"/>
      <c r="V169" s="226"/>
      <c r="W169" s="224"/>
      <c r="X169" s="226"/>
      <c r="Y169" s="224"/>
      <c r="Z169" s="226"/>
      <c r="AA169" s="224"/>
      <c r="AB169" s="226"/>
      <c r="AC169" s="224"/>
      <c r="AD169" s="226"/>
      <c r="AE169" s="224"/>
      <c r="AF169" s="226"/>
      <c r="AG169" s="224"/>
      <c r="AH169" s="226"/>
      <c r="AI169" s="224"/>
      <c r="AJ169" s="226"/>
      <c r="AK169" s="224"/>
      <c r="AL169" s="224"/>
      <c r="AM169" s="224"/>
    </row>
    <row r="170" spans="1:39" ht="15.75" customHeight="1" x14ac:dyDescent="0.25">
      <c r="A170" s="223"/>
      <c r="B170" s="229"/>
      <c r="C170" s="230"/>
      <c r="D170" s="229"/>
      <c r="E170" s="229"/>
      <c r="F170" s="231"/>
      <c r="G170" s="232"/>
      <c r="H170" s="231"/>
      <c r="I170" s="233"/>
      <c r="J170" s="231"/>
      <c r="K170" s="229"/>
      <c r="L170" s="226"/>
      <c r="M170" s="224"/>
      <c r="N170" s="226"/>
      <c r="O170" s="224"/>
      <c r="P170" s="226"/>
      <c r="Q170" s="224"/>
      <c r="R170" s="226"/>
      <c r="S170" s="224"/>
      <c r="T170" s="226"/>
      <c r="U170" s="224"/>
      <c r="V170" s="226"/>
      <c r="W170" s="224"/>
      <c r="X170" s="226"/>
      <c r="Y170" s="224"/>
      <c r="Z170" s="226"/>
      <c r="AA170" s="224"/>
      <c r="AB170" s="226"/>
      <c r="AC170" s="224"/>
      <c r="AD170" s="226"/>
      <c r="AE170" s="224"/>
      <c r="AF170" s="226"/>
      <c r="AG170" s="224"/>
      <c r="AH170" s="226"/>
      <c r="AI170" s="224"/>
      <c r="AJ170" s="226"/>
      <c r="AK170" s="224"/>
      <c r="AL170" s="224"/>
      <c r="AM170" s="224"/>
    </row>
    <row r="171" spans="1:39" ht="15.75" customHeight="1" x14ac:dyDescent="0.25">
      <c r="A171" s="223"/>
      <c r="B171" s="229"/>
      <c r="C171" s="230"/>
      <c r="D171" s="229"/>
      <c r="E171" s="229"/>
      <c r="F171" s="231"/>
      <c r="G171" s="232"/>
      <c r="H171" s="231"/>
      <c r="I171" s="233"/>
      <c r="J171" s="231"/>
      <c r="K171" s="229"/>
      <c r="L171" s="226"/>
      <c r="M171" s="224"/>
      <c r="N171" s="226"/>
      <c r="O171" s="224"/>
      <c r="P171" s="226"/>
      <c r="Q171" s="224"/>
      <c r="R171" s="226"/>
      <c r="S171" s="224"/>
      <c r="T171" s="226"/>
      <c r="U171" s="224"/>
      <c r="V171" s="226"/>
      <c r="W171" s="224"/>
      <c r="X171" s="226"/>
      <c r="Y171" s="224"/>
      <c r="Z171" s="226"/>
      <c r="AA171" s="224"/>
      <c r="AB171" s="226"/>
      <c r="AC171" s="224"/>
      <c r="AD171" s="226"/>
      <c r="AE171" s="224"/>
      <c r="AF171" s="226"/>
      <c r="AG171" s="224"/>
      <c r="AH171" s="226"/>
      <c r="AI171" s="224"/>
      <c r="AJ171" s="226"/>
      <c r="AK171" s="224"/>
      <c r="AL171" s="224"/>
      <c r="AM171" s="224"/>
    </row>
    <row r="172" spans="1:39" ht="15.75" customHeight="1" x14ac:dyDescent="0.25">
      <c r="A172" s="223"/>
      <c r="B172" s="229"/>
      <c r="C172" s="230"/>
      <c r="D172" s="229"/>
      <c r="E172" s="229"/>
      <c r="F172" s="231"/>
      <c r="G172" s="232"/>
      <c r="H172" s="231"/>
      <c r="I172" s="233"/>
      <c r="J172" s="231"/>
      <c r="K172" s="229"/>
      <c r="L172" s="226"/>
      <c r="M172" s="224"/>
      <c r="N172" s="226"/>
      <c r="O172" s="224"/>
      <c r="P172" s="226"/>
      <c r="Q172" s="224"/>
      <c r="R172" s="226"/>
      <c r="S172" s="224"/>
      <c r="T172" s="226"/>
      <c r="U172" s="224"/>
      <c r="V172" s="226"/>
      <c r="W172" s="224"/>
      <c r="X172" s="226"/>
      <c r="Y172" s="224"/>
      <c r="Z172" s="226"/>
      <c r="AA172" s="224"/>
      <c r="AB172" s="226"/>
      <c r="AC172" s="224"/>
      <c r="AD172" s="226"/>
      <c r="AE172" s="224"/>
      <c r="AF172" s="226"/>
      <c r="AG172" s="224"/>
      <c r="AH172" s="226"/>
      <c r="AI172" s="224"/>
      <c r="AJ172" s="226"/>
      <c r="AK172" s="224"/>
      <c r="AL172" s="224"/>
      <c r="AM172" s="224"/>
    </row>
    <row r="173" spans="1:39" ht="15.75" customHeight="1" x14ac:dyDescent="0.25">
      <c r="A173" s="223"/>
      <c r="B173" s="229"/>
      <c r="C173" s="230"/>
      <c r="D173" s="229"/>
      <c r="E173" s="229"/>
      <c r="F173" s="231"/>
      <c r="G173" s="232"/>
      <c r="H173" s="231"/>
      <c r="I173" s="233"/>
      <c r="J173" s="231"/>
      <c r="K173" s="229"/>
      <c r="L173" s="226"/>
      <c r="M173" s="224"/>
      <c r="N173" s="226"/>
      <c r="O173" s="224"/>
      <c r="P173" s="226"/>
      <c r="Q173" s="224"/>
      <c r="R173" s="226"/>
      <c r="S173" s="224"/>
      <c r="T173" s="226"/>
      <c r="U173" s="224"/>
      <c r="V173" s="226"/>
      <c r="W173" s="224"/>
      <c r="X173" s="226"/>
      <c r="Y173" s="224"/>
      <c r="Z173" s="226"/>
      <c r="AA173" s="224"/>
      <c r="AB173" s="226"/>
      <c r="AC173" s="224"/>
      <c r="AD173" s="226"/>
      <c r="AE173" s="224"/>
      <c r="AF173" s="226"/>
      <c r="AG173" s="224"/>
      <c r="AH173" s="226"/>
      <c r="AI173" s="224"/>
      <c r="AJ173" s="226"/>
      <c r="AK173" s="224"/>
      <c r="AL173" s="224"/>
      <c r="AM173" s="224"/>
    </row>
    <row r="174" spans="1:39" ht="15.75" customHeight="1" x14ac:dyDescent="0.25">
      <c r="A174" s="1"/>
      <c r="B174" s="229"/>
      <c r="C174" s="230"/>
      <c r="D174" s="229"/>
      <c r="E174" s="229"/>
      <c r="F174" s="231"/>
      <c r="G174" s="232"/>
      <c r="H174" s="231"/>
      <c r="I174" s="233"/>
      <c r="J174" s="231"/>
      <c r="K174" s="229"/>
      <c r="L174" s="220"/>
      <c r="M174" s="218"/>
      <c r="N174" s="220"/>
      <c r="O174" s="218"/>
      <c r="P174" s="220"/>
      <c r="Q174" s="218"/>
      <c r="R174" s="220"/>
      <c r="S174" s="218"/>
      <c r="T174" s="220"/>
      <c r="U174" s="169"/>
      <c r="V174" s="220"/>
      <c r="W174" s="169"/>
      <c r="X174" s="220"/>
      <c r="Y174" s="169"/>
      <c r="Z174" s="220"/>
      <c r="AA174" s="169"/>
      <c r="AB174" s="220"/>
      <c r="AC174" s="169"/>
      <c r="AD174" s="220"/>
      <c r="AE174" s="169"/>
      <c r="AF174" s="220"/>
      <c r="AG174" s="169"/>
      <c r="AH174" s="220"/>
      <c r="AI174" s="169"/>
      <c r="AJ174" s="220"/>
      <c r="AK174" s="169"/>
      <c r="AL174" s="169"/>
      <c r="AM174" s="169"/>
    </row>
    <row r="175" spans="1:39" ht="15.75" customHeight="1" x14ac:dyDescent="0.25">
      <c r="A175" s="1"/>
      <c r="B175" s="229"/>
      <c r="C175" s="230"/>
      <c r="D175" s="229"/>
      <c r="E175" s="229"/>
      <c r="F175" s="231"/>
      <c r="G175" s="232"/>
      <c r="H175" s="231"/>
      <c r="I175" s="233"/>
      <c r="J175" s="231"/>
      <c r="K175" s="229"/>
      <c r="L175" s="220"/>
      <c r="M175" s="218"/>
      <c r="N175" s="220"/>
      <c r="O175" s="218"/>
      <c r="P175" s="220"/>
      <c r="Q175" s="218"/>
      <c r="R175" s="220"/>
      <c r="S175" s="218"/>
      <c r="T175" s="220"/>
      <c r="U175" s="169"/>
      <c r="V175" s="220"/>
      <c r="W175" s="169"/>
      <c r="X175" s="220"/>
      <c r="Y175" s="169"/>
      <c r="Z175" s="220"/>
      <c r="AA175" s="169"/>
      <c r="AB175" s="220"/>
      <c r="AC175" s="169"/>
      <c r="AD175" s="220"/>
      <c r="AE175" s="169"/>
      <c r="AF175" s="220"/>
      <c r="AG175" s="169"/>
      <c r="AH175" s="220"/>
      <c r="AI175" s="169"/>
      <c r="AJ175" s="220"/>
      <c r="AK175" s="169"/>
      <c r="AL175" s="169"/>
      <c r="AM175" s="169"/>
    </row>
    <row r="176" spans="1:39" ht="15.75" customHeight="1" x14ac:dyDescent="0.25">
      <c r="A176" s="1"/>
      <c r="B176" s="229"/>
      <c r="C176" s="230"/>
      <c r="D176" s="229"/>
      <c r="E176" s="229"/>
      <c r="F176" s="231"/>
      <c r="G176" s="232"/>
      <c r="H176" s="231"/>
      <c r="I176" s="233"/>
      <c r="J176" s="231"/>
      <c r="K176" s="229"/>
      <c r="L176" s="240"/>
      <c r="M176" s="169"/>
      <c r="N176" s="240"/>
      <c r="O176" s="169"/>
      <c r="P176" s="240"/>
      <c r="Q176" s="169"/>
      <c r="R176" s="240"/>
      <c r="S176" s="169"/>
      <c r="T176" s="240"/>
      <c r="U176" s="169"/>
      <c r="V176" s="240"/>
      <c r="W176" s="169"/>
      <c r="X176" s="240"/>
      <c r="Y176" s="169"/>
      <c r="Z176" s="240"/>
      <c r="AA176" s="169"/>
      <c r="AB176" s="240"/>
      <c r="AC176" s="169"/>
      <c r="AD176" s="240"/>
      <c r="AE176" s="169"/>
      <c r="AF176" s="240"/>
      <c r="AG176" s="169"/>
      <c r="AH176" s="240"/>
      <c r="AI176" s="169"/>
      <c r="AJ176" s="240"/>
      <c r="AK176" s="169"/>
      <c r="AL176" s="169"/>
      <c r="AM176" s="169"/>
    </row>
    <row r="177" spans="1:39" ht="15.75" customHeight="1" x14ac:dyDescent="0.25">
      <c r="A177" s="1"/>
      <c r="B177" s="229"/>
      <c r="C177" s="230"/>
      <c r="D177" s="229"/>
      <c r="E177" s="229"/>
      <c r="F177" s="231"/>
      <c r="G177" s="232"/>
      <c r="H177" s="231"/>
      <c r="I177" s="233"/>
      <c r="J177" s="231"/>
      <c r="K177" s="229"/>
      <c r="L177" s="240"/>
      <c r="M177" s="169"/>
      <c r="N177" s="240"/>
      <c r="O177" s="169"/>
      <c r="P177" s="240"/>
      <c r="Q177" s="169"/>
      <c r="R177" s="240"/>
      <c r="S177" s="169"/>
      <c r="T177" s="240"/>
      <c r="U177" s="169"/>
      <c r="V177" s="240"/>
      <c r="W177" s="169"/>
      <c r="X177" s="240"/>
      <c r="Y177" s="169"/>
      <c r="Z177" s="240"/>
      <c r="AA177" s="169"/>
      <c r="AB177" s="240"/>
      <c r="AC177" s="169"/>
      <c r="AD177" s="240"/>
      <c r="AE177" s="169"/>
      <c r="AF177" s="240"/>
      <c r="AG177" s="169"/>
      <c r="AH177" s="240"/>
      <c r="AI177" s="169"/>
      <c r="AJ177" s="240"/>
      <c r="AK177" s="169"/>
      <c r="AL177" s="169"/>
      <c r="AM177" s="169"/>
    </row>
    <row r="178" spans="1:39" ht="15.75" customHeight="1" x14ac:dyDescent="0.25">
      <c r="A178" s="1"/>
      <c r="B178" s="229"/>
      <c r="C178" s="230"/>
      <c r="D178" s="229"/>
      <c r="E178" s="229"/>
      <c r="F178" s="231"/>
      <c r="G178" s="232"/>
      <c r="H178" s="231"/>
      <c r="I178" s="233"/>
      <c r="J178" s="231"/>
      <c r="K178" s="229"/>
      <c r="L178" s="240"/>
      <c r="M178" s="169"/>
      <c r="N178" s="240"/>
      <c r="O178" s="169"/>
      <c r="P178" s="240"/>
      <c r="Q178" s="169"/>
      <c r="R178" s="240"/>
      <c r="S178" s="169"/>
      <c r="T178" s="240"/>
      <c r="U178" s="169"/>
      <c r="V178" s="240"/>
      <c r="W178" s="169"/>
      <c r="X178" s="240"/>
      <c r="Y178" s="169"/>
      <c r="Z178" s="240"/>
      <c r="AA178" s="169"/>
      <c r="AB178" s="240"/>
      <c r="AC178" s="169"/>
      <c r="AD178" s="240"/>
      <c r="AE178" s="169"/>
      <c r="AF178" s="240"/>
      <c r="AG178" s="169"/>
      <c r="AH178" s="240"/>
      <c r="AI178" s="169"/>
      <c r="AJ178" s="240"/>
      <c r="AK178" s="169"/>
      <c r="AL178" s="169"/>
      <c r="AM178" s="169"/>
    </row>
    <row r="179" spans="1:39" ht="15.75" customHeight="1" x14ac:dyDescent="0.25">
      <c r="A179" s="1"/>
      <c r="B179" s="169"/>
      <c r="C179" s="219"/>
      <c r="D179" s="218"/>
      <c r="E179" s="218"/>
      <c r="F179" s="240"/>
      <c r="G179" s="221"/>
      <c r="H179" s="240"/>
      <c r="I179" s="222"/>
      <c r="J179" s="240"/>
      <c r="K179" s="218"/>
      <c r="L179" s="240"/>
      <c r="M179" s="169"/>
      <c r="N179" s="240"/>
      <c r="O179" s="169"/>
      <c r="P179" s="240"/>
      <c r="Q179" s="169"/>
      <c r="R179" s="240"/>
      <c r="S179" s="169"/>
      <c r="T179" s="240"/>
      <c r="U179" s="169"/>
      <c r="V179" s="240"/>
      <c r="W179" s="169"/>
      <c r="X179" s="240"/>
      <c r="Y179" s="169"/>
      <c r="Z179" s="240"/>
      <c r="AA179" s="169"/>
      <c r="AB179" s="240"/>
      <c r="AC179" s="169"/>
      <c r="AD179" s="240"/>
      <c r="AE179" s="169"/>
      <c r="AF179" s="240"/>
      <c r="AG179" s="169"/>
      <c r="AH179" s="240"/>
      <c r="AI179" s="169"/>
      <c r="AJ179" s="240"/>
      <c r="AK179" s="169"/>
      <c r="AL179" s="169"/>
      <c r="AM179" s="169"/>
    </row>
    <row r="180" spans="1:39" ht="15.75" customHeight="1" x14ac:dyDescent="0.25">
      <c r="A180" s="1"/>
      <c r="B180" s="169"/>
      <c r="C180" s="219"/>
      <c r="D180" s="218"/>
      <c r="E180" s="218"/>
      <c r="F180" s="240"/>
      <c r="G180" s="221"/>
      <c r="H180" s="240"/>
      <c r="I180" s="222"/>
      <c r="J180" s="240"/>
      <c r="K180" s="218"/>
      <c r="L180" s="240"/>
      <c r="M180" s="169"/>
      <c r="N180" s="240"/>
      <c r="O180" s="169"/>
      <c r="P180" s="240"/>
      <c r="Q180" s="169"/>
      <c r="R180" s="240"/>
      <c r="S180" s="169"/>
      <c r="T180" s="240"/>
      <c r="U180" s="169"/>
      <c r="V180" s="240"/>
      <c r="W180" s="169"/>
      <c r="X180" s="240"/>
      <c r="Y180" s="169"/>
      <c r="Z180" s="240"/>
      <c r="AA180" s="169"/>
      <c r="AB180" s="240"/>
      <c r="AC180" s="169"/>
      <c r="AD180" s="240"/>
      <c r="AE180" s="169"/>
      <c r="AF180" s="240"/>
      <c r="AG180" s="169"/>
      <c r="AH180" s="240"/>
      <c r="AI180" s="169"/>
      <c r="AJ180" s="240"/>
      <c r="AK180" s="169"/>
      <c r="AL180" s="169"/>
      <c r="AM180" s="169"/>
    </row>
    <row r="181" spans="1:39" ht="15.75" customHeight="1" x14ac:dyDescent="0.25">
      <c r="A181" s="1"/>
      <c r="B181" s="169"/>
      <c r="C181" s="219"/>
      <c r="D181" s="218"/>
      <c r="E181" s="218"/>
      <c r="F181" s="240"/>
      <c r="G181" s="221"/>
      <c r="H181" s="240"/>
      <c r="I181" s="222"/>
      <c r="J181" s="240"/>
      <c r="K181" s="218"/>
      <c r="L181" s="240"/>
      <c r="M181" s="169"/>
      <c r="N181" s="240"/>
      <c r="O181" s="169"/>
      <c r="P181" s="240"/>
      <c r="Q181" s="169"/>
      <c r="R181" s="240"/>
      <c r="S181" s="169"/>
      <c r="T181" s="240"/>
      <c r="U181" s="169"/>
      <c r="V181" s="240"/>
      <c r="W181" s="169"/>
      <c r="X181" s="240"/>
      <c r="Y181" s="169"/>
      <c r="Z181" s="240"/>
      <c r="AA181" s="169"/>
      <c r="AB181" s="240"/>
      <c r="AC181" s="169"/>
      <c r="AD181" s="240"/>
      <c r="AE181" s="169"/>
      <c r="AF181" s="240"/>
      <c r="AG181" s="169"/>
      <c r="AH181" s="240"/>
      <c r="AI181" s="169"/>
      <c r="AJ181" s="240"/>
      <c r="AK181" s="169"/>
      <c r="AL181" s="169"/>
      <c r="AM181" s="169"/>
    </row>
    <row r="182" spans="1:39" ht="15.75" customHeight="1" x14ac:dyDescent="0.25">
      <c r="A182" s="1"/>
      <c r="B182" s="169"/>
      <c r="C182" s="219"/>
      <c r="D182" s="218"/>
      <c r="E182" s="218"/>
      <c r="F182" s="240"/>
      <c r="G182" s="221"/>
      <c r="H182" s="240"/>
      <c r="I182" s="222"/>
      <c r="J182" s="240"/>
      <c r="K182" s="218"/>
      <c r="L182" s="240"/>
      <c r="M182" s="169"/>
      <c r="N182" s="240"/>
      <c r="O182" s="169"/>
      <c r="P182" s="240"/>
      <c r="Q182" s="169"/>
      <c r="R182" s="240"/>
      <c r="S182" s="169"/>
      <c r="T182" s="240"/>
      <c r="U182" s="169"/>
      <c r="V182" s="240"/>
      <c r="W182" s="169"/>
      <c r="X182" s="240"/>
      <c r="Y182" s="169"/>
      <c r="Z182" s="240"/>
      <c r="AA182" s="169"/>
      <c r="AB182" s="240"/>
      <c r="AC182" s="169"/>
      <c r="AD182" s="240"/>
      <c r="AE182" s="169"/>
      <c r="AF182" s="240"/>
      <c r="AG182" s="169"/>
      <c r="AH182" s="240"/>
      <c r="AI182" s="169"/>
      <c r="AJ182" s="240"/>
      <c r="AK182" s="169"/>
      <c r="AL182" s="169"/>
      <c r="AM182" s="169"/>
    </row>
    <row r="183" spans="1:39" ht="15.75" customHeight="1" x14ac:dyDescent="0.25">
      <c r="A183" s="1"/>
      <c r="B183" s="169"/>
      <c r="C183" s="241"/>
      <c r="D183" s="169"/>
      <c r="E183" s="169"/>
      <c r="F183" s="240"/>
      <c r="G183" s="242"/>
      <c r="H183" s="240"/>
      <c r="I183" s="243"/>
      <c r="J183" s="240"/>
      <c r="K183" s="169"/>
      <c r="L183" s="240"/>
      <c r="M183" s="169"/>
      <c r="N183" s="240"/>
      <c r="O183" s="169"/>
      <c r="P183" s="240"/>
      <c r="Q183" s="169"/>
      <c r="R183" s="240"/>
      <c r="S183" s="169"/>
      <c r="T183" s="240"/>
      <c r="U183" s="169"/>
      <c r="V183" s="240"/>
      <c r="W183" s="169"/>
      <c r="X183" s="240"/>
      <c r="Y183" s="169"/>
      <c r="Z183" s="240"/>
      <c r="AA183" s="169"/>
      <c r="AB183" s="240"/>
      <c r="AC183" s="169"/>
      <c r="AD183" s="240"/>
      <c r="AE183" s="169"/>
      <c r="AF183" s="240"/>
      <c r="AG183" s="169"/>
      <c r="AH183" s="240"/>
      <c r="AI183" s="169"/>
      <c r="AJ183" s="240"/>
      <c r="AK183" s="169"/>
      <c r="AL183" s="169"/>
      <c r="AM183" s="169"/>
    </row>
    <row r="184" spans="1:39" ht="15.75" customHeight="1" x14ac:dyDescent="0.25">
      <c r="A184" s="1"/>
      <c r="B184" s="169"/>
      <c r="C184" s="241"/>
      <c r="D184" s="169"/>
      <c r="E184" s="169"/>
      <c r="F184" s="240"/>
      <c r="G184" s="242"/>
      <c r="H184" s="240"/>
      <c r="I184" s="243"/>
      <c r="J184" s="240"/>
      <c r="K184" s="169"/>
      <c r="L184" s="240"/>
      <c r="M184" s="169"/>
      <c r="N184" s="240"/>
      <c r="O184" s="169"/>
      <c r="P184" s="240"/>
      <c r="Q184" s="169"/>
      <c r="R184" s="240"/>
      <c r="S184" s="169"/>
      <c r="T184" s="240"/>
      <c r="U184" s="169"/>
      <c r="V184" s="240"/>
      <c r="W184" s="169"/>
      <c r="X184" s="240"/>
      <c r="Y184" s="169"/>
      <c r="Z184" s="240"/>
      <c r="AA184" s="169"/>
      <c r="AB184" s="240"/>
      <c r="AC184" s="169"/>
      <c r="AD184" s="240"/>
      <c r="AE184" s="169"/>
      <c r="AF184" s="240"/>
      <c r="AG184" s="169"/>
      <c r="AH184" s="240"/>
      <c r="AI184" s="169"/>
      <c r="AJ184" s="240"/>
      <c r="AK184" s="169"/>
      <c r="AL184" s="169"/>
      <c r="AM184" s="169"/>
    </row>
    <row r="185" spans="1:39" ht="15.75" customHeight="1" x14ac:dyDescent="0.25">
      <c r="A185" s="1"/>
      <c r="B185" s="169"/>
      <c r="C185" s="241"/>
      <c r="D185" s="169"/>
      <c r="E185" s="169"/>
      <c r="F185" s="240"/>
      <c r="G185" s="242"/>
      <c r="H185" s="240"/>
      <c r="I185" s="243"/>
      <c r="J185" s="240"/>
      <c r="K185" s="169"/>
      <c r="L185" s="240"/>
      <c r="M185" s="169"/>
      <c r="N185" s="240"/>
      <c r="O185" s="169"/>
      <c r="P185" s="240"/>
      <c r="Q185" s="169"/>
      <c r="R185" s="240"/>
      <c r="S185" s="169"/>
      <c r="T185" s="240"/>
      <c r="U185" s="169"/>
      <c r="V185" s="240"/>
      <c r="W185" s="169"/>
      <c r="X185" s="240"/>
      <c r="Y185" s="169"/>
      <c r="Z185" s="240"/>
      <c r="AA185" s="169"/>
      <c r="AB185" s="240"/>
      <c r="AC185" s="169"/>
      <c r="AD185" s="240"/>
      <c r="AE185" s="169"/>
      <c r="AF185" s="240"/>
      <c r="AG185" s="169"/>
      <c r="AH185" s="240"/>
      <c r="AI185" s="169"/>
      <c r="AJ185" s="240"/>
      <c r="AK185" s="169"/>
      <c r="AL185" s="169"/>
      <c r="AM185" s="169"/>
    </row>
    <row r="186" spans="1:39" ht="15.75" customHeight="1" x14ac:dyDescent="0.25">
      <c r="A186" s="1"/>
      <c r="B186" s="169"/>
      <c r="C186" s="241"/>
      <c r="D186" s="169"/>
      <c r="E186" s="169"/>
      <c r="F186" s="240"/>
      <c r="G186" s="242"/>
      <c r="H186" s="240"/>
      <c r="I186" s="243"/>
      <c r="J186" s="240"/>
      <c r="K186" s="169"/>
      <c r="L186" s="240"/>
      <c r="M186" s="169"/>
      <c r="N186" s="240"/>
      <c r="O186" s="169"/>
      <c r="P186" s="240"/>
      <c r="Q186" s="169"/>
      <c r="R186" s="240"/>
      <c r="S186" s="169"/>
      <c r="T186" s="240"/>
      <c r="U186" s="169"/>
      <c r="V186" s="240"/>
      <c r="W186" s="169"/>
      <c r="X186" s="240"/>
      <c r="Y186" s="169"/>
      <c r="Z186" s="240"/>
      <c r="AA186" s="169"/>
      <c r="AB186" s="240"/>
      <c r="AC186" s="169"/>
      <c r="AD186" s="240"/>
      <c r="AE186" s="169"/>
      <c r="AF186" s="240"/>
      <c r="AG186" s="169"/>
      <c r="AH186" s="240"/>
      <c r="AI186" s="169"/>
      <c r="AJ186" s="240"/>
      <c r="AK186" s="169"/>
      <c r="AL186" s="169"/>
      <c r="AM186" s="169"/>
    </row>
    <row r="187" spans="1:39" ht="15.75" customHeight="1" x14ac:dyDescent="0.25">
      <c r="A187" s="1"/>
      <c r="B187" s="169"/>
      <c r="C187" s="241"/>
      <c r="D187" s="169"/>
      <c r="E187" s="169"/>
      <c r="F187" s="240"/>
      <c r="G187" s="242"/>
      <c r="H187" s="240"/>
      <c r="I187" s="243"/>
      <c r="J187" s="240"/>
      <c r="K187" s="169"/>
      <c r="L187" s="240"/>
      <c r="M187" s="169"/>
      <c r="N187" s="240"/>
      <c r="O187" s="169"/>
      <c r="P187" s="240"/>
      <c r="Q187" s="169"/>
      <c r="R187" s="240"/>
      <c r="S187" s="169"/>
      <c r="T187" s="240"/>
      <c r="U187" s="169"/>
      <c r="V187" s="240"/>
      <c r="W187" s="169"/>
      <c r="X187" s="240"/>
      <c r="Y187" s="169"/>
      <c r="Z187" s="240"/>
      <c r="AA187" s="169"/>
      <c r="AB187" s="240"/>
      <c r="AC187" s="169"/>
      <c r="AD187" s="240"/>
      <c r="AE187" s="169"/>
      <c r="AF187" s="240"/>
      <c r="AG187" s="169"/>
      <c r="AH187" s="240"/>
      <c r="AI187" s="169"/>
      <c r="AJ187" s="240"/>
      <c r="AK187" s="169"/>
      <c r="AL187" s="169"/>
      <c r="AM187" s="169"/>
    </row>
    <row r="188" spans="1:39" ht="15.75" customHeight="1" x14ac:dyDescent="0.25">
      <c r="A188" s="1"/>
      <c r="B188" s="169"/>
      <c r="C188" s="241"/>
      <c r="D188" s="169"/>
      <c r="E188" s="169"/>
      <c r="F188" s="240"/>
      <c r="G188" s="242"/>
      <c r="H188" s="240"/>
      <c r="I188" s="243"/>
      <c r="J188" s="240"/>
      <c r="K188" s="169"/>
      <c r="L188" s="240"/>
      <c r="M188" s="169"/>
      <c r="N188" s="240"/>
      <c r="O188" s="169"/>
      <c r="P188" s="240"/>
      <c r="Q188" s="169"/>
      <c r="R188" s="240"/>
      <c r="S188" s="169"/>
      <c r="T188" s="240"/>
      <c r="U188" s="169"/>
      <c r="V188" s="240"/>
      <c r="W188" s="169"/>
      <c r="X188" s="240"/>
      <c r="Y188" s="169"/>
      <c r="Z188" s="240"/>
      <c r="AA188" s="169"/>
      <c r="AB188" s="240"/>
      <c r="AC188" s="169"/>
      <c r="AD188" s="240"/>
      <c r="AE188" s="169"/>
      <c r="AF188" s="240"/>
      <c r="AG188" s="169"/>
      <c r="AH188" s="240"/>
      <c r="AI188" s="169"/>
      <c r="AJ188" s="240"/>
      <c r="AK188" s="169"/>
      <c r="AL188" s="169"/>
      <c r="AM188" s="169"/>
    </row>
    <row r="189" spans="1:39" ht="15.75" customHeight="1" x14ac:dyDescent="0.25">
      <c r="A189" s="1"/>
      <c r="B189" s="169"/>
      <c r="C189" s="241"/>
      <c r="D189" s="169"/>
      <c r="E189" s="169"/>
      <c r="F189" s="240"/>
      <c r="G189" s="242"/>
      <c r="H189" s="240"/>
      <c r="I189" s="243"/>
      <c r="J189" s="240"/>
      <c r="K189" s="169"/>
      <c r="L189" s="240"/>
      <c r="M189" s="169"/>
      <c r="N189" s="240"/>
      <c r="O189" s="169"/>
      <c r="P189" s="240"/>
      <c r="Q189" s="169"/>
      <c r="R189" s="240"/>
      <c r="S189" s="169"/>
      <c r="T189" s="240"/>
      <c r="U189" s="169"/>
      <c r="V189" s="240"/>
      <c r="W189" s="169"/>
      <c r="X189" s="240"/>
      <c r="Y189" s="169"/>
      <c r="Z189" s="240"/>
      <c r="AA189" s="169"/>
      <c r="AB189" s="240"/>
      <c r="AC189" s="169"/>
      <c r="AD189" s="240"/>
      <c r="AE189" s="169"/>
      <c r="AF189" s="240"/>
      <c r="AG189" s="169"/>
      <c r="AH189" s="240"/>
      <c r="AI189" s="169"/>
      <c r="AJ189" s="240"/>
      <c r="AK189" s="169"/>
      <c r="AL189" s="169"/>
      <c r="AM189" s="169"/>
    </row>
    <row r="190" spans="1:39" ht="15.75" customHeight="1" x14ac:dyDescent="0.25">
      <c r="A190" s="1"/>
      <c r="B190" s="169"/>
      <c r="C190" s="241"/>
      <c r="D190" s="169"/>
      <c r="E190" s="169"/>
      <c r="F190" s="240"/>
      <c r="G190" s="242"/>
      <c r="H190" s="240"/>
      <c r="I190" s="243"/>
      <c r="J190" s="240"/>
      <c r="K190" s="169"/>
      <c r="L190" s="240"/>
      <c r="M190" s="169"/>
      <c r="N190" s="240"/>
      <c r="O190" s="169"/>
      <c r="P190" s="240"/>
      <c r="Q190" s="169"/>
      <c r="R190" s="240"/>
      <c r="S190" s="169"/>
      <c r="T190" s="240"/>
      <c r="U190" s="169"/>
      <c r="V190" s="240"/>
      <c r="W190" s="169"/>
      <c r="X190" s="240"/>
      <c r="Y190" s="169"/>
      <c r="Z190" s="240"/>
      <c r="AA190" s="169"/>
      <c r="AB190" s="240"/>
      <c r="AC190" s="169"/>
      <c r="AD190" s="240"/>
      <c r="AE190" s="169"/>
      <c r="AF190" s="240"/>
      <c r="AG190" s="169"/>
      <c r="AH190" s="240"/>
      <c r="AI190" s="169"/>
      <c r="AJ190" s="240"/>
      <c r="AK190" s="169"/>
      <c r="AL190" s="169"/>
      <c r="AM190" s="169"/>
    </row>
    <row r="191" spans="1:39" ht="15.75" customHeight="1" x14ac:dyDescent="0.25">
      <c r="A191" s="1"/>
      <c r="B191" s="169"/>
      <c r="C191" s="241"/>
      <c r="D191" s="169"/>
      <c r="E191" s="169"/>
      <c r="F191" s="240"/>
      <c r="G191" s="242"/>
      <c r="H191" s="240"/>
      <c r="I191" s="243"/>
      <c r="J191" s="240"/>
      <c r="K191" s="169"/>
      <c r="L191" s="240"/>
      <c r="M191" s="169"/>
      <c r="N191" s="240"/>
      <c r="O191" s="169"/>
      <c r="P191" s="240"/>
      <c r="Q191" s="169"/>
      <c r="R191" s="240"/>
      <c r="S191" s="169"/>
      <c r="T191" s="240"/>
      <c r="U191" s="169"/>
      <c r="V191" s="240"/>
      <c r="W191" s="169"/>
      <c r="X191" s="240"/>
      <c r="Y191" s="169"/>
      <c r="Z191" s="240"/>
      <c r="AA191" s="169"/>
      <c r="AB191" s="240"/>
      <c r="AC191" s="169"/>
      <c r="AD191" s="240"/>
      <c r="AE191" s="169"/>
      <c r="AF191" s="240"/>
      <c r="AG191" s="169"/>
      <c r="AH191" s="240"/>
      <c r="AI191" s="169"/>
      <c r="AJ191" s="240"/>
      <c r="AK191" s="169"/>
      <c r="AL191" s="169"/>
      <c r="AM191" s="169"/>
    </row>
    <row r="192" spans="1:39" ht="15.75" customHeight="1" x14ac:dyDescent="0.25">
      <c r="A192" s="1"/>
      <c r="B192" s="169"/>
      <c r="C192" s="241"/>
      <c r="D192" s="169"/>
      <c r="E192" s="169"/>
      <c r="F192" s="240"/>
      <c r="G192" s="242"/>
      <c r="H192" s="240"/>
      <c r="I192" s="243"/>
      <c r="J192" s="240"/>
      <c r="K192" s="169"/>
      <c r="L192" s="240"/>
      <c r="M192" s="169"/>
      <c r="N192" s="240"/>
      <c r="O192" s="169"/>
      <c r="P192" s="240"/>
      <c r="Q192" s="169"/>
      <c r="R192" s="240"/>
      <c r="S192" s="169"/>
      <c r="T192" s="240"/>
      <c r="U192" s="169"/>
      <c r="V192" s="240"/>
      <c r="W192" s="169"/>
      <c r="X192" s="240"/>
      <c r="Y192" s="169"/>
      <c r="Z192" s="240"/>
      <c r="AA192" s="169"/>
      <c r="AB192" s="240"/>
      <c r="AC192" s="169"/>
      <c r="AD192" s="240"/>
      <c r="AE192" s="169"/>
      <c r="AF192" s="240"/>
      <c r="AG192" s="169"/>
      <c r="AH192" s="240"/>
      <c r="AI192" s="169"/>
      <c r="AJ192" s="240"/>
      <c r="AK192" s="169"/>
      <c r="AL192" s="169"/>
      <c r="AM192" s="169"/>
    </row>
    <row r="193" spans="1:39" ht="15.75" customHeight="1" x14ac:dyDescent="0.25">
      <c r="A193" s="1"/>
      <c r="B193" s="169"/>
      <c r="C193" s="241"/>
      <c r="D193" s="169"/>
      <c r="E193" s="169"/>
      <c r="F193" s="240"/>
      <c r="G193" s="242"/>
      <c r="H193" s="240"/>
      <c r="I193" s="243"/>
      <c r="J193" s="240"/>
      <c r="K193" s="169"/>
      <c r="L193" s="240"/>
      <c r="M193" s="169"/>
      <c r="N193" s="240"/>
      <c r="O193" s="169"/>
      <c r="P193" s="240"/>
      <c r="Q193" s="169"/>
      <c r="R193" s="240"/>
      <c r="S193" s="169"/>
      <c r="T193" s="240"/>
      <c r="U193" s="169"/>
      <c r="V193" s="240"/>
      <c r="W193" s="169"/>
      <c r="X193" s="240"/>
      <c r="Y193" s="169"/>
      <c r="Z193" s="240"/>
      <c r="AA193" s="169"/>
      <c r="AB193" s="240"/>
      <c r="AC193" s="169"/>
      <c r="AD193" s="240"/>
      <c r="AE193" s="169"/>
      <c r="AF193" s="240"/>
      <c r="AG193" s="169"/>
      <c r="AH193" s="240"/>
      <c r="AI193" s="169"/>
      <c r="AJ193" s="240"/>
      <c r="AK193" s="169"/>
      <c r="AL193" s="169"/>
      <c r="AM193" s="169"/>
    </row>
    <row r="194" spans="1:39" ht="15.75" customHeight="1" x14ac:dyDescent="0.25">
      <c r="A194" s="1"/>
      <c r="B194" s="169"/>
      <c r="C194" s="241"/>
      <c r="D194" s="169"/>
      <c r="E194" s="169"/>
      <c r="F194" s="240"/>
      <c r="G194" s="242"/>
      <c r="H194" s="240"/>
      <c r="I194" s="243"/>
      <c r="J194" s="240"/>
      <c r="K194" s="169"/>
      <c r="L194" s="240"/>
      <c r="M194" s="169"/>
      <c r="N194" s="240"/>
      <c r="O194" s="169"/>
      <c r="P194" s="240"/>
      <c r="Q194" s="169"/>
      <c r="R194" s="240"/>
      <c r="S194" s="169"/>
      <c r="T194" s="240"/>
      <c r="U194" s="169"/>
      <c r="V194" s="240"/>
      <c r="W194" s="169"/>
      <c r="X194" s="240"/>
      <c r="Y194" s="169"/>
      <c r="Z194" s="240"/>
      <c r="AA194" s="169"/>
      <c r="AB194" s="240"/>
      <c r="AC194" s="169"/>
      <c r="AD194" s="240"/>
      <c r="AE194" s="169"/>
      <c r="AF194" s="240"/>
      <c r="AG194" s="169"/>
      <c r="AH194" s="240"/>
      <c r="AI194" s="169"/>
      <c r="AJ194" s="240"/>
      <c r="AK194" s="169"/>
      <c r="AL194" s="169"/>
      <c r="AM194" s="169"/>
    </row>
    <row r="195" spans="1:39" ht="15.75" customHeight="1" x14ac:dyDescent="0.25">
      <c r="A195" s="1"/>
      <c r="B195" s="169"/>
      <c r="C195" s="241"/>
      <c r="D195" s="169"/>
      <c r="E195" s="169"/>
      <c r="F195" s="240"/>
      <c r="G195" s="242"/>
      <c r="H195" s="240"/>
      <c r="I195" s="243"/>
      <c r="J195" s="240"/>
      <c r="K195" s="169"/>
      <c r="L195" s="240"/>
      <c r="M195" s="169"/>
      <c r="N195" s="240"/>
      <c r="O195" s="169"/>
      <c r="P195" s="240"/>
      <c r="Q195" s="169"/>
      <c r="R195" s="240"/>
      <c r="S195" s="169"/>
      <c r="T195" s="240"/>
      <c r="U195" s="169"/>
      <c r="V195" s="240"/>
      <c r="W195" s="169"/>
      <c r="X195" s="240"/>
      <c r="Y195" s="169"/>
      <c r="Z195" s="240"/>
      <c r="AA195" s="169"/>
      <c r="AB195" s="240"/>
      <c r="AC195" s="169"/>
      <c r="AD195" s="240"/>
      <c r="AE195" s="169"/>
      <c r="AF195" s="240"/>
      <c r="AG195" s="169"/>
      <c r="AH195" s="240"/>
      <c r="AI195" s="169"/>
      <c r="AJ195" s="240"/>
      <c r="AK195" s="169"/>
      <c r="AL195" s="169"/>
      <c r="AM195" s="169"/>
    </row>
    <row r="196" spans="1:39" ht="15.75" customHeight="1" x14ac:dyDescent="0.25">
      <c r="A196" s="1"/>
      <c r="B196" s="169"/>
      <c r="C196" s="241"/>
      <c r="D196" s="169"/>
      <c r="E196" s="169"/>
      <c r="F196" s="240"/>
      <c r="G196" s="242"/>
      <c r="H196" s="240"/>
      <c r="I196" s="243"/>
      <c r="J196" s="240"/>
      <c r="K196" s="169"/>
      <c r="L196" s="240"/>
      <c r="M196" s="169"/>
      <c r="N196" s="240"/>
      <c r="O196" s="169"/>
      <c r="P196" s="240"/>
      <c r="Q196" s="169"/>
      <c r="R196" s="240"/>
      <c r="S196" s="169"/>
      <c r="T196" s="240"/>
      <c r="U196" s="169"/>
      <c r="V196" s="240"/>
      <c r="W196" s="169"/>
      <c r="X196" s="240"/>
      <c r="Y196" s="169"/>
      <c r="Z196" s="240"/>
      <c r="AA196" s="169"/>
      <c r="AB196" s="240"/>
      <c r="AC196" s="169"/>
      <c r="AD196" s="240"/>
      <c r="AE196" s="169"/>
      <c r="AF196" s="240"/>
      <c r="AG196" s="169"/>
      <c r="AH196" s="240"/>
      <c r="AI196" s="169"/>
      <c r="AJ196" s="240"/>
      <c r="AK196" s="169"/>
      <c r="AL196" s="169"/>
      <c r="AM196" s="169"/>
    </row>
    <row r="197" spans="1:39" ht="15.75" customHeight="1" x14ac:dyDescent="0.25">
      <c r="A197" s="1"/>
      <c r="B197" s="169"/>
      <c r="C197" s="241"/>
      <c r="D197" s="169"/>
      <c r="E197" s="169"/>
      <c r="F197" s="240"/>
      <c r="G197" s="242"/>
      <c r="H197" s="240"/>
      <c r="I197" s="243"/>
      <c r="J197" s="240"/>
      <c r="K197" s="169"/>
      <c r="L197" s="240"/>
      <c r="M197" s="169"/>
      <c r="N197" s="240"/>
      <c r="O197" s="169"/>
      <c r="P197" s="240"/>
      <c r="Q197" s="169"/>
      <c r="R197" s="240"/>
      <c r="S197" s="169"/>
      <c r="T197" s="240"/>
      <c r="U197" s="169"/>
      <c r="V197" s="240"/>
      <c r="W197" s="169"/>
      <c r="X197" s="240"/>
      <c r="Y197" s="169"/>
      <c r="Z197" s="240"/>
      <c r="AA197" s="169"/>
      <c r="AB197" s="240"/>
      <c r="AC197" s="169"/>
      <c r="AD197" s="240"/>
      <c r="AE197" s="169"/>
      <c r="AF197" s="240"/>
      <c r="AG197" s="169"/>
      <c r="AH197" s="240"/>
      <c r="AI197" s="169"/>
      <c r="AJ197" s="240"/>
      <c r="AK197" s="169"/>
      <c r="AL197" s="169"/>
      <c r="AM197" s="169"/>
    </row>
    <row r="198" spans="1:39" ht="15.75" customHeight="1" x14ac:dyDescent="0.25">
      <c r="A198" s="1"/>
      <c r="B198" s="169"/>
      <c r="C198" s="241"/>
      <c r="D198" s="169"/>
      <c r="E198" s="169"/>
      <c r="F198" s="240"/>
      <c r="G198" s="242"/>
      <c r="H198" s="240"/>
      <c r="I198" s="243"/>
      <c r="J198" s="240"/>
      <c r="K198" s="169"/>
      <c r="L198" s="240"/>
      <c r="M198" s="169"/>
      <c r="N198" s="240"/>
      <c r="O198" s="169"/>
      <c r="P198" s="240"/>
      <c r="Q198" s="169"/>
      <c r="R198" s="240"/>
      <c r="S198" s="169"/>
      <c r="T198" s="240"/>
      <c r="U198" s="169"/>
      <c r="V198" s="240"/>
      <c r="W198" s="169"/>
      <c r="X198" s="240"/>
      <c r="Y198" s="169"/>
      <c r="Z198" s="240"/>
      <c r="AA198" s="169"/>
      <c r="AB198" s="240"/>
      <c r="AC198" s="169"/>
      <c r="AD198" s="240"/>
      <c r="AE198" s="169"/>
      <c r="AF198" s="240"/>
      <c r="AG198" s="169"/>
      <c r="AH198" s="240"/>
      <c r="AI198" s="169"/>
      <c r="AJ198" s="240"/>
      <c r="AK198" s="169"/>
      <c r="AL198" s="169"/>
      <c r="AM198" s="169"/>
    </row>
    <row r="199" spans="1:39" ht="15.75" customHeight="1" x14ac:dyDescent="0.25">
      <c r="A199" s="1"/>
      <c r="B199" s="169"/>
      <c r="C199" s="241"/>
      <c r="D199" s="169"/>
      <c r="E199" s="169"/>
      <c r="F199" s="240"/>
      <c r="G199" s="242"/>
      <c r="H199" s="240"/>
      <c r="I199" s="243"/>
      <c r="J199" s="240"/>
      <c r="K199" s="169"/>
      <c r="L199" s="240"/>
      <c r="M199" s="169"/>
      <c r="N199" s="240"/>
      <c r="O199" s="169"/>
      <c r="P199" s="240"/>
      <c r="Q199" s="169"/>
      <c r="R199" s="240"/>
      <c r="S199" s="169"/>
      <c r="T199" s="240"/>
      <c r="U199" s="169"/>
      <c r="V199" s="240"/>
      <c r="W199" s="169"/>
      <c r="X199" s="240"/>
      <c r="Y199" s="169"/>
      <c r="Z199" s="240"/>
      <c r="AA199" s="169"/>
      <c r="AB199" s="240"/>
      <c r="AC199" s="169"/>
      <c r="AD199" s="240"/>
      <c r="AE199" s="169"/>
      <c r="AF199" s="240"/>
      <c r="AG199" s="169"/>
      <c r="AH199" s="240"/>
      <c r="AI199" s="169"/>
      <c r="AJ199" s="240"/>
      <c r="AK199" s="169"/>
      <c r="AL199" s="169"/>
      <c r="AM199" s="169"/>
    </row>
    <row r="200" spans="1:39" ht="15.75" customHeight="1" x14ac:dyDescent="0.25">
      <c r="A200" s="1"/>
      <c r="B200" s="169"/>
      <c r="C200" s="241"/>
      <c r="D200" s="169"/>
      <c r="E200" s="169"/>
      <c r="F200" s="240"/>
      <c r="G200" s="242"/>
      <c r="H200" s="240"/>
      <c r="I200" s="243"/>
      <c r="J200" s="240"/>
      <c r="K200" s="169"/>
      <c r="L200" s="240"/>
      <c r="M200" s="169"/>
      <c r="N200" s="240"/>
      <c r="O200" s="169"/>
      <c r="P200" s="240"/>
      <c r="Q200" s="169"/>
      <c r="R200" s="240"/>
      <c r="S200" s="169"/>
      <c r="T200" s="240"/>
      <c r="U200" s="169"/>
      <c r="V200" s="240"/>
      <c r="W200" s="169"/>
      <c r="X200" s="240"/>
      <c r="Y200" s="169"/>
      <c r="Z200" s="240"/>
      <c r="AA200" s="169"/>
      <c r="AB200" s="240"/>
      <c r="AC200" s="169"/>
      <c r="AD200" s="240"/>
      <c r="AE200" s="169"/>
      <c r="AF200" s="240"/>
      <c r="AG200" s="169"/>
      <c r="AH200" s="240"/>
      <c r="AI200" s="169"/>
      <c r="AJ200" s="240"/>
      <c r="AK200" s="169"/>
      <c r="AL200" s="169"/>
      <c r="AM200" s="169"/>
    </row>
    <row r="201" spans="1:39" ht="15.75" customHeight="1" x14ac:dyDescent="0.25">
      <c r="A201" s="1"/>
      <c r="B201" s="169"/>
      <c r="C201" s="241"/>
      <c r="D201" s="169"/>
      <c r="E201" s="169"/>
      <c r="F201" s="240"/>
      <c r="G201" s="242"/>
      <c r="H201" s="240"/>
      <c r="I201" s="243"/>
      <c r="J201" s="240"/>
      <c r="K201" s="169"/>
      <c r="L201" s="240"/>
      <c r="M201" s="169"/>
      <c r="N201" s="240"/>
      <c r="O201" s="169"/>
      <c r="P201" s="240"/>
      <c r="Q201" s="169"/>
      <c r="R201" s="240"/>
      <c r="S201" s="169"/>
      <c r="T201" s="240"/>
      <c r="U201" s="169"/>
      <c r="V201" s="240"/>
      <c r="W201" s="169"/>
      <c r="X201" s="240"/>
      <c r="Y201" s="169"/>
      <c r="Z201" s="240"/>
      <c r="AA201" s="169"/>
      <c r="AB201" s="240"/>
      <c r="AC201" s="169"/>
      <c r="AD201" s="240"/>
      <c r="AE201" s="169"/>
      <c r="AF201" s="240"/>
      <c r="AG201" s="169"/>
      <c r="AH201" s="240"/>
      <c r="AI201" s="169"/>
      <c r="AJ201" s="240"/>
      <c r="AK201" s="169"/>
      <c r="AL201" s="169"/>
      <c r="AM201" s="169"/>
    </row>
    <row r="202" spans="1:39" ht="15.75" customHeight="1" x14ac:dyDescent="0.25">
      <c r="A202" s="1"/>
      <c r="B202" s="169"/>
      <c r="C202" s="241"/>
      <c r="D202" s="169"/>
      <c r="E202" s="169"/>
      <c r="F202" s="240"/>
      <c r="G202" s="242"/>
      <c r="H202" s="240"/>
      <c r="I202" s="243"/>
      <c r="J202" s="240"/>
      <c r="K202" s="169"/>
      <c r="L202" s="240"/>
      <c r="M202" s="169"/>
      <c r="N202" s="240"/>
      <c r="O202" s="169"/>
      <c r="P202" s="240"/>
      <c r="Q202" s="169"/>
      <c r="R202" s="240"/>
      <c r="S202" s="169"/>
      <c r="T202" s="240"/>
      <c r="U202" s="169"/>
      <c r="V202" s="240"/>
      <c r="W202" s="169"/>
      <c r="X202" s="240"/>
      <c r="Y202" s="169"/>
      <c r="Z202" s="240"/>
      <c r="AA202" s="169"/>
      <c r="AB202" s="240"/>
      <c r="AC202" s="169"/>
      <c r="AD202" s="240"/>
      <c r="AE202" s="169"/>
      <c r="AF202" s="240"/>
      <c r="AG202" s="169"/>
      <c r="AH202" s="240"/>
      <c r="AI202" s="169"/>
      <c r="AJ202" s="240"/>
      <c r="AK202" s="169"/>
      <c r="AL202" s="169"/>
      <c r="AM202" s="169"/>
    </row>
    <row r="203" spans="1:39" ht="15.75" customHeight="1" x14ac:dyDescent="0.25">
      <c r="A203" s="1"/>
      <c r="B203" s="169"/>
      <c r="C203" s="241"/>
      <c r="D203" s="169"/>
      <c r="E203" s="169"/>
      <c r="F203" s="240"/>
      <c r="G203" s="242"/>
      <c r="H203" s="240"/>
      <c r="I203" s="243"/>
      <c r="J203" s="240"/>
      <c r="K203" s="169"/>
      <c r="L203" s="240"/>
      <c r="M203" s="169"/>
      <c r="N203" s="240"/>
      <c r="O203" s="169"/>
      <c r="P203" s="240"/>
      <c r="Q203" s="169"/>
      <c r="R203" s="240"/>
      <c r="S203" s="169"/>
      <c r="T203" s="240"/>
      <c r="U203" s="169"/>
      <c r="V203" s="240"/>
      <c r="W203" s="169"/>
      <c r="X203" s="240"/>
      <c r="Y203" s="169"/>
      <c r="Z203" s="240"/>
      <c r="AA203" s="169"/>
      <c r="AB203" s="240"/>
      <c r="AC203" s="169"/>
      <c r="AD203" s="240"/>
      <c r="AE203" s="169"/>
      <c r="AF203" s="240"/>
      <c r="AG203" s="169"/>
      <c r="AH203" s="240"/>
      <c r="AI203" s="169"/>
      <c r="AJ203" s="240"/>
      <c r="AK203" s="169"/>
      <c r="AL203" s="169"/>
      <c r="AM203" s="169"/>
    </row>
    <row r="204" spans="1:39" ht="15.75" customHeight="1" x14ac:dyDescent="0.25">
      <c r="A204" s="1"/>
      <c r="B204" s="169"/>
      <c r="C204" s="241"/>
      <c r="D204" s="169"/>
      <c r="E204" s="169"/>
      <c r="F204" s="240"/>
      <c r="G204" s="242"/>
      <c r="H204" s="240"/>
      <c r="I204" s="243"/>
      <c r="J204" s="240"/>
      <c r="K204" s="169"/>
      <c r="L204" s="240"/>
      <c r="M204" s="169"/>
      <c r="N204" s="240"/>
      <c r="O204" s="169"/>
      <c r="P204" s="240"/>
      <c r="Q204" s="169"/>
      <c r="R204" s="240"/>
      <c r="S204" s="169"/>
      <c r="T204" s="240"/>
      <c r="U204" s="169"/>
      <c r="V204" s="240"/>
      <c r="W204" s="169"/>
      <c r="X204" s="240"/>
      <c r="Y204" s="169"/>
      <c r="Z204" s="240"/>
      <c r="AA204" s="169"/>
      <c r="AB204" s="240"/>
      <c r="AC204" s="169"/>
      <c r="AD204" s="240"/>
      <c r="AE204" s="169"/>
      <c r="AF204" s="240"/>
      <c r="AG204" s="169"/>
      <c r="AH204" s="240"/>
      <c r="AI204" s="169"/>
      <c r="AJ204" s="240"/>
      <c r="AK204" s="169"/>
      <c r="AL204" s="169"/>
      <c r="AM204" s="169"/>
    </row>
    <row r="205" spans="1:39" ht="15.75" customHeight="1" x14ac:dyDescent="0.25">
      <c r="A205" s="1"/>
      <c r="B205" s="169"/>
      <c r="C205" s="241"/>
      <c r="D205" s="169"/>
      <c r="E205" s="169"/>
      <c r="F205" s="240"/>
      <c r="G205" s="242"/>
      <c r="H205" s="240"/>
      <c r="I205" s="243"/>
      <c r="J205" s="240"/>
      <c r="K205" s="169"/>
      <c r="L205" s="240"/>
      <c r="M205" s="169"/>
      <c r="N205" s="240"/>
      <c r="O205" s="169"/>
      <c r="P205" s="240"/>
      <c r="Q205" s="169"/>
      <c r="R205" s="240"/>
      <c r="S205" s="169"/>
      <c r="T205" s="240"/>
      <c r="U205" s="169"/>
      <c r="V205" s="240"/>
      <c r="W205" s="169"/>
      <c r="X205" s="240"/>
      <c r="Y205" s="169"/>
      <c r="Z205" s="240"/>
      <c r="AA205" s="169"/>
      <c r="AB205" s="240"/>
      <c r="AC205" s="169"/>
      <c r="AD205" s="240"/>
      <c r="AE205" s="169"/>
      <c r="AF205" s="240"/>
      <c r="AG205" s="169"/>
      <c r="AH205" s="240"/>
      <c r="AI205" s="169"/>
      <c r="AJ205" s="240"/>
      <c r="AK205" s="169"/>
      <c r="AL205" s="169"/>
      <c r="AM205" s="169"/>
    </row>
    <row r="206" spans="1:39" ht="15.75" customHeight="1" x14ac:dyDescent="0.25">
      <c r="A206" s="1"/>
      <c r="B206" s="169"/>
      <c r="C206" s="241"/>
      <c r="D206" s="169"/>
      <c r="E206" s="169"/>
      <c r="F206" s="240"/>
      <c r="G206" s="242"/>
      <c r="H206" s="240"/>
      <c r="I206" s="243"/>
      <c r="J206" s="240"/>
      <c r="K206" s="169"/>
      <c r="L206" s="240"/>
      <c r="M206" s="169"/>
      <c r="N206" s="240"/>
      <c r="O206" s="169"/>
      <c r="P206" s="240"/>
      <c r="Q206" s="169"/>
      <c r="R206" s="240"/>
      <c r="S206" s="169"/>
      <c r="T206" s="240"/>
      <c r="U206" s="169"/>
      <c r="V206" s="240"/>
      <c r="W206" s="169"/>
      <c r="X206" s="240"/>
      <c r="Y206" s="169"/>
      <c r="Z206" s="240"/>
      <c r="AA206" s="169"/>
      <c r="AB206" s="240"/>
      <c r="AC206" s="169"/>
      <c r="AD206" s="240"/>
      <c r="AE206" s="169"/>
      <c r="AF206" s="240"/>
      <c r="AG206" s="169"/>
      <c r="AH206" s="240"/>
      <c r="AI206" s="169"/>
      <c r="AJ206" s="240"/>
      <c r="AK206" s="169"/>
      <c r="AL206" s="169"/>
      <c r="AM206" s="169"/>
    </row>
    <row r="207" spans="1:39" ht="15.75" customHeight="1" x14ac:dyDescent="0.25">
      <c r="A207" s="1"/>
      <c r="B207" s="169"/>
      <c r="C207" s="241"/>
      <c r="D207" s="169"/>
      <c r="E207" s="169"/>
      <c r="F207" s="240"/>
      <c r="G207" s="242"/>
      <c r="H207" s="240"/>
      <c r="I207" s="243"/>
      <c r="J207" s="240"/>
      <c r="K207" s="169"/>
      <c r="L207" s="240"/>
      <c r="M207" s="169"/>
      <c r="N207" s="240"/>
      <c r="O207" s="169"/>
      <c r="P207" s="240"/>
      <c r="Q207" s="169"/>
      <c r="R207" s="240"/>
      <c r="S207" s="169"/>
      <c r="T207" s="240"/>
      <c r="U207" s="169"/>
      <c r="V207" s="240"/>
      <c r="W207" s="169"/>
      <c r="X207" s="240"/>
      <c r="Y207" s="169"/>
      <c r="Z207" s="240"/>
      <c r="AA207" s="169"/>
      <c r="AB207" s="240"/>
      <c r="AC207" s="169"/>
      <c r="AD207" s="240"/>
      <c r="AE207" s="169"/>
      <c r="AF207" s="240"/>
      <c r="AG207" s="169"/>
      <c r="AH207" s="240"/>
      <c r="AI207" s="169"/>
      <c r="AJ207" s="240"/>
      <c r="AK207" s="169"/>
      <c r="AL207" s="169"/>
      <c r="AM207" s="169"/>
    </row>
    <row r="208" spans="1:39" ht="15.75" customHeight="1" x14ac:dyDescent="0.25">
      <c r="A208" s="1"/>
      <c r="B208" s="169"/>
      <c r="C208" s="241"/>
      <c r="D208" s="169"/>
      <c r="E208" s="169"/>
      <c r="F208" s="240"/>
      <c r="G208" s="242"/>
      <c r="H208" s="240"/>
      <c r="I208" s="243"/>
      <c r="J208" s="240"/>
      <c r="K208" s="169"/>
      <c r="L208" s="240"/>
      <c r="M208" s="169"/>
      <c r="N208" s="240"/>
      <c r="O208" s="169"/>
      <c r="P208" s="240"/>
      <c r="Q208" s="169"/>
      <c r="R208" s="240"/>
      <c r="S208" s="169"/>
      <c r="T208" s="240"/>
      <c r="U208" s="169"/>
      <c r="V208" s="240"/>
      <c r="W208" s="169"/>
      <c r="X208" s="240"/>
      <c r="Y208" s="169"/>
      <c r="Z208" s="240"/>
      <c r="AA208" s="169"/>
      <c r="AB208" s="240"/>
      <c r="AC208" s="169"/>
      <c r="AD208" s="240"/>
      <c r="AE208" s="169"/>
      <c r="AF208" s="240"/>
      <c r="AG208" s="169"/>
      <c r="AH208" s="240"/>
      <c r="AI208" s="169"/>
      <c r="AJ208" s="240"/>
      <c r="AK208" s="169"/>
      <c r="AL208" s="169"/>
      <c r="AM208" s="169"/>
    </row>
    <row r="209" spans="1:39" ht="15.75" customHeight="1" x14ac:dyDescent="0.25">
      <c r="A209" s="1"/>
      <c r="B209" s="169"/>
      <c r="C209" s="241"/>
      <c r="D209" s="169"/>
      <c r="E209" s="169"/>
      <c r="F209" s="240"/>
      <c r="G209" s="242"/>
      <c r="H209" s="240"/>
      <c r="I209" s="243"/>
      <c r="J209" s="240"/>
      <c r="K209" s="169"/>
      <c r="L209" s="240"/>
      <c r="M209" s="169"/>
      <c r="N209" s="240"/>
      <c r="O209" s="169"/>
      <c r="P209" s="240"/>
      <c r="Q209" s="169"/>
      <c r="R209" s="240"/>
      <c r="S209" s="169"/>
      <c r="T209" s="240"/>
      <c r="U209" s="169"/>
      <c r="V209" s="240"/>
      <c r="W209" s="169"/>
      <c r="X209" s="240"/>
      <c r="Y209" s="169"/>
      <c r="Z209" s="240"/>
      <c r="AA209" s="169"/>
      <c r="AB209" s="240"/>
      <c r="AC209" s="169"/>
      <c r="AD209" s="240"/>
      <c r="AE209" s="169"/>
      <c r="AF209" s="240"/>
      <c r="AG209" s="169"/>
      <c r="AH209" s="240"/>
      <c r="AI209" s="169"/>
      <c r="AJ209" s="240"/>
      <c r="AK209" s="169"/>
      <c r="AL209" s="169"/>
      <c r="AM209" s="169"/>
    </row>
    <row r="210" spans="1:39" ht="15.75" customHeight="1" x14ac:dyDescent="0.25">
      <c r="A210" s="1"/>
      <c r="B210" s="169"/>
      <c r="C210" s="241"/>
      <c r="D210" s="169"/>
      <c r="E210" s="169"/>
      <c r="F210" s="240"/>
      <c r="G210" s="242"/>
      <c r="H210" s="240"/>
      <c r="I210" s="243"/>
      <c r="J210" s="240"/>
      <c r="K210" s="169"/>
      <c r="L210" s="240"/>
      <c r="M210" s="169"/>
      <c r="N210" s="240"/>
      <c r="O210" s="169"/>
      <c r="P210" s="240"/>
      <c r="Q210" s="169"/>
      <c r="R210" s="240"/>
      <c r="S210" s="169"/>
      <c r="T210" s="240"/>
      <c r="U210" s="169"/>
      <c r="V210" s="240"/>
      <c r="W210" s="169"/>
      <c r="X210" s="240"/>
      <c r="Y210" s="169"/>
      <c r="Z210" s="240"/>
      <c r="AA210" s="169"/>
      <c r="AB210" s="240"/>
      <c r="AC210" s="169"/>
      <c r="AD210" s="240"/>
      <c r="AE210" s="169"/>
      <c r="AF210" s="240"/>
      <c r="AG210" s="169"/>
      <c r="AH210" s="240"/>
      <c r="AI210" s="169"/>
      <c r="AJ210" s="240"/>
      <c r="AK210" s="169"/>
      <c r="AL210" s="169"/>
      <c r="AM210" s="169"/>
    </row>
    <row r="211" spans="1:39" ht="15.75" customHeight="1" x14ac:dyDescent="0.25">
      <c r="A211" s="1"/>
      <c r="B211" s="169"/>
      <c r="C211" s="241"/>
      <c r="D211" s="169"/>
      <c r="E211" s="169"/>
      <c r="F211" s="240"/>
      <c r="G211" s="242"/>
      <c r="H211" s="240"/>
      <c r="I211" s="243"/>
      <c r="J211" s="240"/>
      <c r="K211" s="169"/>
      <c r="L211" s="240"/>
      <c r="M211" s="169"/>
      <c r="N211" s="240"/>
      <c r="O211" s="169"/>
      <c r="P211" s="240"/>
      <c r="Q211" s="169"/>
      <c r="R211" s="240"/>
      <c r="S211" s="169"/>
      <c r="T211" s="240"/>
      <c r="U211" s="169"/>
      <c r="V211" s="240"/>
      <c r="W211" s="169"/>
      <c r="X211" s="240"/>
      <c r="Y211" s="169"/>
      <c r="Z211" s="240"/>
      <c r="AA211" s="169"/>
      <c r="AB211" s="240"/>
      <c r="AC211" s="169"/>
      <c r="AD211" s="240"/>
      <c r="AE211" s="169"/>
      <c r="AF211" s="240"/>
      <c r="AG211" s="169"/>
      <c r="AH211" s="240"/>
      <c r="AI211" s="169"/>
      <c r="AJ211" s="240"/>
      <c r="AK211" s="169"/>
      <c r="AL211" s="169"/>
      <c r="AM211" s="169"/>
    </row>
    <row r="212" spans="1:39" ht="15.75" customHeight="1" x14ac:dyDescent="0.25">
      <c r="A212" s="1"/>
      <c r="B212" s="169"/>
      <c r="C212" s="241"/>
      <c r="D212" s="169"/>
      <c r="E212" s="169"/>
      <c r="F212" s="240"/>
      <c r="G212" s="242"/>
      <c r="H212" s="240"/>
      <c r="I212" s="243"/>
      <c r="J212" s="240"/>
      <c r="K212" s="169"/>
      <c r="L212" s="240"/>
      <c r="M212" s="169"/>
      <c r="N212" s="240"/>
      <c r="O212" s="169"/>
      <c r="P212" s="240"/>
      <c r="Q212" s="169"/>
      <c r="R212" s="240"/>
      <c r="S212" s="169"/>
      <c r="T212" s="240"/>
      <c r="U212" s="169"/>
      <c r="V212" s="240"/>
      <c r="W212" s="169"/>
      <c r="X212" s="240"/>
      <c r="Y212" s="169"/>
      <c r="Z212" s="240"/>
      <c r="AA212" s="169"/>
      <c r="AB212" s="240"/>
      <c r="AC212" s="169"/>
      <c r="AD212" s="240"/>
      <c r="AE212" s="169"/>
      <c r="AF212" s="240"/>
      <c r="AG212" s="169"/>
      <c r="AH212" s="240"/>
      <c r="AI212" s="169"/>
      <c r="AJ212" s="240"/>
      <c r="AK212" s="169"/>
      <c r="AL212" s="169"/>
      <c r="AM212" s="169"/>
    </row>
    <row r="213" spans="1:39" ht="15.75" customHeight="1" x14ac:dyDescent="0.25">
      <c r="A213" s="1"/>
      <c r="B213" s="169"/>
      <c r="C213" s="241"/>
      <c r="D213" s="169"/>
      <c r="E213" s="169"/>
      <c r="F213" s="240"/>
      <c r="G213" s="242"/>
      <c r="H213" s="240"/>
      <c r="I213" s="243"/>
      <c r="J213" s="240"/>
      <c r="K213" s="169"/>
      <c r="L213" s="240"/>
      <c r="M213" s="169"/>
      <c r="N213" s="240"/>
      <c r="O213" s="169"/>
      <c r="P213" s="240"/>
      <c r="Q213" s="169"/>
      <c r="R213" s="240"/>
      <c r="S213" s="169"/>
      <c r="T213" s="240"/>
      <c r="U213" s="169"/>
      <c r="V213" s="240"/>
      <c r="W213" s="169"/>
      <c r="X213" s="240"/>
      <c r="Y213" s="169"/>
      <c r="Z213" s="240"/>
      <c r="AA213" s="169"/>
      <c r="AB213" s="240"/>
      <c r="AC213" s="169"/>
      <c r="AD213" s="240"/>
      <c r="AE213" s="169"/>
      <c r="AF213" s="240"/>
      <c r="AG213" s="169"/>
      <c r="AH213" s="240"/>
      <c r="AI213" s="169"/>
      <c r="AJ213" s="240"/>
      <c r="AK213" s="169"/>
      <c r="AL213" s="169"/>
      <c r="AM213" s="169"/>
    </row>
    <row r="214" spans="1:39" ht="15.75" customHeight="1" x14ac:dyDescent="0.25">
      <c r="A214" s="1"/>
      <c r="B214" s="169"/>
      <c r="C214" s="241"/>
      <c r="D214" s="169"/>
      <c r="E214" s="169"/>
      <c r="F214" s="240"/>
      <c r="G214" s="242"/>
      <c r="H214" s="240"/>
      <c r="I214" s="243"/>
      <c r="J214" s="240"/>
      <c r="K214" s="169"/>
      <c r="L214" s="240"/>
      <c r="M214" s="169"/>
      <c r="N214" s="240"/>
      <c r="O214" s="169"/>
      <c r="P214" s="240"/>
      <c r="Q214" s="169"/>
      <c r="R214" s="240"/>
      <c r="S214" s="169"/>
      <c r="T214" s="240"/>
      <c r="U214" s="169"/>
      <c r="V214" s="240"/>
      <c r="W214" s="169"/>
      <c r="X214" s="240"/>
      <c r="Y214" s="169"/>
      <c r="Z214" s="240"/>
      <c r="AA214" s="169"/>
      <c r="AB214" s="240"/>
      <c r="AC214" s="169"/>
      <c r="AD214" s="240"/>
      <c r="AE214" s="169"/>
      <c r="AF214" s="240"/>
      <c r="AG214" s="169"/>
      <c r="AH214" s="240"/>
      <c r="AI214" s="169"/>
      <c r="AJ214" s="240"/>
      <c r="AK214" s="169"/>
      <c r="AL214" s="169"/>
      <c r="AM214" s="169"/>
    </row>
    <row r="215" spans="1:39" ht="15.75" customHeight="1" x14ac:dyDescent="0.25">
      <c r="A215" s="1"/>
      <c r="B215" s="169"/>
      <c r="C215" s="241"/>
      <c r="D215" s="169"/>
      <c r="E215" s="169"/>
      <c r="F215" s="240"/>
      <c r="G215" s="242"/>
      <c r="H215" s="240"/>
      <c r="I215" s="243"/>
      <c r="J215" s="240"/>
      <c r="K215" s="169"/>
      <c r="L215" s="240"/>
      <c r="M215" s="169"/>
      <c r="N215" s="240"/>
      <c r="O215" s="169"/>
      <c r="P215" s="240"/>
      <c r="Q215" s="169"/>
      <c r="R215" s="240"/>
      <c r="S215" s="169"/>
      <c r="T215" s="240"/>
      <c r="U215" s="169"/>
      <c r="V215" s="240"/>
      <c r="W215" s="169"/>
      <c r="X215" s="240"/>
      <c r="Y215" s="169"/>
      <c r="Z215" s="240"/>
      <c r="AA215" s="169"/>
      <c r="AB215" s="240"/>
      <c r="AC215" s="169"/>
      <c r="AD215" s="240"/>
      <c r="AE215" s="169"/>
      <c r="AF215" s="240"/>
      <c r="AG215" s="169"/>
      <c r="AH215" s="240"/>
      <c r="AI215" s="169"/>
      <c r="AJ215" s="240"/>
      <c r="AK215" s="169"/>
      <c r="AL215" s="169"/>
      <c r="AM215" s="169"/>
    </row>
    <row r="216" spans="1:39" ht="15.75" customHeight="1" x14ac:dyDescent="0.25">
      <c r="A216" s="1"/>
      <c r="B216" s="169"/>
      <c r="C216" s="241"/>
      <c r="D216" s="169"/>
      <c r="E216" s="169"/>
      <c r="F216" s="240"/>
      <c r="G216" s="242"/>
      <c r="H216" s="240"/>
      <c r="I216" s="243"/>
      <c r="J216" s="240"/>
      <c r="K216" s="169"/>
      <c r="L216" s="240"/>
      <c r="M216" s="169"/>
      <c r="N216" s="240"/>
      <c r="O216" s="169"/>
      <c r="P216" s="240"/>
      <c r="Q216" s="169"/>
      <c r="R216" s="240"/>
      <c r="S216" s="169"/>
      <c r="T216" s="240"/>
      <c r="U216" s="169"/>
      <c r="V216" s="240"/>
      <c r="W216" s="169"/>
      <c r="X216" s="240"/>
      <c r="Y216" s="169"/>
      <c r="Z216" s="240"/>
      <c r="AA216" s="169"/>
      <c r="AB216" s="240"/>
      <c r="AC216" s="169"/>
      <c r="AD216" s="240"/>
      <c r="AE216" s="169"/>
      <c r="AF216" s="240"/>
      <c r="AG216" s="169"/>
      <c r="AH216" s="240"/>
      <c r="AI216" s="169"/>
      <c r="AJ216" s="240"/>
      <c r="AK216" s="169"/>
      <c r="AL216" s="169"/>
      <c r="AM216" s="169"/>
    </row>
    <row r="217" spans="1:39" ht="15.75" customHeight="1" x14ac:dyDescent="0.25">
      <c r="A217" s="1"/>
      <c r="B217" s="169"/>
      <c r="C217" s="241"/>
      <c r="D217" s="169"/>
      <c r="E217" s="169"/>
      <c r="F217" s="240"/>
      <c r="G217" s="242"/>
      <c r="H217" s="240"/>
      <c r="I217" s="243"/>
      <c r="J217" s="240"/>
      <c r="K217" s="169"/>
      <c r="L217" s="240"/>
      <c r="M217" s="169"/>
      <c r="N217" s="240"/>
      <c r="O217" s="169"/>
      <c r="P217" s="240"/>
      <c r="Q217" s="169"/>
      <c r="R217" s="240"/>
      <c r="S217" s="169"/>
      <c r="T217" s="240"/>
      <c r="U217" s="169"/>
      <c r="V217" s="240"/>
      <c r="W217" s="169"/>
      <c r="X217" s="240"/>
      <c r="Y217" s="169"/>
      <c r="Z217" s="240"/>
      <c r="AA217" s="169"/>
      <c r="AB217" s="240"/>
      <c r="AC217" s="169"/>
      <c r="AD217" s="240"/>
      <c r="AE217" s="169"/>
      <c r="AF217" s="240"/>
      <c r="AG217" s="169"/>
      <c r="AH217" s="240"/>
      <c r="AI217" s="169"/>
      <c r="AJ217" s="240"/>
      <c r="AK217" s="169"/>
      <c r="AL217" s="169"/>
      <c r="AM217" s="169"/>
    </row>
    <row r="218" spans="1:39" ht="15.75" customHeight="1" x14ac:dyDescent="0.25">
      <c r="A218" s="1"/>
      <c r="B218" s="169"/>
      <c r="C218" s="241"/>
      <c r="D218" s="169"/>
      <c r="E218" s="169"/>
      <c r="F218" s="240"/>
      <c r="G218" s="242"/>
      <c r="H218" s="240"/>
      <c r="I218" s="243"/>
      <c r="J218" s="240"/>
      <c r="K218" s="169"/>
      <c r="L218" s="240"/>
      <c r="M218" s="169"/>
      <c r="N218" s="240"/>
      <c r="O218" s="169"/>
      <c r="P218" s="240"/>
      <c r="Q218" s="169"/>
      <c r="R218" s="240"/>
      <c r="S218" s="169"/>
      <c r="T218" s="240"/>
      <c r="U218" s="169"/>
      <c r="V218" s="240"/>
      <c r="W218" s="169"/>
      <c r="X218" s="240"/>
      <c r="Y218" s="169"/>
      <c r="Z218" s="240"/>
      <c r="AA218" s="169"/>
      <c r="AB218" s="240"/>
      <c r="AC218" s="169"/>
      <c r="AD218" s="240"/>
      <c r="AE218" s="169"/>
      <c r="AF218" s="240"/>
      <c r="AG218" s="169"/>
      <c r="AH218" s="240"/>
      <c r="AI218" s="169"/>
      <c r="AJ218" s="240"/>
      <c r="AK218" s="169"/>
      <c r="AL218" s="169"/>
      <c r="AM218" s="169"/>
    </row>
    <row r="219" spans="1:39" ht="15.75" customHeight="1" x14ac:dyDescent="0.25">
      <c r="A219" s="1"/>
      <c r="B219" s="169"/>
      <c r="C219" s="241"/>
      <c r="D219" s="169"/>
      <c r="E219" s="169"/>
      <c r="F219" s="240"/>
      <c r="G219" s="242"/>
      <c r="H219" s="240"/>
      <c r="I219" s="243"/>
      <c r="J219" s="240"/>
      <c r="K219" s="169"/>
      <c r="L219" s="240"/>
      <c r="M219" s="169"/>
      <c r="N219" s="240"/>
      <c r="O219" s="169"/>
      <c r="P219" s="240"/>
      <c r="Q219" s="169"/>
      <c r="R219" s="240"/>
      <c r="S219" s="169"/>
      <c r="T219" s="240"/>
      <c r="U219" s="169"/>
      <c r="V219" s="240"/>
      <c r="W219" s="169"/>
      <c r="X219" s="240"/>
      <c r="Y219" s="169"/>
      <c r="Z219" s="240"/>
      <c r="AA219" s="169"/>
      <c r="AB219" s="240"/>
      <c r="AC219" s="169"/>
      <c r="AD219" s="240"/>
      <c r="AE219" s="169"/>
      <c r="AF219" s="240"/>
      <c r="AG219" s="169"/>
      <c r="AH219" s="240"/>
      <c r="AI219" s="169"/>
      <c r="AJ219" s="240"/>
      <c r="AK219" s="169"/>
      <c r="AL219" s="169"/>
      <c r="AM219" s="169"/>
    </row>
    <row r="220" spans="1:39" ht="15.75" customHeight="1" x14ac:dyDescent="0.25">
      <c r="A220" s="1"/>
      <c r="B220" s="169"/>
      <c r="C220" s="241"/>
      <c r="D220" s="169"/>
      <c r="E220" s="169"/>
      <c r="F220" s="240"/>
      <c r="G220" s="242"/>
      <c r="H220" s="240"/>
      <c r="I220" s="243"/>
      <c r="J220" s="240"/>
      <c r="K220" s="169"/>
      <c r="L220" s="240"/>
      <c r="M220" s="169"/>
      <c r="N220" s="240"/>
      <c r="O220" s="169"/>
      <c r="P220" s="240"/>
      <c r="Q220" s="169"/>
      <c r="R220" s="240"/>
      <c r="S220" s="169"/>
      <c r="T220" s="240"/>
      <c r="U220" s="169"/>
      <c r="V220" s="240"/>
      <c r="W220" s="169"/>
      <c r="X220" s="240"/>
      <c r="Y220" s="169"/>
      <c r="Z220" s="240"/>
      <c r="AA220" s="169"/>
      <c r="AB220" s="240"/>
      <c r="AC220" s="169"/>
      <c r="AD220" s="240"/>
      <c r="AE220" s="169"/>
      <c r="AF220" s="240"/>
      <c r="AG220" s="169"/>
      <c r="AH220" s="240"/>
      <c r="AI220" s="169"/>
      <c r="AJ220" s="240"/>
      <c r="AK220" s="169"/>
      <c r="AL220" s="169"/>
      <c r="AM220" s="169"/>
    </row>
    <row r="221" spans="1:39" ht="15.75" customHeight="1" x14ac:dyDescent="0.25">
      <c r="A221" s="1"/>
      <c r="B221" s="169"/>
      <c r="C221" s="241"/>
      <c r="D221" s="169"/>
      <c r="E221" s="169"/>
      <c r="F221" s="240"/>
      <c r="G221" s="242"/>
      <c r="H221" s="240"/>
      <c r="I221" s="243"/>
      <c r="J221" s="240"/>
      <c r="K221" s="169"/>
      <c r="L221" s="240"/>
      <c r="M221" s="169"/>
      <c r="N221" s="240"/>
      <c r="O221" s="169"/>
      <c r="P221" s="240"/>
      <c r="Q221" s="169"/>
      <c r="R221" s="240"/>
      <c r="S221" s="169"/>
      <c r="T221" s="240"/>
      <c r="U221" s="169"/>
      <c r="V221" s="240"/>
      <c r="W221" s="169"/>
      <c r="X221" s="240"/>
      <c r="Y221" s="169"/>
      <c r="Z221" s="240"/>
      <c r="AA221" s="169"/>
      <c r="AB221" s="240"/>
      <c r="AC221" s="169"/>
      <c r="AD221" s="240"/>
      <c r="AE221" s="169"/>
      <c r="AF221" s="240"/>
      <c r="AG221" s="169"/>
      <c r="AH221" s="240"/>
      <c r="AI221" s="169"/>
      <c r="AJ221" s="240"/>
      <c r="AK221" s="169"/>
      <c r="AL221" s="169"/>
      <c r="AM221" s="169"/>
    </row>
    <row r="222" spans="1:39" ht="15.75" customHeight="1" x14ac:dyDescent="0.25">
      <c r="A222" s="1"/>
      <c r="B222" s="169"/>
      <c r="C222" s="241"/>
      <c r="D222" s="169"/>
      <c r="E222" s="169"/>
      <c r="F222" s="240"/>
      <c r="G222" s="242"/>
      <c r="H222" s="240"/>
      <c r="I222" s="243"/>
      <c r="J222" s="240"/>
      <c r="K222" s="169"/>
      <c r="L222" s="240"/>
      <c r="M222" s="169"/>
      <c r="N222" s="240"/>
      <c r="O222" s="169"/>
      <c r="P222" s="240"/>
      <c r="Q222" s="169"/>
      <c r="R222" s="240"/>
      <c r="S222" s="169"/>
      <c r="T222" s="240"/>
      <c r="U222" s="169"/>
      <c r="V222" s="240"/>
      <c r="W222" s="169"/>
      <c r="X222" s="240"/>
      <c r="Y222" s="169"/>
      <c r="Z222" s="240"/>
      <c r="AA222" s="169"/>
      <c r="AB222" s="240"/>
      <c r="AC222" s="169"/>
      <c r="AD222" s="240"/>
      <c r="AE222" s="169"/>
      <c r="AF222" s="240"/>
      <c r="AG222" s="169"/>
      <c r="AH222" s="240"/>
      <c r="AI222" s="169"/>
      <c r="AJ222" s="240"/>
      <c r="AK222" s="169"/>
      <c r="AL222" s="169"/>
      <c r="AM222" s="169"/>
    </row>
    <row r="223" spans="1:39" ht="15.75" customHeight="1" x14ac:dyDescent="0.25">
      <c r="A223" s="1"/>
      <c r="B223" s="169"/>
      <c r="C223" s="241"/>
      <c r="D223" s="169"/>
      <c r="E223" s="169"/>
      <c r="F223" s="240"/>
      <c r="G223" s="242"/>
      <c r="H223" s="240"/>
      <c r="I223" s="243"/>
      <c r="J223" s="240"/>
      <c r="K223" s="169"/>
      <c r="L223" s="240"/>
      <c r="M223" s="169"/>
      <c r="N223" s="240"/>
      <c r="O223" s="169"/>
      <c r="P223" s="240"/>
      <c r="Q223" s="169"/>
      <c r="R223" s="240"/>
      <c r="S223" s="169"/>
      <c r="T223" s="240"/>
      <c r="U223" s="169"/>
      <c r="V223" s="240"/>
      <c r="W223" s="169"/>
      <c r="X223" s="240"/>
      <c r="Y223" s="169"/>
      <c r="Z223" s="240"/>
      <c r="AA223" s="169"/>
      <c r="AB223" s="240"/>
      <c r="AC223" s="169"/>
      <c r="AD223" s="240"/>
      <c r="AE223" s="169"/>
      <c r="AF223" s="240"/>
      <c r="AG223" s="169"/>
      <c r="AH223" s="240"/>
      <c r="AI223" s="169"/>
      <c r="AJ223" s="240"/>
      <c r="AK223" s="169"/>
      <c r="AL223" s="169"/>
      <c r="AM223" s="169"/>
    </row>
    <row r="224" spans="1:39" ht="15.75" customHeight="1" x14ac:dyDescent="0.25">
      <c r="A224" s="1"/>
      <c r="B224" s="169"/>
      <c r="C224" s="241"/>
      <c r="D224" s="169"/>
      <c r="E224" s="169"/>
      <c r="F224" s="240"/>
      <c r="G224" s="242"/>
      <c r="H224" s="240"/>
      <c r="I224" s="243"/>
      <c r="J224" s="240"/>
      <c r="K224" s="169"/>
      <c r="L224" s="240"/>
      <c r="M224" s="169"/>
      <c r="N224" s="240"/>
      <c r="O224" s="169"/>
      <c r="P224" s="240"/>
      <c r="Q224" s="169"/>
      <c r="R224" s="240"/>
      <c r="S224" s="169"/>
      <c r="T224" s="240"/>
      <c r="U224" s="169"/>
      <c r="V224" s="240"/>
      <c r="W224" s="169"/>
      <c r="X224" s="240"/>
      <c r="Y224" s="169"/>
      <c r="Z224" s="240"/>
      <c r="AA224" s="169"/>
      <c r="AB224" s="240"/>
      <c r="AC224" s="169"/>
      <c r="AD224" s="240"/>
      <c r="AE224" s="169"/>
      <c r="AF224" s="240"/>
      <c r="AG224" s="169"/>
      <c r="AH224" s="240"/>
      <c r="AI224" s="169"/>
      <c r="AJ224" s="240"/>
      <c r="AK224" s="169"/>
      <c r="AL224" s="169"/>
      <c r="AM224" s="169"/>
    </row>
    <row r="225" spans="1:39" ht="15.75" customHeight="1" x14ac:dyDescent="0.25">
      <c r="A225" s="1"/>
      <c r="B225" s="169"/>
      <c r="C225" s="241"/>
      <c r="D225" s="169"/>
      <c r="E225" s="169"/>
      <c r="F225" s="240"/>
      <c r="G225" s="242"/>
      <c r="H225" s="240"/>
      <c r="I225" s="243"/>
      <c r="J225" s="240"/>
      <c r="K225" s="169"/>
      <c r="L225" s="240"/>
      <c r="M225" s="169"/>
      <c r="N225" s="240"/>
      <c r="O225" s="169"/>
      <c r="P225" s="240"/>
      <c r="Q225" s="169"/>
      <c r="R225" s="240"/>
      <c r="S225" s="169"/>
      <c r="T225" s="240"/>
      <c r="U225" s="169"/>
      <c r="V225" s="240"/>
      <c r="W225" s="169"/>
      <c r="X225" s="240"/>
      <c r="Y225" s="169"/>
      <c r="Z225" s="240"/>
      <c r="AA225" s="169"/>
      <c r="AB225" s="240"/>
      <c r="AC225" s="169"/>
      <c r="AD225" s="240"/>
      <c r="AE225" s="169"/>
      <c r="AF225" s="240"/>
      <c r="AG225" s="169"/>
      <c r="AH225" s="240"/>
      <c r="AI225" s="169"/>
      <c r="AJ225" s="240"/>
      <c r="AK225" s="169"/>
      <c r="AL225" s="169"/>
      <c r="AM225" s="169"/>
    </row>
    <row r="226" spans="1:39" ht="15.75" customHeight="1" x14ac:dyDescent="0.25">
      <c r="A226" s="1"/>
      <c r="B226" s="169"/>
      <c r="C226" s="241"/>
      <c r="D226" s="169"/>
      <c r="E226" s="169"/>
      <c r="F226" s="240"/>
      <c r="G226" s="242"/>
      <c r="H226" s="240"/>
      <c r="I226" s="243"/>
      <c r="J226" s="240"/>
      <c r="K226" s="169"/>
      <c r="L226" s="240"/>
      <c r="M226" s="169"/>
      <c r="N226" s="240"/>
      <c r="O226" s="169"/>
      <c r="P226" s="240"/>
      <c r="Q226" s="169"/>
      <c r="R226" s="240"/>
      <c r="S226" s="169"/>
      <c r="T226" s="240"/>
      <c r="U226" s="169"/>
      <c r="V226" s="240"/>
      <c r="W226" s="169"/>
      <c r="X226" s="240"/>
      <c r="Y226" s="169"/>
      <c r="Z226" s="240"/>
      <c r="AA226" s="169"/>
      <c r="AB226" s="240"/>
      <c r="AC226" s="169"/>
      <c r="AD226" s="240"/>
      <c r="AE226" s="169"/>
      <c r="AF226" s="240"/>
      <c r="AG226" s="169"/>
      <c r="AH226" s="240"/>
      <c r="AI226" s="169"/>
      <c r="AJ226" s="240"/>
      <c r="AK226" s="169"/>
      <c r="AL226" s="169"/>
      <c r="AM226" s="169"/>
    </row>
    <row r="227" spans="1:39" ht="15.75" customHeight="1" x14ac:dyDescent="0.25">
      <c r="A227" s="1"/>
      <c r="B227" s="169"/>
      <c r="C227" s="241"/>
      <c r="D227" s="169"/>
      <c r="E227" s="169"/>
      <c r="F227" s="240"/>
      <c r="G227" s="242"/>
      <c r="H227" s="240"/>
      <c r="I227" s="243"/>
      <c r="J227" s="240"/>
      <c r="K227" s="169"/>
      <c r="L227" s="240"/>
      <c r="M227" s="169"/>
      <c r="N227" s="240"/>
      <c r="O227" s="169"/>
      <c r="P227" s="240"/>
      <c r="Q227" s="169"/>
      <c r="R227" s="240"/>
      <c r="S227" s="169"/>
      <c r="T227" s="240"/>
      <c r="U227" s="169"/>
      <c r="V227" s="240"/>
      <c r="W227" s="169"/>
      <c r="X227" s="240"/>
      <c r="Y227" s="169"/>
      <c r="Z227" s="240"/>
      <c r="AA227" s="169"/>
      <c r="AB227" s="240"/>
      <c r="AC227" s="169"/>
      <c r="AD227" s="240"/>
      <c r="AE227" s="169"/>
      <c r="AF227" s="240"/>
      <c r="AG227" s="169"/>
      <c r="AH227" s="240"/>
      <c r="AI227" s="169"/>
      <c r="AJ227" s="240"/>
      <c r="AK227" s="169"/>
      <c r="AL227" s="169"/>
      <c r="AM227" s="169"/>
    </row>
    <row r="228" spans="1:39" ht="15.75" customHeight="1" x14ac:dyDescent="0.25">
      <c r="A228" s="1"/>
      <c r="B228" s="169"/>
      <c r="C228" s="241"/>
      <c r="D228" s="169"/>
      <c r="E228" s="169"/>
      <c r="F228" s="240"/>
      <c r="G228" s="242"/>
      <c r="H228" s="240"/>
      <c r="I228" s="243"/>
      <c r="J228" s="240"/>
      <c r="K228" s="169"/>
      <c r="L228" s="240"/>
      <c r="M228" s="169"/>
      <c r="N228" s="240"/>
      <c r="O228" s="169"/>
      <c r="P228" s="240"/>
      <c r="Q228" s="169"/>
      <c r="R228" s="240"/>
      <c r="S228" s="169"/>
      <c r="T228" s="240"/>
      <c r="U228" s="169"/>
      <c r="V228" s="240"/>
      <c r="W228" s="169"/>
      <c r="X228" s="240"/>
      <c r="Y228" s="169"/>
      <c r="Z228" s="240"/>
      <c r="AA228" s="169"/>
      <c r="AB228" s="240"/>
      <c r="AC228" s="169"/>
      <c r="AD228" s="240"/>
      <c r="AE228" s="169"/>
      <c r="AF228" s="240"/>
      <c r="AG228" s="169"/>
      <c r="AH228" s="240"/>
      <c r="AI228" s="169"/>
      <c r="AJ228" s="240"/>
      <c r="AK228" s="169"/>
      <c r="AL228" s="169"/>
      <c r="AM228" s="169"/>
    </row>
    <row r="229" spans="1:39" ht="15.75" customHeight="1" x14ac:dyDescent="0.25">
      <c r="A229" s="1"/>
      <c r="B229" s="169"/>
      <c r="C229" s="241"/>
      <c r="D229" s="169"/>
      <c r="E229" s="169"/>
      <c r="F229" s="240"/>
      <c r="G229" s="242"/>
      <c r="H229" s="240"/>
      <c r="I229" s="243"/>
      <c r="J229" s="240"/>
      <c r="K229" s="169"/>
      <c r="L229" s="240"/>
      <c r="M229" s="169"/>
      <c r="N229" s="240"/>
      <c r="O229" s="169"/>
      <c r="P229" s="240"/>
      <c r="Q229" s="169"/>
      <c r="R229" s="240"/>
      <c r="S229" s="169"/>
      <c r="T229" s="240"/>
      <c r="U229" s="169"/>
      <c r="V229" s="240"/>
      <c r="W229" s="169"/>
      <c r="X229" s="240"/>
      <c r="Y229" s="169"/>
      <c r="Z229" s="240"/>
      <c r="AA229" s="169"/>
      <c r="AB229" s="240"/>
      <c r="AC229" s="169"/>
      <c r="AD229" s="240"/>
      <c r="AE229" s="169"/>
      <c r="AF229" s="240"/>
      <c r="AG229" s="169"/>
      <c r="AH229" s="240"/>
      <c r="AI229" s="169"/>
      <c r="AJ229" s="240"/>
      <c r="AK229" s="169"/>
      <c r="AL229" s="169"/>
      <c r="AM229" s="169"/>
    </row>
    <row r="230" spans="1:39" ht="15.75" customHeight="1" x14ac:dyDescent="0.25">
      <c r="A230" s="1"/>
      <c r="B230" s="169"/>
      <c r="C230" s="241"/>
      <c r="D230" s="169"/>
      <c r="E230" s="169"/>
      <c r="F230" s="240"/>
      <c r="G230" s="242"/>
      <c r="H230" s="240"/>
      <c r="I230" s="243"/>
      <c r="J230" s="240"/>
      <c r="K230" s="169"/>
      <c r="L230" s="240"/>
      <c r="M230" s="169"/>
      <c r="N230" s="240"/>
      <c r="O230" s="169"/>
      <c r="P230" s="240"/>
      <c r="Q230" s="169"/>
      <c r="R230" s="240"/>
      <c r="S230" s="169"/>
      <c r="T230" s="240"/>
      <c r="U230" s="169"/>
      <c r="V230" s="240"/>
      <c r="W230" s="169"/>
      <c r="X230" s="240"/>
      <c r="Y230" s="169"/>
      <c r="Z230" s="240"/>
      <c r="AA230" s="169"/>
      <c r="AB230" s="240"/>
      <c r="AC230" s="169"/>
      <c r="AD230" s="240"/>
      <c r="AE230" s="169"/>
      <c r="AF230" s="240"/>
      <c r="AG230" s="169"/>
      <c r="AH230" s="240"/>
      <c r="AI230" s="169"/>
      <c r="AJ230" s="240"/>
      <c r="AK230" s="169"/>
      <c r="AL230" s="169"/>
      <c r="AM230" s="169"/>
    </row>
    <row r="231" spans="1:39" ht="15.75" customHeight="1" x14ac:dyDescent="0.25">
      <c r="A231" s="1"/>
      <c r="B231" s="169"/>
      <c r="C231" s="241"/>
      <c r="D231" s="169"/>
      <c r="E231" s="169"/>
      <c r="F231" s="240"/>
      <c r="G231" s="242"/>
      <c r="H231" s="240"/>
      <c r="I231" s="243"/>
      <c r="J231" s="240"/>
      <c r="K231" s="169"/>
      <c r="L231" s="240"/>
      <c r="M231" s="169"/>
      <c r="N231" s="240"/>
      <c r="O231" s="169"/>
      <c r="P231" s="240"/>
      <c r="Q231" s="169"/>
      <c r="R231" s="240"/>
      <c r="S231" s="169"/>
      <c r="T231" s="240"/>
      <c r="U231" s="169"/>
      <c r="V231" s="240"/>
      <c r="W231" s="169"/>
      <c r="X231" s="240"/>
      <c r="Y231" s="169"/>
      <c r="Z231" s="240"/>
      <c r="AA231" s="169"/>
      <c r="AB231" s="240"/>
      <c r="AC231" s="169"/>
      <c r="AD231" s="240"/>
      <c r="AE231" s="169"/>
      <c r="AF231" s="240"/>
      <c r="AG231" s="169"/>
      <c r="AH231" s="240"/>
      <c r="AI231" s="169"/>
      <c r="AJ231" s="240"/>
      <c r="AK231" s="169"/>
      <c r="AL231" s="169"/>
      <c r="AM231" s="169"/>
    </row>
    <row r="232" spans="1:39" ht="15.75" customHeight="1" x14ac:dyDescent="0.25">
      <c r="A232" s="1"/>
      <c r="B232" s="169"/>
      <c r="C232" s="241"/>
      <c r="D232" s="169"/>
      <c r="E232" s="169"/>
      <c r="F232" s="240"/>
      <c r="G232" s="242"/>
      <c r="H232" s="240"/>
      <c r="I232" s="243"/>
      <c r="J232" s="240"/>
      <c r="K232" s="169"/>
      <c r="L232" s="240"/>
      <c r="M232" s="169"/>
      <c r="N232" s="240"/>
      <c r="O232" s="169"/>
      <c r="P232" s="240"/>
      <c r="Q232" s="169"/>
      <c r="R232" s="240"/>
      <c r="S232" s="169"/>
      <c r="T232" s="240"/>
      <c r="U232" s="169"/>
      <c r="V232" s="240"/>
      <c r="W232" s="169"/>
      <c r="X232" s="240"/>
      <c r="Y232" s="169"/>
      <c r="Z232" s="240"/>
      <c r="AA232" s="169"/>
      <c r="AB232" s="240"/>
      <c r="AC232" s="169"/>
      <c r="AD232" s="240"/>
      <c r="AE232" s="169"/>
      <c r="AF232" s="240"/>
      <c r="AG232" s="169"/>
      <c r="AH232" s="240"/>
      <c r="AI232" s="169"/>
      <c r="AJ232" s="240"/>
      <c r="AK232" s="169"/>
      <c r="AL232" s="169"/>
      <c r="AM232" s="169"/>
    </row>
    <row r="233" spans="1:39" ht="15.75" customHeight="1" x14ac:dyDescent="0.25">
      <c r="A233" s="1"/>
      <c r="B233" s="169"/>
      <c r="C233" s="241"/>
      <c r="D233" s="169"/>
      <c r="E233" s="169"/>
      <c r="F233" s="240"/>
      <c r="G233" s="242"/>
      <c r="H233" s="240"/>
      <c r="I233" s="243"/>
      <c r="J233" s="240"/>
      <c r="K233" s="169"/>
      <c r="L233" s="240"/>
      <c r="M233" s="169"/>
      <c r="N233" s="240"/>
      <c r="O233" s="169"/>
      <c r="P233" s="240"/>
      <c r="Q233" s="169"/>
      <c r="R233" s="240"/>
      <c r="S233" s="169"/>
      <c r="T233" s="240"/>
      <c r="U233" s="169"/>
      <c r="V233" s="240"/>
      <c r="W233" s="169"/>
      <c r="X233" s="240"/>
      <c r="Y233" s="169"/>
      <c r="Z233" s="240"/>
      <c r="AA233" s="169"/>
      <c r="AB233" s="240"/>
      <c r="AC233" s="169"/>
      <c r="AD233" s="240"/>
      <c r="AE233" s="169"/>
      <c r="AF233" s="240"/>
      <c r="AG233" s="169"/>
      <c r="AH233" s="240"/>
      <c r="AI233" s="169"/>
      <c r="AJ233" s="240"/>
      <c r="AK233" s="169"/>
      <c r="AL233" s="169"/>
      <c r="AM233" s="169"/>
    </row>
    <row r="234" spans="1:39" ht="15.75" customHeight="1" x14ac:dyDescent="0.25">
      <c r="A234" s="1"/>
      <c r="B234" s="169"/>
      <c r="C234" s="241"/>
      <c r="D234" s="169"/>
      <c r="E234" s="169"/>
      <c r="F234" s="240"/>
      <c r="G234" s="242"/>
      <c r="H234" s="240"/>
      <c r="I234" s="243"/>
      <c r="J234" s="240"/>
      <c r="K234" s="169"/>
      <c r="L234" s="240"/>
      <c r="M234" s="169"/>
      <c r="N234" s="240"/>
      <c r="O234" s="169"/>
      <c r="P234" s="240"/>
      <c r="Q234" s="169"/>
      <c r="R234" s="240"/>
      <c r="S234" s="169"/>
      <c r="T234" s="240"/>
      <c r="U234" s="169"/>
      <c r="V234" s="240"/>
      <c r="W234" s="169"/>
      <c r="X234" s="240"/>
      <c r="Y234" s="169"/>
      <c r="Z234" s="240"/>
      <c r="AA234" s="169"/>
      <c r="AB234" s="240"/>
      <c r="AC234" s="169"/>
      <c r="AD234" s="240"/>
      <c r="AE234" s="169"/>
      <c r="AF234" s="240"/>
      <c r="AG234" s="169"/>
      <c r="AH234" s="240"/>
      <c r="AI234" s="169"/>
      <c r="AJ234" s="240"/>
      <c r="AK234" s="169"/>
      <c r="AL234" s="169"/>
      <c r="AM234" s="169"/>
    </row>
    <row r="235" spans="1:39" ht="15.75" customHeight="1" x14ac:dyDescent="0.25">
      <c r="A235" s="1"/>
      <c r="B235" s="169"/>
      <c r="C235" s="241"/>
      <c r="D235" s="169"/>
      <c r="E235" s="169"/>
      <c r="F235" s="240"/>
      <c r="G235" s="242"/>
      <c r="H235" s="240"/>
      <c r="I235" s="243"/>
      <c r="J235" s="240"/>
      <c r="K235" s="169"/>
      <c r="L235" s="240"/>
      <c r="M235" s="169"/>
      <c r="N235" s="240"/>
      <c r="O235" s="169"/>
      <c r="P235" s="240"/>
      <c r="Q235" s="169"/>
      <c r="R235" s="240"/>
      <c r="S235" s="169"/>
      <c r="T235" s="240"/>
      <c r="U235" s="169"/>
      <c r="V235" s="240"/>
      <c r="W235" s="169"/>
      <c r="X235" s="240"/>
      <c r="Y235" s="169"/>
      <c r="Z235" s="240"/>
      <c r="AA235" s="169"/>
      <c r="AB235" s="240"/>
      <c r="AC235" s="169"/>
      <c r="AD235" s="240"/>
      <c r="AE235" s="169"/>
      <c r="AF235" s="240"/>
      <c r="AG235" s="169"/>
      <c r="AH235" s="240"/>
      <c r="AI235" s="169"/>
      <c r="AJ235" s="240"/>
      <c r="AK235" s="169"/>
      <c r="AL235" s="169"/>
      <c r="AM235" s="169"/>
    </row>
    <row r="236" spans="1:39" ht="15.75" customHeight="1" x14ac:dyDescent="0.25">
      <c r="A236" s="1"/>
      <c r="B236" s="169"/>
      <c r="C236" s="241"/>
      <c r="D236" s="169"/>
      <c r="E236" s="169"/>
      <c r="F236" s="240"/>
      <c r="G236" s="242"/>
      <c r="H236" s="240"/>
      <c r="I236" s="243"/>
      <c r="J236" s="240"/>
      <c r="K236" s="169"/>
      <c r="L236" s="240"/>
      <c r="M236" s="169"/>
      <c r="N236" s="240"/>
      <c r="O236" s="169"/>
      <c r="P236" s="240"/>
      <c r="Q236" s="169"/>
      <c r="R236" s="240"/>
      <c r="S236" s="169"/>
      <c r="T236" s="240"/>
      <c r="U236" s="169"/>
      <c r="V236" s="240"/>
      <c r="W236" s="169"/>
      <c r="X236" s="240"/>
      <c r="Y236" s="169"/>
      <c r="Z236" s="240"/>
      <c r="AA236" s="169"/>
      <c r="AB236" s="240"/>
      <c r="AC236" s="169"/>
      <c r="AD236" s="240"/>
      <c r="AE236" s="169"/>
      <c r="AF236" s="240"/>
      <c r="AG236" s="169"/>
      <c r="AH236" s="240"/>
      <c r="AI236" s="169"/>
      <c r="AJ236" s="240"/>
      <c r="AK236" s="169"/>
      <c r="AL236" s="169"/>
      <c r="AM236" s="169"/>
    </row>
    <row r="237" spans="1:39" ht="15.75" customHeight="1" x14ac:dyDescent="0.25">
      <c r="A237" s="1"/>
      <c r="B237" s="169"/>
      <c r="C237" s="241"/>
      <c r="D237" s="169"/>
      <c r="E237" s="169"/>
      <c r="F237" s="240"/>
      <c r="G237" s="242"/>
      <c r="H237" s="240"/>
      <c r="I237" s="243"/>
      <c r="J237" s="240"/>
      <c r="K237" s="169"/>
      <c r="L237" s="240"/>
      <c r="M237" s="169"/>
      <c r="N237" s="240"/>
      <c r="O237" s="169"/>
      <c r="P237" s="240"/>
      <c r="Q237" s="169"/>
      <c r="R237" s="240"/>
      <c r="S237" s="169"/>
      <c r="T237" s="240"/>
      <c r="U237" s="169"/>
      <c r="V237" s="240"/>
      <c r="W237" s="169"/>
      <c r="X237" s="240"/>
      <c r="Y237" s="169"/>
      <c r="Z237" s="240"/>
      <c r="AA237" s="169"/>
      <c r="AB237" s="240"/>
      <c r="AC237" s="169"/>
      <c r="AD237" s="240"/>
      <c r="AE237" s="169"/>
      <c r="AF237" s="240"/>
      <c r="AG237" s="169"/>
      <c r="AH237" s="240"/>
      <c r="AI237" s="169"/>
      <c r="AJ237" s="240"/>
      <c r="AK237" s="169"/>
      <c r="AL237" s="169"/>
      <c r="AM237" s="169"/>
    </row>
    <row r="238" spans="1:39" ht="15.75" customHeight="1" x14ac:dyDescent="0.25">
      <c r="A238" s="1"/>
      <c r="B238" s="169"/>
      <c r="C238" s="241"/>
      <c r="D238" s="169"/>
      <c r="E238" s="169"/>
      <c r="F238" s="240"/>
      <c r="G238" s="242"/>
      <c r="H238" s="240"/>
      <c r="I238" s="243"/>
      <c r="J238" s="240"/>
      <c r="K238" s="169"/>
      <c r="L238" s="240"/>
      <c r="M238" s="169"/>
      <c r="N238" s="240"/>
      <c r="O238" s="169"/>
      <c r="P238" s="240"/>
      <c r="Q238" s="169"/>
      <c r="R238" s="240"/>
      <c r="S238" s="169"/>
      <c r="T238" s="240"/>
      <c r="U238" s="169"/>
      <c r="V238" s="240"/>
      <c r="W238" s="169"/>
      <c r="X238" s="240"/>
      <c r="Y238" s="169"/>
      <c r="Z238" s="240"/>
      <c r="AA238" s="169"/>
      <c r="AB238" s="240"/>
      <c r="AC238" s="169"/>
      <c r="AD238" s="240"/>
      <c r="AE238" s="169"/>
      <c r="AF238" s="240"/>
      <c r="AG238" s="169"/>
      <c r="AH238" s="240"/>
      <c r="AI238" s="169"/>
      <c r="AJ238" s="240"/>
      <c r="AK238" s="169"/>
      <c r="AL238" s="169"/>
      <c r="AM238" s="169"/>
    </row>
    <row r="239" spans="1:39" ht="15.75" customHeight="1" x14ac:dyDescent="0.25">
      <c r="A239" s="1"/>
      <c r="B239" s="169"/>
      <c r="C239" s="241"/>
      <c r="D239" s="169"/>
      <c r="E239" s="169"/>
      <c r="F239" s="240"/>
      <c r="G239" s="242"/>
      <c r="H239" s="240"/>
      <c r="I239" s="243"/>
      <c r="J239" s="240"/>
      <c r="K239" s="169"/>
      <c r="L239" s="240"/>
      <c r="M239" s="169"/>
      <c r="N239" s="240"/>
      <c r="O239" s="169"/>
      <c r="P239" s="240"/>
      <c r="Q239" s="169"/>
      <c r="R239" s="240"/>
      <c r="S239" s="169"/>
      <c r="T239" s="240"/>
      <c r="U239" s="169"/>
      <c r="V239" s="240"/>
      <c r="W239" s="169"/>
      <c r="X239" s="240"/>
      <c r="Y239" s="169"/>
      <c r="Z239" s="240"/>
      <c r="AA239" s="169"/>
      <c r="AB239" s="240"/>
      <c r="AC239" s="169"/>
      <c r="AD239" s="240"/>
      <c r="AE239" s="169"/>
      <c r="AF239" s="240"/>
      <c r="AG239" s="169"/>
      <c r="AH239" s="240"/>
      <c r="AI239" s="169"/>
      <c r="AJ239" s="240"/>
      <c r="AK239" s="169"/>
      <c r="AL239" s="169"/>
      <c r="AM239" s="169"/>
    </row>
    <row r="240" spans="1:39" ht="15.75" customHeight="1" x14ac:dyDescent="0.25">
      <c r="A240" s="1"/>
      <c r="B240" s="169"/>
      <c r="C240" s="241"/>
      <c r="D240" s="169"/>
      <c r="E240" s="169"/>
      <c r="F240" s="240"/>
      <c r="G240" s="242"/>
      <c r="H240" s="240"/>
      <c r="I240" s="243"/>
      <c r="J240" s="240"/>
      <c r="K240" s="169"/>
      <c r="L240" s="240"/>
      <c r="M240" s="169"/>
      <c r="N240" s="240"/>
      <c r="O240" s="169"/>
      <c r="P240" s="240"/>
      <c r="Q240" s="169"/>
      <c r="R240" s="240"/>
      <c r="S240" s="169"/>
      <c r="T240" s="240"/>
      <c r="U240" s="169"/>
      <c r="V240" s="240"/>
      <c r="W240" s="169"/>
      <c r="X240" s="240"/>
      <c r="Y240" s="169"/>
      <c r="Z240" s="240"/>
      <c r="AA240" s="169"/>
      <c r="AB240" s="240"/>
      <c r="AC240" s="169"/>
      <c r="AD240" s="240"/>
      <c r="AE240" s="169"/>
      <c r="AF240" s="240"/>
      <c r="AG240" s="169"/>
      <c r="AH240" s="240"/>
      <c r="AI240" s="169"/>
      <c r="AJ240" s="240"/>
      <c r="AK240" s="169"/>
      <c r="AL240" s="169"/>
      <c r="AM240" s="169"/>
    </row>
    <row r="241" spans="1:39" ht="15.75" customHeight="1" x14ac:dyDescent="0.25">
      <c r="A241" s="1"/>
      <c r="B241" s="169"/>
      <c r="C241" s="241"/>
      <c r="D241" s="169"/>
      <c r="E241" s="169"/>
      <c r="F241" s="240"/>
      <c r="G241" s="242"/>
      <c r="H241" s="240"/>
      <c r="I241" s="243"/>
      <c r="J241" s="240"/>
      <c r="K241" s="169"/>
      <c r="L241" s="240"/>
      <c r="M241" s="169"/>
      <c r="N241" s="240"/>
      <c r="O241" s="169"/>
      <c r="P241" s="240"/>
      <c r="Q241" s="169"/>
      <c r="R241" s="240"/>
      <c r="S241" s="169"/>
      <c r="T241" s="240"/>
      <c r="U241" s="169"/>
      <c r="V241" s="240"/>
      <c r="W241" s="169"/>
      <c r="X241" s="240"/>
      <c r="Y241" s="169"/>
      <c r="Z241" s="240"/>
      <c r="AA241" s="169"/>
      <c r="AB241" s="240"/>
      <c r="AC241" s="169"/>
      <c r="AD241" s="240"/>
      <c r="AE241" s="169"/>
      <c r="AF241" s="240"/>
      <c r="AG241" s="169"/>
      <c r="AH241" s="240"/>
      <c r="AI241" s="169"/>
      <c r="AJ241" s="240"/>
      <c r="AK241" s="169"/>
      <c r="AL241" s="169"/>
      <c r="AM241" s="169"/>
    </row>
    <row r="242" spans="1:39" ht="15.75" customHeight="1" x14ac:dyDescent="0.25">
      <c r="A242" s="1"/>
      <c r="B242" s="169"/>
      <c r="C242" s="241"/>
      <c r="D242" s="169"/>
      <c r="E242" s="169"/>
      <c r="F242" s="240"/>
      <c r="G242" s="242"/>
      <c r="H242" s="240"/>
      <c r="I242" s="243"/>
      <c r="J242" s="240"/>
      <c r="K242" s="169"/>
      <c r="L242" s="240"/>
      <c r="M242" s="169"/>
      <c r="N242" s="240"/>
      <c r="O242" s="169"/>
      <c r="P242" s="240"/>
      <c r="Q242" s="169"/>
      <c r="R242" s="240"/>
      <c r="S242" s="169"/>
      <c r="T242" s="240"/>
      <c r="U242" s="169"/>
      <c r="V242" s="240"/>
      <c r="W242" s="169"/>
      <c r="X242" s="240"/>
      <c r="Y242" s="169"/>
      <c r="Z242" s="240"/>
      <c r="AA242" s="169"/>
      <c r="AB242" s="240"/>
      <c r="AC242" s="169"/>
      <c r="AD242" s="240"/>
      <c r="AE242" s="169"/>
      <c r="AF242" s="240"/>
      <c r="AG242" s="169"/>
      <c r="AH242" s="240"/>
      <c r="AI242" s="169"/>
      <c r="AJ242" s="240"/>
      <c r="AK242" s="169"/>
      <c r="AL242" s="169"/>
      <c r="AM242" s="169"/>
    </row>
    <row r="243" spans="1:39" ht="15.75" customHeight="1" x14ac:dyDescent="0.25">
      <c r="A243" s="1"/>
      <c r="B243" s="169"/>
      <c r="C243" s="241"/>
      <c r="D243" s="169"/>
      <c r="E243" s="169"/>
      <c r="F243" s="240"/>
      <c r="G243" s="242"/>
      <c r="H243" s="240"/>
      <c r="I243" s="243"/>
      <c r="J243" s="240"/>
      <c r="K243" s="169"/>
      <c r="L243" s="240"/>
      <c r="M243" s="169"/>
      <c r="N243" s="240"/>
      <c r="O243" s="169"/>
      <c r="P243" s="240"/>
      <c r="Q243" s="169"/>
      <c r="R243" s="240"/>
      <c r="S243" s="169"/>
      <c r="T243" s="240"/>
      <c r="U243" s="169"/>
      <c r="V243" s="240"/>
      <c r="W243" s="169"/>
      <c r="X243" s="240"/>
      <c r="Y243" s="169"/>
      <c r="Z243" s="240"/>
      <c r="AA243" s="169"/>
      <c r="AB243" s="240"/>
      <c r="AC243" s="169"/>
      <c r="AD243" s="240"/>
      <c r="AE243" s="169"/>
      <c r="AF243" s="240"/>
      <c r="AG243" s="169"/>
      <c r="AH243" s="240"/>
      <c r="AI243" s="169"/>
      <c r="AJ243" s="240"/>
      <c r="AK243" s="169"/>
      <c r="AL243" s="169"/>
      <c r="AM243" s="169"/>
    </row>
    <row r="244" spans="1:39" ht="15.75" customHeight="1" x14ac:dyDescent="0.25">
      <c r="A244" s="1"/>
      <c r="B244" s="169"/>
      <c r="C244" s="241"/>
      <c r="D244" s="169"/>
      <c r="E244" s="169"/>
      <c r="F244" s="240"/>
      <c r="G244" s="242"/>
      <c r="H244" s="240"/>
      <c r="I244" s="243"/>
      <c r="J244" s="240"/>
      <c r="K244" s="169"/>
      <c r="L244" s="240"/>
      <c r="M244" s="169"/>
      <c r="N244" s="240"/>
      <c r="O244" s="169"/>
      <c r="P244" s="240"/>
      <c r="Q244" s="169"/>
      <c r="R244" s="240"/>
      <c r="S244" s="169"/>
      <c r="T244" s="240"/>
      <c r="U244" s="169"/>
      <c r="V244" s="240"/>
      <c r="W244" s="169"/>
      <c r="X244" s="240"/>
      <c r="Y244" s="169"/>
      <c r="Z244" s="240"/>
      <c r="AA244" s="169"/>
      <c r="AB244" s="240"/>
      <c r="AC244" s="169"/>
      <c r="AD244" s="240"/>
      <c r="AE244" s="169"/>
      <c r="AF244" s="240"/>
      <c r="AG244" s="169"/>
      <c r="AH244" s="240"/>
      <c r="AI244" s="169"/>
      <c r="AJ244" s="240"/>
      <c r="AK244" s="169"/>
      <c r="AL244" s="169"/>
      <c r="AM244" s="169"/>
    </row>
    <row r="245" spans="1:39" ht="15.75" customHeight="1" x14ac:dyDescent="0.25">
      <c r="A245" s="1"/>
      <c r="B245" s="169"/>
      <c r="C245" s="241"/>
      <c r="D245" s="169"/>
      <c r="E245" s="169"/>
      <c r="F245" s="240"/>
      <c r="G245" s="242"/>
      <c r="H245" s="240"/>
      <c r="I245" s="243"/>
      <c r="J245" s="240"/>
      <c r="K245" s="169"/>
      <c r="L245" s="240"/>
      <c r="M245" s="169"/>
      <c r="N245" s="240"/>
      <c r="O245" s="169"/>
      <c r="P245" s="240"/>
      <c r="Q245" s="169"/>
      <c r="R245" s="240"/>
      <c r="S245" s="169"/>
      <c r="T245" s="240"/>
      <c r="U245" s="169"/>
      <c r="V245" s="240"/>
      <c r="W245" s="169"/>
      <c r="X245" s="240"/>
      <c r="Y245" s="169"/>
      <c r="Z245" s="240"/>
      <c r="AA245" s="169"/>
      <c r="AB245" s="240"/>
      <c r="AC245" s="169"/>
      <c r="AD245" s="240"/>
      <c r="AE245" s="169"/>
      <c r="AF245" s="240"/>
      <c r="AG245" s="169"/>
      <c r="AH245" s="240"/>
      <c r="AI245" s="169"/>
      <c r="AJ245" s="240"/>
      <c r="AK245" s="169"/>
      <c r="AL245" s="169"/>
      <c r="AM245" s="169"/>
    </row>
    <row r="246" spans="1:39" ht="15.75" customHeight="1" x14ac:dyDescent="0.25">
      <c r="A246" s="1"/>
      <c r="B246" s="169"/>
      <c r="C246" s="241"/>
      <c r="D246" s="169"/>
      <c r="E246" s="169"/>
      <c r="F246" s="240"/>
      <c r="G246" s="242"/>
      <c r="H246" s="240"/>
      <c r="I246" s="243"/>
      <c r="J246" s="240"/>
      <c r="K246" s="169"/>
      <c r="L246" s="240"/>
      <c r="M246" s="169"/>
      <c r="N246" s="240"/>
      <c r="O246" s="169"/>
      <c r="P246" s="240"/>
      <c r="Q246" s="169"/>
      <c r="R246" s="240"/>
      <c r="S246" s="169"/>
      <c r="T246" s="240"/>
      <c r="U246" s="169"/>
      <c r="V246" s="240"/>
      <c r="W246" s="169"/>
      <c r="X246" s="240"/>
      <c r="Y246" s="169"/>
      <c r="Z246" s="240"/>
      <c r="AA246" s="169"/>
      <c r="AB246" s="240"/>
      <c r="AC246" s="169"/>
      <c r="AD246" s="240"/>
      <c r="AE246" s="169"/>
      <c r="AF246" s="240"/>
      <c r="AG246" s="169"/>
      <c r="AH246" s="240"/>
      <c r="AI246" s="169"/>
      <c r="AJ246" s="240"/>
      <c r="AK246" s="169"/>
      <c r="AL246" s="169"/>
      <c r="AM246" s="169"/>
    </row>
    <row r="247" spans="1:39" ht="15.75" customHeight="1" x14ac:dyDescent="0.25">
      <c r="A247" s="1"/>
      <c r="B247" s="169"/>
      <c r="C247" s="241"/>
      <c r="D247" s="169"/>
      <c r="E247" s="169"/>
      <c r="F247" s="240"/>
      <c r="G247" s="242"/>
      <c r="H247" s="240"/>
      <c r="I247" s="243"/>
      <c r="J247" s="240"/>
      <c r="K247" s="169"/>
      <c r="L247" s="240"/>
      <c r="M247" s="169"/>
      <c r="N247" s="240"/>
      <c r="O247" s="169"/>
      <c r="P247" s="240"/>
      <c r="Q247" s="169"/>
      <c r="R247" s="240"/>
      <c r="S247" s="169"/>
      <c r="T247" s="240"/>
      <c r="U247" s="169"/>
      <c r="V247" s="240"/>
      <c r="W247" s="169"/>
      <c r="X247" s="240"/>
      <c r="Y247" s="169"/>
      <c r="Z247" s="240"/>
      <c r="AA247" s="169"/>
      <c r="AB247" s="240"/>
      <c r="AC247" s="169"/>
      <c r="AD247" s="240"/>
      <c r="AE247" s="169"/>
      <c r="AF247" s="240"/>
      <c r="AG247" s="169"/>
      <c r="AH247" s="240"/>
      <c r="AI247" s="169"/>
      <c r="AJ247" s="240"/>
      <c r="AK247" s="169"/>
      <c r="AL247" s="169"/>
      <c r="AM247" s="169"/>
    </row>
    <row r="248" spans="1:39" ht="15.75" customHeight="1" x14ac:dyDescent="0.25">
      <c r="A248" s="1"/>
      <c r="B248" s="169"/>
      <c r="C248" s="241"/>
      <c r="D248" s="169"/>
      <c r="E248" s="169"/>
      <c r="F248" s="240"/>
      <c r="G248" s="242"/>
      <c r="H248" s="240"/>
      <c r="I248" s="243"/>
      <c r="J248" s="240"/>
      <c r="K248" s="169"/>
      <c r="L248" s="240"/>
      <c r="M248" s="169"/>
      <c r="N248" s="240"/>
      <c r="O248" s="169"/>
      <c r="P248" s="240"/>
      <c r="Q248" s="169"/>
      <c r="R248" s="240"/>
      <c r="S248" s="169"/>
      <c r="T248" s="240"/>
      <c r="U248" s="169"/>
      <c r="V248" s="240"/>
      <c r="W248" s="169"/>
      <c r="X248" s="240"/>
      <c r="Y248" s="169"/>
      <c r="Z248" s="240"/>
      <c r="AA248" s="169"/>
      <c r="AB248" s="240"/>
      <c r="AC248" s="169"/>
      <c r="AD248" s="240"/>
      <c r="AE248" s="169"/>
      <c r="AF248" s="240"/>
      <c r="AG248" s="169"/>
      <c r="AH248" s="240"/>
      <c r="AI248" s="169"/>
      <c r="AJ248" s="240"/>
      <c r="AK248" s="169"/>
      <c r="AL248" s="169"/>
      <c r="AM248" s="169"/>
    </row>
    <row r="249" spans="1:39" ht="15.75" customHeight="1" x14ac:dyDescent="0.25">
      <c r="A249" s="1"/>
      <c r="B249" s="169"/>
      <c r="C249" s="241"/>
      <c r="D249" s="169"/>
      <c r="E249" s="169"/>
      <c r="F249" s="240"/>
      <c r="G249" s="242"/>
      <c r="H249" s="240"/>
      <c r="I249" s="243"/>
      <c r="J249" s="240"/>
      <c r="K249" s="169"/>
      <c r="L249" s="240"/>
      <c r="M249" s="169"/>
      <c r="N249" s="240"/>
      <c r="O249" s="169"/>
      <c r="P249" s="240"/>
      <c r="Q249" s="169"/>
      <c r="R249" s="240"/>
      <c r="S249" s="169"/>
      <c r="T249" s="240"/>
      <c r="U249" s="169"/>
      <c r="V249" s="240"/>
      <c r="W249" s="169"/>
      <c r="X249" s="240"/>
      <c r="Y249" s="169"/>
      <c r="Z249" s="240"/>
      <c r="AA249" s="169"/>
      <c r="AB249" s="240"/>
      <c r="AC249" s="169"/>
      <c r="AD249" s="240"/>
      <c r="AE249" s="169"/>
      <c r="AF249" s="240"/>
      <c r="AG249" s="169"/>
      <c r="AH249" s="240"/>
      <c r="AI249" s="169"/>
      <c r="AJ249" s="240"/>
      <c r="AK249" s="169"/>
      <c r="AL249" s="169"/>
      <c r="AM249" s="169"/>
    </row>
    <row r="250" spans="1:39" ht="15.75" customHeight="1" x14ac:dyDescent="0.25">
      <c r="A250" s="1"/>
      <c r="B250" s="169"/>
      <c r="C250" s="241"/>
      <c r="D250" s="169"/>
      <c r="E250" s="169"/>
      <c r="F250" s="240"/>
      <c r="G250" s="242"/>
      <c r="H250" s="240"/>
      <c r="I250" s="243"/>
      <c r="J250" s="240"/>
      <c r="K250" s="169"/>
      <c r="L250" s="240"/>
      <c r="M250" s="169"/>
      <c r="N250" s="240"/>
      <c r="O250" s="169"/>
      <c r="P250" s="240"/>
      <c r="Q250" s="169"/>
      <c r="R250" s="240"/>
      <c r="S250" s="169"/>
      <c r="T250" s="240"/>
      <c r="U250" s="169"/>
      <c r="V250" s="240"/>
      <c r="W250" s="169"/>
      <c r="X250" s="240"/>
      <c r="Y250" s="169"/>
      <c r="Z250" s="240"/>
      <c r="AA250" s="169"/>
      <c r="AB250" s="240"/>
      <c r="AC250" s="169"/>
      <c r="AD250" s="240"/>
      <c r="AE250" s="169"/>
      <c r="AF250" s="240"/>
      <c r="AG250" s="169"/>
      <c r="AH250" s="240"/>
      <c r="AI250" s="169"/>
      <c r="AJ250" s="240"/>
      <c r="AK250" s="169"/>
      <c r="AL250" s="169"/>
      <c r="AM250" s="169"/>
    </row>
    <row r="251" spans="1:39" ht="15.75" customHeight="1" x14ac:dyDescent="0.25">
      <c r="A251" s="1"/>
      <c r="B251" s="169"/>
      <c r="C251" s="241"/>
      <c r="D251" s="169"/>
      <c r="E251" s="169"/>
      <c r="F251" s="240"/>
      <c r="G251" s="242"/>
      <c r="H251" s="240"/>
      <c r="I251" s="243"/>
      <c r="J251" s="240"/>
      <c r="K251" s="169"/>
      <c r="L251" s="240"/>
      <c r="M251" s="169"/>
      <c r="N251" s="240"/>
      <c r="O251" s="169"/>
      <c r="P251" s="240"/>
      <c r="Q251" s="169"/>
      <c r="R251" s="240"/>
      <c r="S251" s="169"/>
      <c r="T251" s="240"/>
      <c r="U251" s="169"/>
      <c r="V251" s="240"/>
      <c r="W251" s="169"/>
      <c r="X251" s="240"/>
      <c r="Y251" s="169"/>
      <c r="Z251" s="240"/>
      <c r="AA251" s="169"/>
      <c r="AB251" s="240"/>
      <c r="AC251" s="169"/>
      <c r="AD251" s="240"/>
      <c r="AE251" s="169"/>
      <c r="AF251" s="240"/>
      <c r="AG251" s="169"/>
      <c r="AH251" s="240"/>
      <c r="AI251" s="169"/>
      <c r="AJ251" s="240"/>
      <c r="AK251" s="169"/>
      <c r="AL251" s="169"/>
      <c r="AM251" s="169"/>
    </row>
    <row r="252" spans="1:39" ht="15.75" customHeight="1" x14ac:dyDescent="0.25">
      <c r="A252" s="1"/>
      <c r="B252" s="169"/>
      <c r="C252" s="241"/>
      <c r="D252" s="169"/>
      <c r="E252" s="169"/>
      <c r="F252" s="240"/>
      <c r="G252" s="242"/>
      <c r="H252" s="240"/>
      <c r="I252" s="243"/>
      <c r="J252" s="240"/>
      <c r="K252" s="169"/>
      <c r="L252" s="240"/>
      <c r="M252" s="169"/>
      <c r="N252" s="240"/>
      <c r="O252" s="169"/>
      <c r="P252" s="240"/>
      <c r="Q252" s="169"/>
      <c r="R252" s="240"/>
      <c r="S252" s="169"/>
      <c r="T252" s="240"/>
      <c r="U252" s="169"/>
      <c r="V252" s="240"/>
      <c r="W252" s="169"/>
      <c r="X252" s="240"/>
      <c r="Y252" s="169"/>
      <c r="Z252" s="240"/>
      <c r="AA252" s="169"/>
      <c r="AB252" s="240"/>
      <c r="AC252" s="169"/>
      <c r="AD252" s="240"/>
      <c r="AE252" s="169"/>
      <c r="AF252" s="240"/>
      <c r="AG252" s="169"/>
      <c r="AH252" s="240"/>
      <c r="AI252" s="169"/>
      <c r="AJ252" s="240"/>
      <c r="AK252" s="169"/>
      <c r="AL252" s="169"/>
      <c r="AM252" s="169"/>
    </row>
    <row r="253" spans="1:39" ht="15.75" customHeight="1" x14ac:dyDescent="0.25">
      <c r="A253" s="1"/>
      <c r="B253" s="169"/>
      <c r="C253" s="241"/>
      <c r="D253" s="169"/>
      <c r="E253" s="169"/>
      <c r="F253" s="240"/>
      <c r="G253" s="242"/>
      <c r="H253" s="240"/>
      <c r="I253" s="243"/>
      <c r="J253" s="240"/>
      <c r="K253" s="169"/>
      <c r="L253" s="240"/>
      <c r="M253" s="169"/>
      <c r="N253" s="240"/>
      <c r="O253" s="169"/>
      <c r="P253" s="240"/>
      <c r="Q253" s="169"/>
      <c r="R253" s="240"/>
      <c r="S253" s="169"/>
      <c r="T253" s="240"/>
      <c r="U253" s="169"/>
      <c r="V253" s="240"/>
      <c r="W253" s="169"/>
      <c r="X253" s="240"/>
      <c r="Y253" s="169"/>
      <c r="Z253" s="240"/>
      <c r="AA253" s="169"/>
      <c r="AB253" s="240"/>
      <c r="AC253" s="169"/>
      <c r="AD253" s="240"/>
      <c r="AE253" s="169"/>
      <c r="AF253" s="240"/>
      <c r="AG253" s="169"/>
      <c r="AH253" s="240"/>
      <c r="AI253" s="169"/>
      <c r="AJ253" s="240"/>
      <c r="AK253" s="169"/>
      <c r="AL253" s="169"/>
      <c r="AM253" s="169"/>
    </row>
    <row r="254" spans="1:39" ht="15.75" customHeight="1" x14ac:dyDescent="0.25">
      <c r="A254" s="1"/>
      <c r="B254" s="169"/>
      <c r="C254" s="241"/>
      <c r="D254" s="169"/>
      <c r="E254" s="169"/>
      <c r="F254" s="240"/>
      <c r="G254" s="242"/>
      <c r="H254" s="240"/>
      <c r="I254" s="243"/>
      <c r="J254" s="240"/>
      <c r="K254" s="169"/>
      <c r="L254" s="240"/>
      <c r="M254" s="169"/>
      <c r="N254" s="240"/>
      <c r="O254" s="169"/>
      <c r="P254" s="240"/>
      <c r="Q254" s="169"/>
      <c r="R254" s="240"/>
      <c r="S254" s="169"/>
      <c r="T254" s="240"/>
      <c r="U254" s="169"/>
      <c r="V254" s="240"/>
      <c r="W254" s="169"/>
      <c r="X254" s="240"/>
      <c r="Y254" s="169"/>
      <c r="Z254" s="240"/>
      <c r="AA254" s="169"/>
      <c r="AB254" s="240"/>
      <c r="AC254" s="169"/>
      <c r="AD254" s="240"/>
      <c r="AE254" s="169"/>
      <c r="AF254" s="240"/>
      <c r="AG254" s="169"/>
      <c r="AH254" s="240"/>
      <c r="AI254" s="169"/>
      <c r="AJ254" s="240"/>
      <c r="AK254" s="169"/>
      <c r="AL254" s="169"/>
      <c r="AM254" s="169"/>
    </row>
    <row r="255" spans="1:39" ht="15.75" customHeight="1" x14ac:dyDescent="0.25">
      <c r="A255" s="1"/>
      <c r="B255" s="169"/>
      <c r="C255" s="241"/>
      <c r="D255" s="169"/>
      <c r="E255" s="169"/>
      <c r="F255" s="240"/>
      <c r="G255" s="242"/>
      <c r="H255" s="240"/>
      <c r="I255" s="243"/>
      <c r="J255" s="240"/>
      <c r="K255" s="169"/>
      <c r="L255" s="240"/>
      <c r="M255" s="169"/>
      <c r="N255" s="240"/>
      <c r="O255" s="169"/>
      <c r="P255" s="240"/>
      <c r="Q255" s="169"/>
      <c r="R255" s="240"/>
      <c r="S255" s="169"/>
      <c r="T255" s="240"/>
      <c r="U255" s="169"/>
      <c r="V255" s="240"/>
      <c r="W255" s="169"/>
      <c r="X255" s="240"/>
      <c r="Y255" s="169"/>
      <c r="Z255" s="240"/>
      <c r="AA255" s="169"/>
      <c r="AB255" s="240"/>
      <c r="AC255" s="169"/>
      <c r="AD255" s="240"/>
      <c r="AE255" s="169"/>
      <c r="AF255" s="240"/>
      <c r="AG255" s="169"/>
      <c r="AH255" s="240"/>
      <c r="AI255" s="169"/>
      <c r="AJ255" s="240"/>
      <c r="AK255" s="169"/>
      <c r="AL255" s="169"/>
      <c r="AM255" s="169"/>
    </row>
    <row r="256" spans="1:39" ht="15.75" customHeight="1" x14ac:dyDescent="0.25">
      <c r="A256" s="1"/>
      <c r="B256" s="169"/>
      <c r="C256" s="241"/>
      <c r="D256" s="169"/>
      <c r="E256" s="169"/>
      <c r="F256" s="240"/>
      <c r="G256" s="242"/>
      <c r="H256" s="240"/>
      <c r="I256" s="243"/>
      <c r="J256" s="240"/>
      <c r="K256" s="169"/>
      <c r="L256" s="240"/>
      <c r="M256" s="169"/>
      <c r="N256" s="240"/>
      <c r="O256" s="169"/>
      <c r="P256" s="240"/>
      <c r="Q256" s="169"/>
      <c r="R256" s="240"/>
      <c r="S256" s="169"/>
      <c r="T256" s="240"/>
      <c r="U256" s="169"/>
      <c r="V256" s="240"/>
      <c r="W256" s="169"/>
      <c r="X256" s="240"/>
      <c r="Y256" s="169"/>
      <c r="Z256" s="240"/>
      <c r="AA256" s="169"/>
      <c r="AB256" s="240"/>
      <c r="AC256" s="169"/>
      <c r="AD256" s="240"/>
      <c r="AE256" s="169"/>
      <c r="AF256" s="240"/>
      <c r="AG256" s="169"/>
      <c r="AH256" s="240"/>
      <c r="AI256" s="169"/>
      <c r="AJ256" s="240"/>
      <c r="AK256" s="169"/>
      <c r="AL256" s="169"/>
      <c r="AM256" s="169"/>
    </row>
    <row r="257" spans="1:39" ht="15.75" customHeight="1" x14ac:dyDescent="0.25">
      <c r="A257" s="1"/>
      <c r="B257" s="169"/>
      <c r="C257" s="241"/>
      <c r="D257" s="169"/>
      <c r="E257" s="169"/>
      <c r="F257" s="240"/>
      <c r="G257" s="242"/>
      <c r="H257" s="240"/>
      <c r="I257" s="243"/>
      <c r="J257" s="240"/>
      <c r="K257" s="169"/>
      <c r="L257" s="240"/>
      <c r="M257" s="169"/>
      <c r="N257" s="240"/>
      <c r="O257" s="169"/>
      <c r="P257" s="240"/>
      <c r="Q257" s="169"/>
      <c r="R257" s="240"/>
      <c r="S257" s="169"/>
      <c r="T257" s="240"/>
      <c r="U257" s="169"/>
      <c r="V257" s="240"/>
      <c r="W257" s="169"/>
      <c r="X257" s="240"/>
      <c r="Y257" s="169"/>
      <c r="Z257" s="240"/>
      <c r="AA257" s="169"/>
      <c r="AB257" s="240"/>
      <c r="AC257" s="169"/>
      <c r="AD257" s="240"/>
      <c r="AE257" s="169"/>
      <c r="AF257" s="240"/>
      <c r="AG257" s="169"/>
      <c r="AH257" s="240"/>
      <c r="AI257" s="169"/>
      <c r="AJ257" s="240"/>
      <c r="AK257" s="169"/>
      <c r="AL257" s="169"/>
      <c r="AM257" s="169"/>
    </row>
    <row r="258" spans="1:39" ht="15.75" customHeight="1" x14ac:dyDescent="0.25">
      <c r="A258" s="1"/>
      <c r="B258" s="169"/>
      <c r="C258" s="241"/>
      <c r="D258" s="169"/>
      <c r="E258" s="169"/>
      <c r="F258" s="240"/>
      <c r="G258" s="242"/>
      <c r="H258" s="240"/>
      <c r="I258" s="243"/>
      <c r="J258" s="240"/>
      <c r="K258" s="169"/>
      <c r="L258" s="240"/>
      <c r="M258" s="169"/>
      <c r="N258" s="240"/>
      <c r="O258" s="169"/>
      <c r="P258" s="240"/>
      <c r="Q258" s="169"/>
      <c r="R258" s="240"/>
      <c r="S258" s="169"/>
      <c r="T258" s="240"/>
      <c r="U258" s="169"/>
      <c r="V258" s="240"/>
      <c r="W258" s="169"/>
      <c r="X258" s="240"/>
      <c r="Y258" s="169"/>
      <c r="Z258" s="240"/>
      <c r="AA258" s="169"/>
      <c r="AB258" s="240"/>
      <c r="AC258" s="169"/>
      <c r="AD258" s="240"/>
      <c r="AE258" s="169"/>
      <c r="AF258" s="240"/>
      <c r="AG258" s="169"/>
      <c r="AH258" s="240"/>
      <c r="AI258" s="169"/>
      <c r="AJ258" s="240"/>
      <c r="AK258" s="169"/>
      <c r="AL258" s="169"/>
      <c r="AM258" s="169"/>
    </row>
    <row r="259" spans="1:39" ht="15.75" customHeight="1" x14ac:dyDescent="0.25">
      <c r="A259" s="1"/>
      <c r="B259" s="169"/>
      <c r="C259" s="241"/>
      <c r="D259" s="169"/>
      <c r="E259" s="169"/>
      <c r="F259" s="240"/>
      <c r="G259" s="242"/>
      <c r="H259" s="240"/>
      <c r="I259" s="243"/>
      <c r="J259" s="240"/>
      <c r="K259" s="169"/>
      <c r="L259" s="240"/>
      <c r="M259" s="169"/>
      <c r="N259" s="240"/>
      <c r="O259" s="169"/>
      <c r="P259" s="240"/>
      <c r="Q259" s="169"/>
      <c r="R259" s="240"/>
      <c r="S259" s="169"/>
      <c r="T259" s="240"/>
      <c r="U259" s="169"/>
      <c r="V259" s="240"/>
      <c r="W259" s="169"/>
      <c r="X259" s="240"/>
      <c r="Y259" s="169"/>
      <c r="Z259" s="240"/>
      <c r="AA259" s="169"/>
      <c r="AB259" s="240"/>
      <c r="AC259" s="169"/>
      <c r="AD259" s="240"/>
      <c r="AE259" s="169"/>
      <c r="AF259" s="240"/>
      <c r="AG259" s="169"/>
      <c r="AH259" s="240"/>
      <c r="AI259" s="169"/>
      <c r="AJ259" s="240"/>
      <c r="AK259" s="169"/>
      <c r="AL259" s="169"/>
      <c r="AM259" s="169"/>
    </row>
    <row r="260" spans="1:39" ht="15.75" customHeight="1" x14ac:dyDescent="0.25">
      <c r="A260" s="1"/>
      <c r="B260" s="169"/>
      <c r="C260" s="241"/>
      <c r="D260" s="169"/>
      <c r="E260" s="169"/>
      <c r="F260" s="240"/>
      <c r="G260" s="242"/>
      <c r="H260" s="240"/>
      <c r="I260" s="243"/>
      <c r="J260" s="240"/>
      <c r="K260" s="169"/>
      <c r="L260" s="240"/>
      <c r="M260" s="169"/>
      <c r="N260" s="240"/>
      <c r="O260" s="169"/>
      <c r="P260" s="240"/>
      <c r="Q260" s="169"/>
      <c r="R260" s="240"/>
      <c r="S260" s="169"/>
      <c r="T260" s="240"/>
      <c r="U260" s="169"/>
      <c r="V260" s="240"/>
      <c r="W260" s="169"/>
      <c r="X260" s="240"/>
      <c r="Y260" s="169"/>
      <c r="Z260" s="240"/>
      <c r="AA260" s="169"/>
      <c r="AB260" s="240"/>
      <c r="AC260" s="169"/>
      <c r="AD260" s="240"/>
      <c r="AE260" s="169"/>
      <c r="AF260" s="240"/>
      <c r="AG260" s="169"/>
      <c r="AH260" s="240"/>
      <c r="AI260" s="169"/>
      <c r="AJ260" s="240"/>
      <c r="AK260" s="169"/>
      <c r="AL260" s="169"/>
      <c r="AM260" s="169"/>
    </row>
    <row r="261" spans="1:39" ht="15.75" customHeight="1" x14ac:dyDescent="0.25">
      <c r="A261" s="1"/>
      <c r="B261" s="169"/>
      <c r="C261" s="241"/>
      <c r="D261" s="169"/>
      <c r="E261" s="169"/>
      <c r="F261" s="240"/>
      <c r="G261" s="242"/>
      <c r="H261" s="240"/>
      <c r="I261" s="243"/>
      <c r="J261" s="240"/>
      <c r="K261" s="169"/>
      <c r="L261" s="240"/>
      <c r="M261" s="169"/>
      <c r="N261" s="240"/>
      <c r="O261" s="169"/>
      <c r="P261" s="240"/>
      <c r="Q261" s="169"/>
      <c r="R261" s="240"/>
      <c r="S261" s="169"/>
      <c r="T261" s="240"/>
      <c r="U261" s="169"/>
      <c r="V261" s="240"/>
      <c r="W261" s="169"/>
      <c r="X261" s="240"/>
      <c r="Y261" s="169"/>
      <c r="Z261" s="240"/>
      <c r="AA261" s="169"/>
      <c r="AB261" s="240"/>
      <c r="AC261" s="169"/>
      <c r="AD261" s="240"/>
      <c r="AE261" s="169"/>
      <c r="AF261" s="240"/>
      <c r="AG261" s="169"/>
      <c r="AH261" s="240"/>
      <c r="AI261" s="169"/>
      <c r="AJ261" s="240"/>
      <c r="AK261" s="169"/>
      <c r="AL261" s="169"/>
      <c r="AM261" s="169"/>
    </row>
    <row r="262" spans="1:39" ht="15.75" customHeight="1" x14ac:dyDescent="0.25">
      <c r="A262" s="1"/>
      <c r="B262" s="169"/>
      <c r="C262" s="241"/>
      <c r="D262" s="169"/>
      <c r="E262" s="169"/>
      <c r="F262" s="240"/>
      <c r="G262" s="242"/>
      <c r="H262" s="240"/>
      <c r="I262" s="243"/>
      <c r="J262" s="240"/>
      <c r="K262" s="169"/>
      <c r="L262" s="240"/>
      <c r="M262" s="169"/>
      <c r="N262" s="240"/>
      <c r="O262" s="169"/>
      <c r="P262" s="240"/>
      <c r="Q262" s="169"/>
      <c r="R262" s="240"/>
      <c r="S262" s="169"/>
      <c r="T262" s="240"/>
      <c r="U262" s="169"/>
      <c r="V262" s="240"/>
      <c r="W262" s="169"/>
      <c r="X262" s="240"/>
      <c r="Y262" s="169"/>
      <c r="Z262" s="240"/>
      <c r="AA262" s="169"/>
      <c r="AB262" s="240"/>
      <c r="AC262" s="169"/>
      <c r="AD262" s="240"/>
      <c r="AE262" s="169"/>
      <c r="AF262" s="240"/>
      <c r="AG262" s="169"/>
      <c r="AH262" s="240"/>
      <c r="AI262" s="169"/>
      <c r="AJ262" s="240"/>
      <c r="AK262" s="169"/>
      <c r="AL262" s="169"/>
      <c r="AM262" s="169"/>
    </row>
    <row r="263" spans="1:39" ht="15.75" customHeight="1" x14ac:dyDescent="0.25">
      <c r="A263" s="1"/>
      <c r="B263" s="169"/>
      <c r="C263" s="241"/>
      <c r="D263" s="169"/>
      <c r="E263" s="169"/>
      <c r="F263" s="240"/>
      <c r="G263" s="242"/>
      <c r="H263" s="240"/>
      <c r="I263" s="243"/>
      <c r="J263" s="240"/>
      <c r="K263" s="169"/>
      <c r="L263" s="240"/>
      <c r="M263" s="169"/>
      <c r="N263" s="240"/>
      <c r="O263" s="169"/>
      <c r="P263" s="240"/>
      <c r="Q263" s="169"/>
      <c r="R263" s="240"/>
      <c r="S263" s="169"/>
      <c r="T263" s="240"/>
      <c r="U263" s="169"/>
      <c r="V263" s="240"/>
      <c r="W263" s="169"/>
      <c r="X263" s="240"/>
      <c r="Y263" s="169"/>
      <c r="Z263" s="240"/>
      <c r="AA263" s="169"/>
      <c r="AB263" s="240"/>
      <c r="AC263" s="169"/>
      <c r="AD263" s="240"/>
      <c r="AE263" s="169"/>
      <c r="AF263" s="240"/>
      <c r="AG263" s="169"/>
      <c r="AH263" s="240"/>
      <c r="AI263" s="169"/>
      <c r="AJ263" s="240"/>
      <c r="AK263" s="169"/>
      <c r="AL263" s="169"/>
      <c r="AM263" s="169"/>
    </row>
    <row r="264" spans="1:39" ht="15.75" customHeight="1" x14ac:dyDescent="0.25">
      <c r="A264" s="1"/>
      <c r="B264" s="169"/>
      <c r="C264" s="241"/>
      <c r="D264" s="169"/>
      <c r="E264" s="169"/>
      <c r="F264" s="240"/>
      <c r="G264" s="242"/>
      <c r="H264" s="240"/>
      <c r="I264" s="243"/>
      <c r="J264" s="240"/>
      <c r="K264" s="169"/>
      <c r="L264" s="240"/>
      <c r="M264" s="169"/>
      <c r="N264" s="240"/>
      <c r="O264" s="169"/>
      <c r="P264" s="240"/>
      <c r="Q264" s="169"/>
      <c r="R264" s="240"/>
      <c r="S264" s="169"/>
      <c r="T264" s="240"/>
      <c r="U264" s="169"/>
      <c r="V264" s="240"/>
      <c r="W264" s="169"/>
      <c r="X264" s="240"/>
      <c r="Y264" s="169"/>
      <c r="Z264" s="240"/>
      <c r="AA264" s="169"/>
      <c r="AB264" s="240"/>
      <c r="AC264" s="169"/>
      <c r="AD264" s="240"/>
      <c r="AE264" s="169"/>
      <c r="AF264" s="240"/>
      <c r="AG264" s="169"/>
      <c r="AH264" s="240"/>
      <c r="AI264" s="169"/>
      <c r="AJ264" s="240"/>
      <c r="AK264" s="169"/>
      <c r="AL264" s="169"/>
      <c r="AM264" s="169"/>
    </row>
    <row r="265" spans="1:39" ht="15.75" customHeight="1" x14ac:dyDescent="0.25">
      <c r="A265" s="1"/>
      <c r="B265" s="169"/>
      <c r="C265" s="241"/>
      <c r="D265" s="169"/>
      <c r="E265" s="169"/>
      <c r="F265" s="240"/>
      <c r="G265" s="242"/>
      <c r="H265" s="240"/>
      <c r="I265" s="243"/>
      <c r="J265" s="240"/>
      <c r="K265" s="169"/>
      <c r="L265" s="240"/>
      <c r="M265" s="169"/>
      <c r="N265" s="240"/>
      <c r="O265" s="169"/>
      <c r="P265" s="240"/>
      <c r="Q265" s="169"/>
      <c r="R265" s="240"/>
      <c r="S265" s="169"/>
      <c r="T265" s="240"/>
      <c r="U265" s="169"/>
      <c r="V265" s="240"/>
      <c r="W265" s="169"/>
      <c r="X265" s="240"/>
      <c r="Y265" s="169"/>
      <c r="Z265" s="240"/>
      <c r="AA265" s="169"/>
      <c r="AB265" s="240"/>
      <c r="AC265" s="169"/>
      <c r="AD265" s="240"/>
      <c r="AE265" s="169"/>
      <c r="AF265" s="240"/>
      <c r="AG265" s="169"/>
      <c r="AH265" s="240"/>
      <c r="AI265" s="169"/>
      <c r="AJ265" s="240"/>
      <c r="AK265" s="169"/>
      <c r="AL265" s="169"/>
      <c r="AM265" s="169"/>
    </row>
    <row r="266" spans="1:39" ht="15.75" customHeight="1" x14ac:dyDescent="0.25">
      <c r="A266" s="1"/>
      <c r="B266" s="169"/>
      <c r="C266" s="241"/>
      <c r="D266" s="169"/>
      <c r="E266" s="169"/>
      <c r="F266" s="240"/>
      <c r="G266" s="242"/>
      <c r="H266" s="240"/>
      <c r="I266" s="243"/>
      <c r="J266" s="240"/>
      <c r="K266" s="169"/>
      <c r="L266" s="240"/>
      <c r="M266" s="169"/>
      <c r="N266" s="240"/>
      <c r="O266" s="169"/>
      <c r="P266" s="240"/>
      <c r="Q266" s="169"/>
      <c r="R266" s="240"/>
      <c r="S266" s="169"/>
      <c r="T266" s="240"/>
      <c r="U266" s="169"/>
      <c r="V266" s="240"/>
      <c r="W266" s="169"/>
      <c r="X266" s="240"/>
      <c r="Y266" s="169"/>
      <c r="Z266" s="240"/>
      <c r="AA266" s="169"/>
      <c r="AB266" s="240"/>
      <c r="AC266" s="169"/>
      <c r="AD266" s="240"/>
      <c r="AE266" s="169"/>
      <c r="AF266" s="240"/>
      <c r="AG266" s="169"/>
      <c r="AH266" s="240"/>
      <c r="AI266" s="169"/>
      <c r="AJ266" s="240"/>
      <c r="AK266" s="169"/>
      <c r="AL266" s="169"/>
      <c r="AM266" s="169"/>
    </row>
    <row r="267" spans="1:39" ht="15.75" customHeight="1" x14ac:dyDescent="0.25">
      <c r="A267" s="1"/>
      <c r="B267" s="169"/>
      <c r="C267" s="241"/>
      <c r="D267" s="169"/>
      <c r="E267" s="169"/>
      <c r="F267" s="240"/>
      <c r="G267" s="242"/>
      <c r="H267" s="240"/>
      <c r="I267" s="243"/>
      <c r="J267" s="240"/>
      <c r="K267" s="169"/>
      <c r="L267" s="240"/>
      <c r="M267" s="169"/>
      <c r="N267" s="240"/>
      <c r="O267" s="169"/>
      <c r="P267" s="240"/>
      <c r="Q267" s="169"/>
      <c r="R267" s="240"/>
      <c r="S267" s="169"/>
      <c r="T267" s="240"/>
      <c r="U267" s="169"/>
      <c r="V267" s="240"/>
      <c r="W267" s="169"/>
      <c r="X267" s="240"/>
      <c r="Y267" s="169"/>
      <c r="Z267" s="240"/>
      <c r="AA267" s="169"/>
      <c r="AB267" s="240"/>
      <c r="AC267" s="169"/>
      <c r="AD267" s="240"/>
      <c r="AE267" s="169"/>
      <c r="AF267" s="240"/>
      <c r="AG267" s="169"/>
      <c r="AH267" s="240"/>
      <c r="AI267" s="169"/>
      <c r="AJ267" s="240"/>
      <c r="AK267" s="169"/>
      <c r="AL267" s="169"/>
      <c r="AM267" s="169"/>
    </row>
    <row r="268" spans="1:39" ht="15.75" customHeight="1" x14ac:dyDescent="0.25">
      <c r="A268" s="1"/>
      <c r="B268" s="169"/>
      <c r="C268" s="241"/>
      <c r="D268" s="169"/>
      <c r="E268" s="169"/>
      <c r="F268" s="240"/>
      <c r="G268" s="242"/>
      <c r="H268" s="240"/>
      <c r="I268" s="243"/>
      <c r="J268" s="240"/>
      <c r="K268" s="169"/>
      <c r="L268" s="240"/>
      <c r="M268" s="169"/>
      <c r="N268" s="240"/>
      <c r="O268" s="169"/>
      <c r="P268" s="240"/>
      <c r="Q268" s="169"/>
      <c r="R268" s="240"/>
      <c r="S268" s="169"/>
      <c r="T268" s="240"/>
      <c r="U268" s="169"/>
      <c r="V268" s="240"/>
      <c r="W268" s="169"/>
      <c r="X268" s="240"/>
      <c r="Y268" s="169"/>
      <c r="Z268" s="240"/>
      <c r="AA268" s="169"/>
      <c r="AB268" s="240"/>
      <c r="AC268" s="169"/>
      <c r="AD268" s="240"/>
      <c r="AE268" s="169"/>
      <c r="AF268" s="240"/>
      <c r="AG268" s="169"/>
      <c r="AH268" s="240"/>
      <c r="AI268" s="169"/>
      <c r="AJ268" s="240"/>
      <c r="AK268" s="169"/>
      <c r="AL268" s="169"/>
      <c r="AM268" s="169"/>
    </row>
    <row r="269" spans="1:39" ht="15.75" customHeight="1" x14ac:dyDescent="0.25">
      <c r="A269" s="1"/>
      <c r="B269" s="169"/>
      <c r="C269" s="241"/>
      <c r="D269" s="169"/>
      <c r="E269" s="169"/>
      <c r="F269" s="240"/>
      <c r="G269" s="242"/>
      <c r="H269" s="240"/>
      <c r="I269" s="243"/>
      <c r="J269" s="240"/>
      <c r="K269" s="169"/>
      <c r="L269" s="240"/>
      <c r="M269" s="169"/>
      <c r="N269" s="240"/>
      <c r="O269" s="169"/>
      <c r="P269" s="240"/>
      <c r="Q269" s="169"/>
      <c r="R269" s="240"/>
      <c r="S269" s="169"/>
      <c r="T269" s="240"/>
      <c r="U269" s="169"/>
      <c r="V269" s="240"/>
      <c r="W269" s="169"/>
      <c r="X269" s="240"/>
      <c r="Y269" s="169"/>
      <c r="Z269" s="240"/>
      <c r="AA269" s="169"/>
      <c r="AB269" s="240"/>
      <c r="AC269" s="169"/>
      <c r="AD269" s="240"/>
      <c r="AE269" s="169"/>
      <c r="AF269" s="240"/>
      <c r="AG269" s="169"/>
      <c r="AH269" s="240"/>
      <c r="AI269" s="169"/>
      <c r="AJ269" s="240"/>
      <c r="AK269" s="169"/>
      <c r="AL269" s="169"/>
      <c r="AM269" s="169"/>
    </row>
    <row r="270" spans="1:39" ht="15.75" customHeight="1" x14ac:dyDescent="0.25">
      <c r="A270" s="1"/>
      <c r="B270" s="169"/>
      <c r="C270" s="241"/>
      <c r="D270" s="169"/>
      <c r="E270" s="169"/>
      <c r="F270" s="240"/>
      <c r="G270" s="242"/>
      <c r="H270" s="240"/>
      <c r="I270" s="243"/>
      <c r="J270" s="240"/>
      <c r="K270" s="169"/>
      <c r="L270" s="240"/>
      <c r="M270" s="169"/>
      <c r="N270" s="240"/>
      <c r="O270" s="169"/>
      <c r="P270" s="240"/>
      <c r="Q270" s="169"/>
      <c r="R270" s="240"/>
      <c r="S270" s="169"/>
      <c r="T270" s="240"/>
      <c r="U270" s="169"/>
      <c r="V270" s="240"/>
      <c r="W270" s="169"/>
      <c r="X270" s="240"/>
      <c r="Y270" s="169"/>
      <c r="Z270" s="240"/>
      <c r="AA270" s="169"/>
      <c r="AB270" s="240"/>
      <c r="AC270" s="169"/>
      <c r="AD270" s="240"/>
      <c r="AE270" s="169"/>
      <c r="AF270" s="240"/>
      <c r="AG270" s="169"/>
      <c r="AH270" s="240"/>
      <c r="AI270" s="169"/>
      <c r="AJ270" s="240"/>
      <c r="AK270" s="169"/>
      <c r="AL270" s="169"/>
      <c r="AM270" s="169"/>
    </row>
    <row r="271" spans="1:39" ht="15.75" customHeight="1" x14ac:dyDescent="0.25">
      <c r="A271" s="1"/>
      <c r="B271" s="169"/>
      <c r="C271" s="241"/>
      <c r="D271" s="169"/>
      <c r="E271" s="169"/>
      <c r="F271" s="240"/>
      <c r="G271" s="242"/>
      <c r="H271" s="240"/>
      <c r="I271" s="243"/>
      <c r="J271" s="240"/>
      <c r="K271" s="169"/>
      <c r="L271" s="240"/>
      <c r="M271" s="169"/>
      <c r="N271" s="240"/>
      <c r="O271" s="169"/>
      <c r="P271" s="240"/>
      <c r="Q271" s="169"/>
      <c r="R271" s="240"/>
      <c r="S271" s="169"/>
      <c r="T271" s="240"/>
      <c r="U271" s="169"/>
      <c r="V271" s="240"/>
      <c r="W271" s="169"/>
      <c r="X271" s="240"/>
      <c r="Y271" s="169"/>
      <c r="Z271" s="240"/>
      <c r="AA271" s="169"/>
      <c r="AB271" s="240"/>
      <c r="AC271" s="169"/>
      <c r="AD271" s="240"/>
      <c r="AE271" s="169"/>
      <c r="AF271" s="240"/>
      <c r="AG271" s="169"/>
      <c r="AH271" s="240"/>
      <c r="AI271" s="169"/>
      <c r="AJ271" s="240"/>
      <c r="AK271" s="169"/>
      <c r="AL271" s="169"/>
      <c r="AM271" s="169"/>
    </row>
    <row r="272" spans="1:39" ht="15.75" customHeight="1" x14ac:dyDescent="0.25">
      <c r="A272" s="1"/>
      <c r="B272" s="169"/>
      <c r="C272" s="241"/>
      <c r="D272" s="169"/>
      <c r="E272" s="169"/>
      <c r="F272" s="240"/>
      <c r="G272" s="242"/>
      <c r="H272" s="240"/>
      <c r="I272" s="243"/>
      <c r="J272" s="240"/>
      <c r="K272" s="169"/>
      <c r="L272" s="240"/>
      <c r="M272" s="169"/>
      <c r="N272" s="240"/>
      <c r="O272" s="169"/>
      <c r="P272" s="240"/>
      <c r="Q272" s="169"/>
      <c r="R272" s="240"/>
      <c r="S272" s="169"/>
      <c r="T272" s="240"/>
      <c r="U272" s="169"/>
      <c r="V272" s="240"/>
      <c r="W272" s="169"/>
      <c r="X272" s="240"/>
      <c r="Y272" s="169"/>
      <c r="Z272" s="240"/>
      <c r="AA272" s="169"/>
      <c r="AB272" s="240"/>
      <c r="AC272" s="169"/>
      <c r="AD272" s="240"/>
      <c r="AE272" s="169"/>
      <c r="AF272" s="240"/>
      <c r="AG272" s="169"/>
      <c r="AH272" s="240"/>
      <c r="AI272" s="169"/>
      <c r="AJ272" s="240"/>
      <c r="AK272" s="169"/>
      <c r="AL272" s="169"/>
      <c r="AM272" s="169"/>
    </row>
    <row r="273" spans="1:39" ht="15.75" customHeight="1" x14ac:dyDescent="0.25">
      <c r="A273" s="1"/>
      <c r="B273" s="169"/>
      <c r="C273" s="241"/>
      <c r="D273" s="169"/>
      <c r="E273" s="169"/>
      <c r="F273" s="240"/>
      <c r="G273" s="242"/>
      <c r="H273" s="240"/>
      <c r="I273" s="243"/>
      <c r="J273" s="240"/>
      <c r="K273" s="169"/>
      <c r="L273" s="240"/>
      <c r="M273" s="169"/>
      <c r="N273" s="240"/>
      <c r="O273" s="169"/>
      <c r="P273" s="240"/>
      <c r="Q273" s="169"/>
      <c r="R273" s="240"/>
      <c r="S273" s="169"/>
      <c r="T273" s="240"/>
      <c r="U273" s="169"/>
      <c r="V273" s="240"/>
      <c r="W273" s="169"/>
      <c r="X273" s="240"/>
      <c r="Y273" s="169"/>
      <c r="Z273" s="240"/>
      <c r="AA273" s="169"/>
      <c r="AB273" s="240"/>
      <c r="AC273" s="169"/>
      <c r="AD273" s="240"/>
      <c r="AE273" s="169"/>
      <c r="AF273" s="240"/>
      <c r="AG273" s="169"/>
      <c r="AH273" s="240"/>
      <c r="AI273" s="169"/>
      <c r="AJ273" s="240"/>
      <c r="AK273" s="169"/>
      <c r="AL273" s="169"/>
      <c r="AM273" s="169"/>
    </row>
    <row r="274" spans="1:39" ht="15.75" customHeight="1" x14ac:dyDescent="0.25">
      <c r="A274" s="1"/>
      <c r="B274" s="169"/>
      <c r="C274" s="241"/>
      <c r="D274" s="169"/>
      <c r="E274" s="169"/>
      <c r="F274" s="240"/>
      <c r="G274" s="242"/>
      <c r="H274" s="240"/>
      <c r="I274" s="243"/>
      <c r="J274" s="240"/>
      <c r="K274" s="169"/>
      <c r="L274" s="240"/>
      <c r="M274" s="169"/>
      <c r="N274" s="240"/>
      <c r="O274" s="169"/>
      <c r="P274" s="240"/>
      <c r="Q274" s="169"/>
      <c r="R274" s="240"/>
      <c r="S274" s="169"/>
      <c r="T274" s="240"/>
      <c r="U274" s="169"/>
      <c r="V274" s="240"/>
      <c r="W274" s="169"/>
      <c r="X274" s="240"/>
      <c r="Y274" s="169"/>
      <c r="Z274" s="240"/>
      <c r="AA274" s="169"/>
      <c r="AB274" s="240"/>
      <c r="AC274" s="169"/>
      <c r="AD274" s="240"/>
      <c r="AE274" s="169"/>
      <c r="AF274" s="240"/>
      <c r="AG274" s="169"/>
      <c r="AH274" s="240"/>
      <c r="AI274" s="169"/>
      <c r="AJ274" s="240"/>
      <c r="AK274" s="169"/>
      <c r="AL274" s="169"/>
      <c r="AM274" s="169"/>
    </row>
    <row r="275" spans="1:39" ht="15.75" customHeight="1" x14ac:dyDescent="0.25">
      <c r="A275" s="1"/>
      <c r="B275" s="169"/>
      <c r="C275" s="241"/>
      <c r="D275" s="169"/>
      <c r="E275" s="169"/>
      <c r="F275" s="240"/>
      <c r="G275" s="242"/>
      <c r="H275" s="240"/>
      <c r="I275" s="243"/>
      <c r="J275" s="240"/>
      <c r="K275" s="169"/>
      <c r="L275" s="240"/>
      <c r="M275" s="169"/>
      <c r="N275" s="240"/>
      <c r="O275" s="169"/>
      <c r="P275" s="240"/>
      <c r="Q275" s="169"/>
      <c r="R275" s="240"/>
      <c r="S275" s="169"/>
      <c r="T275" s="240"/>
      <c r="U275" s="169"/>
      <c r="V275" s="240"/>
      <c r="W275" s="169"/>
      <c r="X275" s="240"/>
      <c r="Y275" s="169"/>
      <c r="Z275" s="240"/>
      <c r="AA275" s="169"/>
      <c r="AB275" s="240"/>
      <c r="AC275" s="169"/>
      <c r="AD275" s="240"/>
      <c r="AE275" s="169"/>
      <c r="AF275" s="240"/>
      <c r="AG275" s="169"/>
      <c r="AH275" s="240"/>
      <c r="AI275" s="169"/>
      <c r="AJ275" s="240"/>
      <c r="AK275" s="169"/>
      <c r="AL275" s="169"/>
      <c r="AM275" s="169"/>
    </row>
    <row r="276" spans="1:39" ht="15.75" customHeight="1" x14ac:dyDescent="0.25">
      <c r="A276" s="1"/>
      <c r="B276" s="169"/>
      <c r="C276" s="241"/>
      <c r="D276" s="169"/>
      <c r="E276" s="169"/>
      <c r="F276" s="240"/>
      <c r="G276" s="242"/>
      <c r="H276" s="240"/>
      <c r="I276" s="243"/>
      <c r="J276" s="240"/>
      <c r="K276" s="169"/>
      <c r="L276" s="240"/>
      <c r="M276" s="169"/>
      <c r="N276" s="240"/>
      <c r="O276" s="169"/>
      <c r="P276" s="240"/>
      <c r="Q276" s="169"/>
      <c r="R276" s="240"/>
      <c r="S276" s="169"/>
      <c r="T276" s="240"/>
      <c r="U276" s="169"/>
      <c r="V276" s="240"/>
      <c r="W276" s="169"/>
      <c r="X276" s="240"/>
      <c r="Y276" s="169"/>
      <c r="Z276" s="240"/>
      <c r="AA276" s="169"/>
      <c r="AB276" s="240"/>
      <c r="AC276" s="169"/>
      <c r="AD276" s="240"/>
      <c r="AE276" s="169"/>
      <c r="AF276" s="240"/>
      <c r="AG276" s="169"/>
      <c r="AH276" s="240"/>
      <c r="AI276" s="169"/>
      <c r="AJ276" s="240"/>
      <c r="AK276" s="169"/>
      <c r="AL276" s="169"/>
      <c r="AM276" s="169"/>
    </row>
    <row r="277" spans="1:39" ht="15.75" customHeight="1" x14ac:dyDescent="0.25">
      <c r="A277" s="1"/>
      <c r="B277" s="169"/>
      <c r="C277" s="241"/>
      <c r="D277" s="169"/>
      <c r="E277" s="169"/>
      <c r="F277" s="240"/>
      <c r="G277" s="242"/>
      <c r="H277" s="240"/>
      <c r="I277" s="243"/>
      <c r="J277" s="240"/>
      <c r="K277" s="169"/>
      <c r="L277" s="240"/>
      <c r="M277" s="169"/>
      <c r="N277" s="240"/>
      <c r="O277" s="169"/>
      <c r="P277" s="240"/>
      <c r="Q277" s="169"/>
      <c r="R277" s="240"/>
      <c r="S277" s="169"/>
      <c r="T277" s="240"/>
      <c r="U277" s="169"/>
      <c r="V277" s="240"/>
      <c r="W277" s="169"/>
      <c r="X277" s="240"/>
      <c r="Y277" s="169"/>
      <c r="Z277" s="240"/>
      <c r="AA277" s="169"/>
      <c r="AB277" s="240"/>
      <c r="AC277" s="169"/>
      <c r="AD277" s="240"/>
      <c r="AE277" s="169"/>
      <c r="AF277" s="240"/>
      <c r="AG277" s="169"/>
      <c r="AH277" s="240"/>
      <c r="AI277" s="169"/>
      <c r="AJ277" s="240"/>
      <c r="AK277" s="169"/>
      <c r="AL277" s="169"/>
      <c r="AM277" s="169"/>
    </row>
    <row r="278" spans="1:39" ht="15.75" customHeight="1" x14ac:dyDescent="0.25">
      <c r="A278" s="1"/>
      <c r="B278" s="169"/>
      <c r="C278" s="241"/>
      <c r="D278" s="169"/>
      <c r="E278" s="169"/>
      <c r="F278" s="240"/>
      <c r="G278" s="242"/>
      <c r="H278" s="240"/>
      <c r="I278" s="243"/>
      <c r="J278" s="240"/>
      <c r="K278" s="169"/>
      <c r="L278" s="240"/>
      <c r="M278" s="169"/>
      <c r="N278" s="240"/>
      <c r="O278" s="169"/>
      <c r="P278" s="240"/>
      <c r="Q278" s="169"/>
      <c r="R278" s="240"/>
      <c r="S278" s="169"/>
      <c r="T278" s="240"/>
      <c r="U278" s="169"/>
      <c r="V278" s="240"/>
      <c r="W278" s="169"/>
      <c r="X278" s="240"/>
      <c r="Y278" s="169"/>
      <c r="Z278" s="240"/>
      <c r="AA278" s="169"/>
      <c r="AB278" s="240"/>
      <c r="AC278" s="169"/>
      <c r="AD278" s="240"/>
      <c r="AE278" s="169"/>
      <c r="AF278" s="240"/>
      <c r="AG278" s="169"/>
      <c r="AH278" s="240"/>
      <c r="AI278" s="169"/>
      <c r="AJ278" s="240"/>
      <c r="AK278" s="169"/>
      <c r="AL278" s="169"/>
      <c r="AM278" s="169"/>
    </row>
    <row r="279" spans="1:39" ht="15.75" customHeight="1" x14ac:dyDescent="0.25">
      <c r="A279" s="1"/>
      <c r="B279" s="169"/>
      <c r="C279" s="241"/>
      <c r="D279" s="169"/>
      <c r="E279" s="169"/>
      <c r="F279" s="240"/>
      <c r="G279" s="242"/>
      <c r="H279" s="240"/>
      <c r="I279" s="243"/>
      <c r="J279" s="240"/>
      <c r="K279" s="169"/>
      <c r="L279" s="240"/>
      <c r="M279" s="169"/>
      <c r="N279" s="240"/>
      <c r="O279" s="169"/>
      <c r="P279" s="240"/>
      <c r="Q279" s="169"/>
      <c r="R279" s="240"/>
      <c r="S279" s="169"/>
      <c r="T279" s="240"/>
      <c r="U279" s="169"/>
      <c r="V279" s="240"/>
      <c r="W279" s="169"/>
      <c r="X279" s="240"/>
      <c r="Y279" s="169"/>
      <c r="Z279" s="240"/>
      <c r="AA279" s="169"/>
      <c r="AB279" s="240"/>
      <c r="AC279" s="169"/>
      <c r="AD279" s="240"/>
      <c r="AE279" s="169"/>
      <c r="AF279" s="240"/>
      <c r="AG279" s="169"/>
      <c r="AH279" s="240"/>
      <c r="AI279" s="169"/>
      <c r="AJ279" s="240"/>
      <c r="AK279" s="169"/>
      <c r="AL279" s="169"/>
      <c r="AM279" s="169"/>
    </row>
    <row r="280" spans="1:39" ht="15.75" customHeight="1" x14ac:dyDescent="0.25">
      <c r="A280" s="1"/>
      <c r="B280" s="169"/>
      <c r="C280" s="241"/>
      <c r="D280" s="169"/>
      <c r="E280" s="169"/>
      <c r="F280" s="240"/>
      <c r="G280" s="242"/>
      <c r="H280" s="240"/>
      <c r="I280" s="243"/>
      <c r="J280" s="240"/>
      <c r="K280" s="169"/>
      <c r="L280" s="240"/>
      <c r="M280" s="169"/>
      <c r="N280" s="240"/>
      <c r="O280" s="169"/>
      <c r="P280" s="240"/>
      <c r="Q280" s="169"/>
      <c r="R280" s="240"/>
      <c r="S280" s="169"/>
      <c r="T280" s="240"/>
      <c r="U280" s="169"/>
      <c r="V280" s="240"/>
      <c r="W280" s="169"/>
      <c r="X280" s="240"/>
      <c r="Y280" s="169"/>
      <c r="Z280" s="240"/>
      <c r="AA280" s="169"/>
      <c r="AB280" s="240"/>
      <c r="AC280" s="169"/>
      <c r="AD280" s="240"/>
      <c r="AE280" s="169"/>
      <c r="AF280" s="240"/>
      <c r="AG280" s="169"/>
      <c r="AH280" s="240"/>
      <c r="AI280" s="169"/>
      <c r="AJ280" s="240"/>
      <c r="AK280" s="169"/>
      <c r="AL280" s="169"/>
      <c r="AM280" s="169"/>
    </row>
    <row r="281" spans="1:39" ht="15.75" customHeight="1" x14ac:dyDescent="0.25">
      <c r="A281" s="1"/>
      <c r="B281" s="169"/>
      <c r="C281" s="241"/>
      <c r="D281" s="169"/>
      <c r="E281" s="169"/>
      <c r="F281" s="240"/>
      <c r="G281" s="242"/>
      <c r="H281" s="240"/>
      <c r="I281" s="243"/>
      <c r="J281" s="240"/>
      <c r="K281" s="169"/>
      <c r="L281" s="240"/>
      <c r="M281" s="169"/>
      <c r="N281" s="240"/>
      <c r="O281" s="169"/>
      <c r="P281" s="240"/>
      <c r="Q281" s="169"/>
      <c r="R281" s="240"/>
      <c r="S281" s="169"/>
      <c r="T281" s="240"/>
      <c r="U281" s="169"/>
      <c r="V281" s="240"/>
      <c r="W281" s="169"/>
      <c r="X281" s="240"/>
      <c r="Y281" s="169"/>
      <c r="Z281" s="240"/>
      <c r="AA281" s="169"/>
      <c r="AB281" s="240"/>
      <c r="AC281" s="169"/>
      <c r="AD281" s="240"/>
      <c r="AE281" s="169"/>
      <c r="AF281" s="240"/>
      <c r="AG281" s="169"/>
      <c r="AH281" s="240"/>
      <c r="AI281" s="169"/>
      <c r="AJ281" s="240"/>
      <c r="AK281" s="169"/>
      <c r="AL281" s="169"/>
      <c r="AM281" s="169"/>
    </row>
    <row r="282" spans="1:39" ht="15.75" customHeight="1" x14ac:dyDescent="0.25">
      <c r="A282" s="1"/>
      <c r="B282" s="169"/>
      <c r="C282" s="241"/>
      <c r="D282" s="169"/>
      <c r="E282" s="169"/>
      <c r="F282" s="240"/>
      <c r="G282" s="242"/>
      <c r="H282" s="240"/>
      <c r="I282" s="243"/>
      <c r="J282" s="240"/>
      <c r="K282" s="169"/>
      <c r="L282" s="240"/>
      <c r="M282" s="169"/>
      <c r="N282" s="240"/>
      <c r="O282" s="169"/>
      <c r="P282" s="240"/>
      <c r="Q282" s="169"/>
      <c r="R282" s="240"/>
      <c r="S282" s="169"/>
      <c r="T282" s="240"/>
      <c r="U282" s="169"/>
      <c r="V282" s="240"/>
      <c r="W282" s="169"/>
      <c r="X282" s="240"/>
      <c r="Y282" s="169"/>
      <c r="Z282" s="240"/>
      <c r="AA282" s="169"/>
      <c r="AB282" s="240"/>
      <c r="AC282" s="169"/>
      <c r="AD282" s="240"/>
      <c r="AE282" s="169"/>
      <c r="AF282" s="240"/>
      <c r="AG282" s="169"/>
      <c r="AH282" s="240"/>
      <c r="AI282" s="169"/>
      <c r="AJ282" s="240"/>
      <c r="AK282" s="169"/>
      <c r="AL282" s="169"/>
      <c r="AM282" s="169"/>
    </row>
    <row r="283" spans="1:39" ht="15.75" customHeight="1" x14ac:dyDescent="0.25">
      <c r="A283" s="1"/>
      <c r="B283" s="169"/>
      <c r="C283" s="241"/>
      <c r="D283" s="169"/>
      <c r="E283" s="169"/>
      <c r="F283" s="240"/>
      <c r="G283" s="242"/>
      <c r="H283" s="240"/>
      <c r="I283" s="243"/>
      <c r="J283" s="240"/>
      <c r="K283" s="169"/>
      <c r="L283" s="240"/>
      <c r="M283" s="169"/>
      <c r="N283" s="240"/>
      <c r="O283" s="169"/>
      <c r="P283" s="240"/>
      <c r="Q283" s="169"/>
      <c r="R283" s="240"/>
      <c r="S283" s="169"/>
      <c r="T283" s="240"/>
      <c r="U283" s="169"/>
      <c r="V283" s="240"/>
      <c r="W283" s="169"/>
      <c r="X283" s="240"/>
      <c r="Y283" s="169"/>
      <c r="Z283" s="240"/>
      <c r="AA283" s="169"/>
      <c r="AB283" s="240"/>
      <c r="AC283" s="169"/>
      <c r="AD283" s="240"/>
      <c r="AE283" s="169"/>
      <c r="AF283" s="240"/>
      <c r="AG283" s="169"/>
      <c r="AH283" s="240"/>
      <c r="AI283" s="169"/>
      <c r="AJ283" s="240"/>
      <c r="AK283" s="169"/>
      <c r="AL283" s="169"/>
      <c r="AM283" s="169"/>
    </row>
    <row r="284" spans="1:39" ht="15.75" customHeight="1" x14ac:dyDescent="0.25">
      <c r="A284" s="1"/>
      <c r="B284" s="169"/>
      <c r="C284" s="241"/>
      <c r="D284" s="169"/>
      <c r="E284" s="169"/>
      <c r="F284" s="240"/>
      <c r="G284" s="242"/>
      <c r="H284" s="240"/>
      <c r="I284" s="243"/>
      <c r="J284" s="240"/>
      <c r="K284" s="169"/>
      <c r="L284" s="240"/>
      <c r="M284" s="169"/>
      <c r="N284" s="240"/>
      <c r="O284" s="169"/>
      <c r="P284" s="240"/>
      <c r="Q284" s="169"/>
      <c r="R284" s="240"/>
      <c r="S284" s="169"/>
      <c r="T284" s="240"/>
      <c r="U284" s="169"/>
      <c r="V284" s="240"/>
      <c r="W284" s="169"/>
      <c r="X284" s="240"/>
      <c r="Y284" s="169"/>
      <c r="Z284" s="240"/>
      <c r="AA284" s="169"/>
      <c r="AB284" s="240"/>
      <c r="AC284" s="169"/>
      <c r="AD284" s="240"/>
      <c r="AE284" s="169"/>
      <c r="AF284" s="240"/>
      <c r="AG284" s="169"/>
      <c r="AH284" s="240"/>
      <c r="AI284" s="169"/>
      <c r="AJ284" s="240"/>
      <c r="AK284" s="169"/>
      <c r="AL284" s="169"/>
      <c r="AM284" s="169"/>
    </row>
    <row r="285" spans="1:39" ht="15.75" customHeight="1" x14ac:dyDescent="0.25">
      <c r="A285" s="1"/>
      <c r="B285" s="169"/>
      <c r="C285" s="241"/>
      <c r="D285" s="169"/>
      <c r="E285" s="169"/>
      <c r="F285" s="240"/>
      <c r="G285" s="242"/>
      <c r="H285" s="240"/>
      <c r="I285" s="243"/>
      <c r="J285" s="240"/>
      <c r="K285" s="169"/>
      <c r="L285" s="240"/>
      <c r="M285" s="169"/>
      <c r="N285" s="240"/>
      <c r="O285" s="169"/>
      <c r="P285" s="240"/>
      <c r="Q285" s="169"/>
      <c r="R285" s="240"/>
      <c r="S285" s="169"/>
      <c r="T285" s="240"/>
      <c r="U285" s="169"/>
      <c r="V285" s="240"/>
      <c r="W285" s="169"/>
      <c r="X285" s="240"/>
      <c r="Y285" s="169"/>
      <c r="Z285" s="240"/>
      <c r="AA285" s="169"/>
      <c r="AB285" s="240"/>
      <c r="AC285" s="169"/>
      <c r="AD285" s="240"/>
      <c r="AE285" s="169"/>
      <c r="AF285" s="240"/>
      <c r="AG285" s="169"/>
      <c r="AH285" s="240"/>
      <c r="AI285" s="169"/>
      <c r="AJ285" s="240"/>
      <c r="AK285" s="169"/>
      <c r="AL285" s="169"/>
      <c r="AM285" s="169"/>
    </row>
    <row r="286" spans="1:39" ht="15.75" customHeight="1" x14ac:dyDescent="0.25">
      <c r="A286" s="1"/>
      <c r="B286" s="169"/>
      <c r="C286" s="241"/>
      <c r="D286" s="169"/>
      <c r="E286" s="169"/>
      <c r="F286" s="240"/>
      <c r="G286" s="242"/>
      <c r="H286" s="240"/>
      <c r="I286" s="243"/>
      <c r="J286" s="240"/>
      <c r="K286" s="169"/>
      <c r="L286" s="240"/>
      <c r="M286" s="169"/>
      <c r="N286" s="240"/>
      <c r="O286" s="169"/>
      <c r="P286" s="240"/>
      <c r="Q286" s="169"/>
      <c r="R286" s="240"/>
      <c r="S286" s="169"/>
      <c r="T286" s="240"/>
      <c r="U286" s="169"/>
      <c r="V286" s="240"/>
      <c r="W286" s="169"/>
      <c r="X286" s="240"/>
      <c r="Y286" s="169"/>
      <c r="Z286" s="240"/>
      <c r="AA286" s="169"/>
      <c r="AB286" s="240"/>
      <c r="AC286" s="169"/>
      <c r="AD286" s="240"/>
      <c r="AE286" s="169"/>
      <c r="AF286" s="240"/>
      <c r="AG286" s="169"/>
      <c r="AH286" s="240"/>
      <c r="AI286" s="169"/>
      <c r="AJ286" s="240"/>
      <c r="AK286" s="169"/>
      <c r="AL286" s="169"/>
      <c r="AM286" s="169"/>
    </row>
    <row r="287" spans="1:39" ht="15.75" customHeight="1" x14ac:dyDescent="0.25">
      <c r="A287" s="1"/>
      <c r="B287" s="169"/>
      <c r="C287" s="241"/>
      <c r="D287" s="169"/>
      <c r="E287" s="169"/>
      <c r="F287" s="240"/>
      <c r="G287" s="242"/>
      <c r="H287" s="240"/>
      <c r="I287" s="243"/>
      <c r="J287" s="240"/>
      <c r="K287" s="169"/>
      <c r="L287" s="240"/>
      <c r="M287" s="169"/>
      <c r="N287" s="240"/>
      <c r="O287" s="169"/>
      <c r="P287" s="240"/>
      <c r="Q287" s="169"/>
      <c r="R287" s="240"/>
      <c r="S287" s="169"/>
      <c r="T287" s="240"/>
      <c r="U287" s="169"/>
      <c r="V287" s="240"/>
      <c r="W287" s="169"/>
      <c r="X287" s="240"/>
      <c r="Y287" s="169"/>
      <c r="Z287" s="240"/>
      <c r="AA287" s="169"/>
      <c r="AB287" s="240"/>
      <c r="AC287" s="169"/>
      <c r="AD287" s="240"/>
      <c r="AE287" s="169"/>
      <c r="AF287" s="240"/>
      <c r="AG287" s="169"/>
      <c r="AH287" s="240"/>
      <c r="AI287" s="169"/>
      <c r="AJ287" s="240"/>
      <c r="AK287" s="169"/>
      <c r="AL287" s="169"/>
      <c r="AM287" s="169"/>
    </row>
    <row r="288" spans="1:39" ht="15.75" customHeight="1" x14ac:dyDescent="0.25">
      <c r="A288" s="1"/>
      <c r="B288" s="169"/>
      <c r="C288" s="241"/>
      <c r="D288" s="169"/>
      <c r="E288" s="169"/>
      <c r="F288" s="240"/>
      <c r="G288" s="242"/>
      <c r="H288" s="240"/>
      <c r="I288" s="243"/>
      <c r="J288" s="240"/>
      <c r="K288" s="169"/>
      <c r="L288" s="240"/>
      <c r="M288" s="169"/>
      <c r="N288" s="240"/>
      <c r="O288" s="169"/>
      <c r="P288" s="240"/>
      <c r="Q288" s="169"/>
      <c r="R288" s="240"/>
      <c r="S288" s="169"/>
      <c r="T288" s="240"/>
      <c r="U288" s="169"/>
      <c r="V288" s="240"/>
      <c r="W288" s="169"/>
      <c r="X288" s="240"/>
      <c r="Y288" s="169"/>
      <c r="Z288" s="240"/>
      <c r="AA288" s="169"/>
      <c r="AB288" s="240"/>
      <c r="AC288" s="169"/>
      <c r="AD288" s="240"/>
      <c r="AE288" s="169"/>
      <c r="AF288" s="240"/>
      <c r="AG288" s="169"/>
      <c r="AH288" s="240"/>
      <c r="AI288" s="169"/>
      <c r="AJ288" s="240"/>
      <c r="AK288" s="169"/>
      <c r="AL288" s="169"/>
      <c r="AM288" s="169"/>
    </row>
    <row r="289" spans="1:39" ht="15.75" customHeight="1" x14ac:dyDescent="0.25">
      <c r="A289" s="1"/>
      <c r="B289" s="169"/>
      <c r="C289" s="241"/>
      <c r="D289" s="169"/>
      <c r="E289" s="169"/>
      <c r="F289" s="240"/>
      <c r="G289" s="242"/>
      <c r="H289" s="240"/>
      <c r="I289" s="243"/>
      <c r="J289" s="240"/>
      <c r="K289" s="169"/>
      <c r="L289" s="240"/>
      <c r="M289" s="169"/>
      <c r="N289" s="240"/>
      <c r="O289" s="169"/>
      <c r="P289" s="240"/>
      <c r="Q289" s="169"/>
      <c r="R289" s="240"/>
      <c r="S289" s="169"/>
      <c r="T289" s="240"/>
      <c r="U289" s="169"/>
      <c r="V289" s="240"/>
      <c r="W289" s="169"/>
      <c r="X289" s="240"/>
      <c r="Y289" s="169"/>
      <c r="Z289" s="240"/>
      <c r="AA289" s="169"/>
      <c r="AB289" s="240"/>
      <c r="AC289" s="169"/>
      <c r="AD289" s="240"/>
      <c r="AE289" s="169"/>
      <c r="AF289" s="240"/>
      <c r="AG289" s="169"/>
      <c r="AH289" s="240"/>
      <c r="AI289" s="169"/>
      <c r="AJ289" s="240"/>
      <c r="AK289" s="169"/>
      <c r="AL289" s="169"/>
      <c r="AM289" s="169"/>
    </row>
    <row r="290" spans="1:39" ht="15.75" customHeight="1" x14ac:dyDescent="0.25">
      <c r="A290" s="1"/>
      <c r="B290" s="169"/>
      <c r="C290" s="241"/>
      <c r="D290" s="169"/>
      <c r="E290" s="169"/>
      <c r="F290" s="240"/>
      <c r="G290" s="242"/>
      <c r="H290" s="240"/>
      <c r="I290" s="243"/>
      <c r="J290" s="240"/>
      <c r="K290" s="169"/>
      <c r="L290" s="240"/>
      <c r="M290" s="169"/>
      <c r="N290" s="240"/>
      <c r="O290" s="169"/>
      <c r="P290" s="240"/>
      <c r="Q290" s="169"/>
      <c r="R290" s="240"/>
      <c r="S290" s="169"/>
      <c r="T290" s="240"/>
      <c r="U290" s="169"/>
      <c r="V290" s="240"/>
      <c r="W290" s="169"/>
      <c r="X290" s="240"/>
      <c r="Y290" s="169"/>
      <c r="Z290" s="240"/>
      <c r="AA290" s="169"/>
      <c r="AB290" s="240"/>
      <c r="AC290" s="169"/>
      <c r="AD290" s="240"/>
      <c r="AE290" s="169"/>
      <c r="AF290" s="240"/>
      <c r="AG290" s="169"/>
      <c r="AH290" s="240"/>
      <c r="AI290" s="169"/>
      <c r="AJ290" s="240"/>
      <c r="AK290" s="169"/>
      <c r="AL290" s="169"/>
      <c r="AM290" s="169"/>
    </row>
    <row r="291" spans="1:39" ht="15.75" customHeight="1" x14ac:dyDescent="0.25">
      <c r="A291" s="1"/>
      <c r="B291" s="169"/>
      <c r="C291" s="241"/>
      <c r="D291" s="169"/>
      <c r="E291" s="169"/>
      <c r="F291" s="240"/>
      <c r="G291" s="242"/>
      <c r="H291" s="240"/>
      <c r="I291" s="243"/>
      <c r="J291" s="240"/>
      <c r="K291" s="169"/>
      <c r="L291" s="240"/>
      <c r="M291" s="169"/>
      <c r="N291" s="240"/>
      <c r="O291" s="169"/>
      <c r="P291" s="240"/>
      <c r="Q291" s="169"/>
      <c r="R291" s="240"/>
      <c r="S291" s="169"/>
      <c r="T291" s="240"/>
      <c r="U291" s="169"/>
      <c r="V291" s="240"/>
      <c r="W291" s="169"/>
      <c r="X291" s="240"/>
      <c r="Y291" s="169"/>
      <c r="Z291" s="240"/>
      <c r="AA291" s="169"/>
      <c r="AB291" s="240"/>
      <c r="AC291" s="169"/>
      <c r="AD291" s="240"/>
      <c r="AE291" s="169"/>
      <c r="AF291" s="240"/>
      <c r="AG291" s="169"/>
      <c r="AH291" s="240"/>
      <c r="AI291" s="169"/>
      <c r="AJ291" s="240"/>
      <c r="AK291" s="169"/>
      <c r="AL291" s="169"/>
      <c r="AM291" s="169"/>
    </row>
    <row r="292" spans="1:39" ht="15.75" customHeight="1" x14ac:dyDescent="0.25">
      <c r="A292" s="1"/>
      <c r="B292" s="169"/>
      <c r="C292" s="241"/>
      <c r="D292" s="169"/>
      <c r="E292" s="169"/>
      <c r="F292" s="240"/>
      <c r="G292" s="242"/>
      <c r="H292" s="240"/>
      <c r="I292" s="243"/>
      <c r="J292" s="240"/>
      <c r="K292" s="169"/>
      <c r="L292" s="240"/>
      <c r="M292" s="169"/>
      <c r="N292" s="240"/>
      <c r="O292" s="169"/>
      <c r="P292" s="240"/>
      <c r="Q292" s="169"/>
      <c r="R292" s="240"/>
      <c r="S292" s="169"/>
      <c r="T292" s="240"/>
      <c r="U292" s="169"/>
      <c r="V292" s="240"/>
      <c r="W292" s="169"/>
      <c r="X292" s="240"/>
      <c r="Y292" s="169"/>
      <c r="Z292" s="240"/>
      <c r="AA292" s="169"/>
      <c r="AB292" s="240"/>
      <c r="AC292" s="169"/>
      <c r="AD292" s="240"/>
      <c r="AE292" s="169"/>
      <c r="AF292" s="240"/>
      <c r="AG292" s="169"/>
      <c r="AH292" s="240"/>
      <c r="AI292" s="169"/>
      <c r="AJ292" s="240"/>
      <c r="AK292" s="169"/>
      <c r="AL292" s="169"/>
      <c r="AM292" s="169"/>
    </row>
    <row r="293" spans="1:39" ht="15.75" customHeight="1" x14ac:dyDescent="0.25">
      <c r="A293" s="1"/>
      <c r="B293" s="169"/>
      <c r="C293" s="241"/>
      <c r="D293" s="169"/>
      <c r="E293" s="169"/>
      <c r="F293" s="240"/>
      <c r="G293" s="242"/>
      <c r="H293" s="240"/>
      <c r="I293" s="243"/>
      <c r="J293" s="240"/>
      <c r="K293" s="169"/>
      <c r="L293" s="240"/>
      <c r="M293" s="169"/>
      <c r="N293" s="240"/>
      <c r="O293" s="169"/>
      <c r="P293" s="240"/>
      <c r="Q293" s="169"/>
      <c r="R293" s="240"/>
      <c r="S293" s="169"/>
      <c r="T293" s="240"/>
      <c r="U293" s="169"/>
      <c r="V293" s="240"/>
      <c r="W293" s="169"/>
      <c r="X293" s="240"/>
      <c r="Y293" s="169"/>
      <c r="Z293" s="240"/>
      <c r="AA293" s="169"/>
      <c r="AB293" s="240"/>
      <c r="AC293" s="169"/>
      <c r="AD293" s="240"/>
      <c r="AE293" s="169"/>
      <c r="AF293" s="240"/>
      <c r="AG293" s="169"/>
      <c r="AH293" s="240"/>
      <c r="AI293" s="169"/>
      <c r="AJ293" s="240"/>
      <c r="AK293" s="169"/>
      <c r="AL293" s="169"/>
      <c r="AM293" s="169"/>
    </row>
    <row r="294" spans="1:39" ht="15.75" customHeight="1" x14ac:dyDescent="0.25">
      <c r="A294" s="1"/>
      <c r="B294" s="169"/>
      <c r="C294" s="241"/>
      <c r="D294" s="169"/>
      <c r="E294" s="169"/>
      <c r="F294" s="240"/>
      <c r="G294" s="242"/>
      <c r="H294" s="240"/>
      <c r="I294" s="243"/>
      <c r="J294" s="240"/>
      <c r="K294" s="169"/>
      <c r="L294" s="240"/>
      <c r="M294" s="169"/>
      <c r="N294" s="240"/>
      <c r="O294" s="169"/>
      <c r="P294" s="240"/>
      <c r="Q294" s="169"/>
      <c r="R294" s="240"/>
      <c r="S294" s="169"/>
      <c r="T294" s="240"/>
      <c r="U294" s="169"/>
      <c r="V294" s="240"/>
      <c r="W294" s="169"/>
      <c r="X294" s="240"/>
      <c r="Y294" s="169"/>
      <c r="Z294" s="240"/>
      <c r="AA294" s="169"/>
      <c r="AB294" s="240"/>
      <c r="AC294" s="169"/>
      <c r="AD294" s="240"/>
      <c r="AE294" s="169"/>
      <c r="AF294" s="240"/>
      <c r="AG294" s="169"/>
      <c r="AH294" s="240"/>
      <c r="AI294" s="169"/>
      <c r="AJ294" s="240"/>
      <c r="AK294" s="169"/>
      <c r="AL294" s="169"/>
      <c r="AM294" s="169"/>
    </row>
    <row r="295" spans="1:39" ht="15.75" customHeight="1" x14ac:dyDescent="0.25">
      <c r="A295" s="1"/>
      <c r="B295" s="169"/>
      <c r="C295" s="241"/>
      <c r="D295" s="169"/>
      <c r="E295" s="169"/>
      <c r="F295" s="240"/>
      <c r="G295" s="242"/>
      <c r="H295" s="240"/>
      <c r="I295" s="243"/>
      <c r="J295" s="240"/>
      <c r="K295" s="169"/>
      <c r="L295" s="240"/>
      <c r="M295" s="169"/>
      <c r="N295" s="240"/>
      <c r="O295" s="169"/>
      <c r="P295" s="240"/>
      <c r="Q295" s="169"/>
      <c r="R295" s="240"/>
      <c r="S295" s="169"/>
      <c r="T295" s="240"/>
      <c r="U295" s="169"/>
      <c r="V295" s="240"/>
      <c r="W295" s="169"/>
      <c r="X295" s="240"/>
      <c r="Y295" s="169"/>
      <c r="Z295" s="240"/>
      <c r="AA295" s="169"/>
      <c r="AB295" s="240"/>
      <c r="AC295" s="169"/>
      <c r="AD295" s="240"/>
      <c r="AE295" s="169"/>
      <c r="AF295" s="240"/>
      <c r="AG295" s="169"/>
      <c r="AH295" s="240"/>
      <c r="AI295" s="169"/>
      <c r="AJ295" s="240"/>
      <c r="AK295" s="169"/>
      <c r="AL295" s="169"/>
      <c r="AM295" s="169"/>
    </row>
    <row r="296" spans="1:39" ht="15.75" customHeight="1" x14ac:dyDescent="0.25">
      <c r="A296" s="1"/>
      <c r="B296" s="169"/>
      <c r="C296" s="241"/>
      <c r="D296" s="169"/>
      <c r="E296" s="169"/>
      <c r="F296" s="240"/>
      <c r="G296" s="242"/>
      <c r="H296" s="240"/>
      <c r="I296" s="243"/>
      <c r="J296" s="240"/>
      <c r="K296" s="169"/>
      <c r="L296" s="240"/>
      <c r="M296" s="169"/>
      <c r="N296" s="240"/>
      <c r="O296" s="169"/>
      <c r="P296" s="240"/>
      <c r="Q296" s="169"/>
      <c r="R296" s="240"/>
      <c r="S296" s="169"/>
      <c r="T296" s="240"/>
      <c r="U296" s="169"/>
      <c r="V296" s="240"/>
      <c r="W296" s="169"/>
      <c r="X296" s="240"/>
      <c r="Y296" s="169"/>
      <c r="Z296" s="240"/>
      <c r="AA296" s="169"/>
      <c r="AB296" s="240"/>
      <c r="AC296" s="169"/>
      <c r="AD296" s="240"/>
      <c r="AE296" s="169"/>
      <c r="AF296" s="240"/>
      <c r="AG296" s="169"/>
      <c r="AH296" s="240"/>
      <c r="AI296" s="169"/>
      <c r="AJ296" s="240"/>
      <c r="AK296" s="169"/>
      <c r="AL296" s="169"/>
      <c r="AM296" s="169"/>
    </row>
    <row r="297" spans="1:39" ht="15.75" customHeight="1" x14ac:dyDescent="0.25">
      <c r="A297" s="1"/>
      <c r="B297" s="169"/>
      <c r="C297" s="241"/>
      <c r="D297" s="169"/>
      <c r="E297" s="169"/>
      <c r="F297" s="240"/>
      <c r="G297" s="242"/>
      <c r="H297" s="240"/>
      <c r="I297" s="243"/>
      <c r="J297" s="240"/>
      <c r="K297" s="169"/>
      <c r="L297" s="240"/>
      <c r="M297" s="169"/>
      <c r="N297" s="240"/>
      <c r="O297" s="169"/>
      <c r="P297" s="240"/>
      <c r="Q297" s="169"/>
      <c r="R297" s="240"/>
      <c r="S297" s="169"/>
      <c r="T297" s="240"/>
      <c r="U297" s="169"/>
      <c r="V297" s="240"/>
      <c r="W297" s="169"/>
      <c r="X297" s="240"/>
      <c r="Y297" s="169"/>
      <c r="Z297" s="240"/>
      <c r="AA297" s="169"/>
      <c r="AB297" s="240"/>
      <c r="AC297" s="169"/>
      <c r="AD297" s="240"/>
      <c r="AE297" s="169"/>
      <c r="AF297" s="240"/>
      <c r="AG297" s="169"/>
      <c r="AH297" s="240"/>
      <c r="AI297" s="169"/>
      <c r="AJ297" s="240"/>
      <c r="AK297" s="169"/>
      <c r="AL297" s="169"/>
      <c r="AM297" s="169"/>
    </row>
    <row r="298" spans="1:39" ht="15.75" customHeight="1" x14ac:dyDescent="0.25">
      <c r="A298" s="1"/>
      <c r="B298" s="169"/>
      <c r="C298" s="241"/>
      <c r="D298" s="169"/>
      <c r="E298" s="169"/>
      <c r="F298" s="240"/>
      <c r="G298" s="242"/>
      <c r="H298" s="240"/>
      <c r="I298" s="243"/>
      <c r="J298" s="240"/>
      <c r="K298" s="169"/>
      <c r="L298" s="240"/>
      <c r="M298" s="169"/>
      <c r="N298" s="240"/>
      <c r="O298" s="169"/>
      <c r="P298" s="240"/>
      <c r="Q298" s="169"/>
      <c r="R298" s="240"/>
      <c r="S298" s="169"/>
      <c r="T298" s="240"/>
      <c r="U298" s="169"/>
      <c r="V298" s="240"/>
      <c r="W298" s="169"/>
      <c r="X298" s="240"/>
      <c r="Y298" s="169"/>
      <c r="Z298" s="240"/>
      <c r="AA298" s="169"/>
      <c r="AB298" s="240"/>
      <c r="AC298" s="169"/>
      <c r="AD298" s="240"/>
      <c r="AE298" s="169"/>
      <c r="AF298" s="240"/>
      <c r="AG298" s="169"/>
      <c r="AH298" s="240"/>
      <c r="AI298" s="169"/>
      <c r="AJ298" s="240"/>
      <c r="AK298" s="169"/>
      <c r="AL298" s="169"/>
      <c r="AM298" s="169"/>
    </row>
    <row r="299" spans="1:39" ht="15.75" customHeight="1" x14ac:dyDescent="0.25">
      <c r="A299" s="1"/>
      <c r="B299" s="169"/>
      <c r="C299" s="241"/>
      <c r="D299" s="169"/>
      <c r="E299" s="169"/>
      <c r="F299" s="240"/>
      <c r="G299" s="242"/>
      <c r="H299" s="240"/>
      <c r="I299" s="243"/>
      <c r="J299" s="240"/>
      <c r="K299" s="169"/>
      <c r="L299" s="240"/>
      <c r="M299" s="169"/>
      <c r="N299" s="240"/>
      <c r="O299" s="169"/>
      <c r="P299" s="240"/>
      <c r="Q299" s="169"/>
      <c r="R299" s="240"/>
      <c r="S299" s="169"/>
      <c r="T299" s="240"/>
      <c r="U299" s="169"/>
      <c r="V299" s="240"/>
      <c r="W299" s="169"/>
      <c r="X299" s="240"/>
      <c r="Y299" s="169"/>
      <c r="Z299" s="240"/>
      <c r="AA299" s="169"/>
      <c r="AB299" s="240"/>
      <c r="AC299" s="169"/>
      <c r="AD299" s="240"/>
      <c r="AE299" s="169"/>
      <c r="AF299" s="240"/>
      <c r="AG299" s="169"/>
      <c r="AH299" s="240"/>
      <c r="AI299" s="169"/>
      <c r="AJ299" s="240"/>
      <c r="AK299" s="169"/>
      <c r="AL299" s="169"/>
      <c r="AM299" s="169"/>
    </row>
    <row r="300" spans="1:39" ht="15.75" customHeight="1" x14ac:dyDescent="0.25">
      <c r="A300" s="1"/>
      <c r="B300" s="169"/>
      <c r="C300" s="241"/>
      <c r="D300" s="169"/>
      <c r="E300" s="169"/>
      <c r="F300" s="240"/>
      <c r="G300" s="242"/>
      <c r="H300" s="240"/>
      <c r="I300" s="243"/>
      <c r="J300" s="240"/>
      <c r="K300" s="169"/>
      <c r="L300" s="240"/>
      <c r="M300" s="169"/>
      <c r="N300" s="240"/>
      <c r="O300" s="169"/>
      <c r="P300" s="240"/>
      <c r="Q300" s="169"/>
      <c r="R300" s="240"/>
      <c r="S300" s="169"/>
      <c r="T300" s="240"/>
      <c r="U300" s="169"/>
      <c r="V300" s="240"/>
      <c r="W300" s="169"/>
      <c r="X300" s="240"/>
      <c r="Y300" s="169"/>
      <c r="Z300" s="240"/>
      <c r="AA300" s="169"/>
      <c r="AB300" s="240"/>
      <c r="AC300" s="169"/>
      <c r="AD300" s="240"/>
      <c r="AE300" s="169"/>
      <c r="AF300" s="240"/>
      <c r="AG300" s="169"/>
      <c r="AH300" s="240"/>
      <c r="AI300" s="169"/>
      <c r="AJ300" s="240"/>
      <c r="AK300" s="169"/>
      <c r="AL300" s="169"/>
      <c r="AM300" s="169"/>
    </row>
    <row r="301" spans="1:39" ht="15.75" customHeight="1" x14ac:dyDescent="0.25">
      <c r="A301" s="1"/>
      <c r="B301" s="169"/>
      <c r="C301" s="241"/>
      <c r="D301" s="169"/>
      <c r="E301" s="169"/>
      <c r="F301" s="240"/>
      <c r="G301" s="242"/>
      <c r="H301" s="240"/>
      <c r="I301" s="243"/>
      <c r="J301" s="240"/>
      <c r="K301" s="169"/>
      <c r="L301" s="240"/>
      <c r="M301" s="169"/>
      <c r="N301" s="240"/>
      <c r="O301" s="169"/>
      <c r="P301" s="240"/>
      <c r="Q301" s="169"/>
      <c r="R301" s="240"/>
      <c r="S301" s="169"/>
      <c r="T301" s="240"/>
      <c r="U301" s="169"/>
      <c r="V301" s="240"/>
      <c r="W301" s="169"/>
      <c r="X301" s="240"/>
      <c r="Y301" s="169"/>
      <c r="Z301" s="240"/>
      <c r="AA301" s="169"/>
      <c r="AB301" s="240"/>
      <c r="AC301" s="169"/>
      <c r="AD301" s="240"/>
      <c r="AE301" s="169"/>
      <c r="AF301" s="240"/>
      <c r="AG301" s="169"/>
      <c r="AH301" s="240"/>
      <c r="AI301" s="169"/>
      <c r="AJ301" s="240"/>
      <c r="AK301" s="169"/>
      <c r="AL301" s="169"/>
      <c r="AM301" s="169"/>
    </row>
    <row r="302" spans="1:39" ht="15.75" customHeight="1" x14ac:dyDescent="0.25">
      <c r="A302" s="1"/>
      <c r="B302" s="169"/>
      <c r="C302" s="241"/>
      <c r="D302" s="169"/>
      <c r="E302" s="169"/>
      <c r="F302" s="240"/>
      <c r="G302" s="242"/>
      <c r="H302" s="240"/>
      <c r="I302" s="243"/>
      <c r="J302" s="240"/>
      <c r="K302" s="169"/>
      <c r="L302" s="240"/>
      <c r="M302" s="169"/>
      <c r="N302" s="240"/>
      <c r="O302" s="169"/>
      <c r="P302" s="240"/>
      <c r="Q302" s="169"/>
      <c r="R302" s="240"/>
      <c r="S302" s="169"/>
      <c r="T302" s="240"/>
      <c r="U302" s="169"/>
      <c r="V302" s="240"/>
      <c r="W302" s="169"/>
      <c r="X302" s="240"/>
      <c r="Y302" s="169"/>
      <c r="Z302" s="240"/>
      <c r="AA302" s="169"/>
      <c r="AB302" s="240"/>
      <c r="AC302" s="169"/>
      <c r="AD302" s="240"/>
      <c r="AE302" s="169"/>
      <c r="AF302" s="240"/>
      <c r="AG302" s="169"/>
      <c r="AH302" s="240"/>
      <c r="AI302" s="169"/>
      <c r="AJ302" s="240"/>
      <c r="AK302" s="169"/>
      <c r="AL302" s="169"/>
      <c r="AM302" s="169"/>
    </row>
    <row r="303" spans="1:39" ht="15.75" customHeight="1" x14ac:dyDescent="0.25">
      <c r="A303" s="1"/>
      <c r="B303" s="169"/>
      <c r="C303" s="241"/>
      <c r="D303" s="169"/>
      <c r="E303" s="169"/>
      <c r="F303" s="240"/>
      <c r="G303" s="242"/>
      <c r="H303" s="240"/>
      <c r="I303" s="243"/>
      <c r="J303" s="240"/>
      <c r="K303" s="169"/>
      <c r="L303" s="240"/>
      <c r="M303" s="169"/>
      <c r="N303" s="240"/>
      <c r="O303" s="169"/>
      <c r="P303" s="240"/>
      <c r="Q303" s="169"/>
      <c r="R303" s="240"/>
      <c r="S303" s="169"/>
      <c r="T303" s="240"/>
      <c r="U303" s="169"/>
      <c r="V303" s="240"/>
      <c r="W303" s="169"/>
      <c r="X303" s="240"/>
      <c r="Y303" s="169"/>
      <c r="Z303" s="240"/>
      <c r="AA303" s="169"/>
      <c r="AB303" s="240"/>
      <c r="AC303" s="169"/>
      <c r="AD303" s="240"/>
      <c r="AE303" s="169"/>
      <c r="AF303" s="240"/>
      <c r="AG303" s="169"/>
      <c r="AH303" s="240"/>
      <c r="AI303" s="169"/>
      <c r="AJ303" s="240"/>
      <c r="AK303" s="169"/>
      <c r="AL303" s="169"/>
      <c r="AM303" s="169"/>
    </row>
    <row r="304" spans="1:39" ht="15.75" customHeight="1" x14ac:dyDescent="0.25">
      <c r="A304" s="1"/>
      <c r="B304" s="169"/>
      <c r="C304" s="241"/>
      <c r="D304" s="169"/>
      <c r="E304" s="169"/>
      <c r="F304" s="240"/>
      <c r="G304" s="242"/>
      <c r="H304" s="240"/>
      <c r="I304" s="243"/>
      <c r="J304" s="240"/>
      <c r="K304" s="169"/>
      <c r="L304" s="240"/>
      <c r="M304" s="169"/>
      <c r="N304" s="240"/>
      <c r="O304" s="169"/>
      <c r="P304" s="240"/>
      <c r="Q304" s="169"/>
      <c r="R304" s="240"/>
      <c r="S304" s="169"/>
      <c r="T304" s="240"/>
      <c r="U304" s="169"/>
      <c r="V304" s="240"/>
      <c r="W304" s="169"/>
      <c r="X304" s="240"/>
      <c r="Y304" s="169"/>
      <c r="Z304" s="240"/>
      <c r="AA304" s="169"/>
      <c r="AB304" s="240"/>
      <c r="AC304" s="169"/>
      <c r="AD304" s="240"/>
      <c r="AE304" s="169"/>
      <c r="AF304" s="240"/>
      <c r="AG304" s="169"/>
      <c r="AH304" s="240"/>
      <c r="AI304" s="169"/>
      <c r="AJ304" s="240"/>
      <c r="AK304" s="169"/>
      <c r="AL304" s="169"/>
      <c r="AM304" s="169"/>
    </row>
    <row r="305" spans="1:39" ht="15.75" customHeight="1" x14ac:dyDescent="0.25">
      <c r="A305" s="1"/>
      <c r="B305" s="169"/>
      <c r="C305" s="241"/>
      <c r="D305" s="169"/>
      <c r="E305" s="169"/>
      <c r="F305" s="240"/>
      <c r="G305" s="242"/>
      <c r="H305" s="240"/>
      <c r="I305" s="243"/>
      <c r="J305" s="240"/>
      <c r="K305" s="169"/>
      <c r="L305" s="240"/>
      <c r="M305" s="169"/>
      <c r="N305" s="240"/>
      <c r="O305" s="169"/>
      <c r="P305" s="240"/>
      <c r="Q305" s="169"/>
      <c r="R305" s="240"/>
      <c r="S305" s="169"/>
      <c r="T305" s="240"/>
      <c r="U305" s="169"/>
      <c r="V305" s="240"/>
      <c r="W305" s="169"/>
      <c r="X305" s="240"/>
      <c r="Y305" s="169"/>
      <c r="Z305" s="240"/>
      <c r="AA305" s="169"/>
      <c r="AB305" s="240"/>
      <c r="AC305" s="169"/>
      <c r="AD305" s="240"/>
      <c r="AE305" s="169"/>
      <c r="AF305" s="240"/>
      <c r="AG305" s="169"/>
      <c r="AH305" s="240"/>
      <c r="AI305" s="169"/>
      <c r="AJ305" s="240"/>
      <c r="AK305" s="169"/>
      <c r="AL305" s="169"/>
      <c r="AM305" s="169"/>
    </row>
    <row r="306" spans="1:39" ht="15.75" customHeight="1" x14ac:dyDescent="0.25">
      <c r="A306" s="1"/>
      <c r="B306" s="169"/>
      <c r="C306" s="241"/>
      <c r="D306" s="169"/>
      <c r="E306" s="169"/>
      <c r="F306" s="240"/>
      <c r="G306" s="242"/>
      <c r="H306" s="240"/>
      <c r="I306" s="243"/>
      <c r="J306" s="240"/>
      <c r="K306" s="169"/>
      <c r="L306" s="240"/>
      <c r="M306" s="169"/>
      <c r="N306" s="240"/>
      <c r="O306" s="169"/>
      <c r="P306" s="240"/>
      <c r="Q306" s="169"/>
      <c r="R306" s="240"/>
      <c r="S306" s="169"/>
      <c r="T306" s="240"/>
      <c r="U306" s="169"/>
      <c r="V306" s="240"/>
      <c r="W306" s="169"/>
      <c r="X306" s="240"/>
      <c r="Y306" s="169"/>
      <c r="Z306" s="240"/>
      <c r="AA306" s="169"/>
      <c r="AB306" s="240"/>
      <c r="AC306" s="169"/>
      <c r="AD306" s="240"/>
      <c r="AE306" s="169"/>
      <c r="AF306" s="240"/>
      <c r="AG306" s="169"/>
      <c r="AH306" s="240"/>
      <c r="AI306" s="169"/>
      <c r="AJ306" s="240"/>
      <c r="AK306" s="169"/>
      <c r="AL306" s="169"/>
      <c r="AM306" s="169"/>
    </row>
    <row r="307" spans="1:39" ht="15.75" customHeight="1" x14ac:dyDescent="0.25">
      <c r="A307" s="1"/>
      <c r="B307" s="169"/>
      <c r="C307" s="241"/>
      <c r="D307" s="169"/>
      <c r="E307" s="169"/>
      <c r="F307" s="240"/>
      <c r="G307" s="242"/>
      <c r="H307" s="240"/>
      <c r="I307" s="243"/>
      <c r="J307" s="240"/>
      <c r="K307" s="169"/>
      <c r="L307" s="240"/>
      <c r="M307" s="169"/>
      <c r="N307" s="240"/>
      <c r="O307" s="169"/>
      <c r="P307" s="240"/>
      <c r="Q307" s="169"/>
      <c r="R307" s="240"/>
      <c r="S307" s="169"/>
      <c r="T307" s="240"/>
      <c r="U307" s="169"/>
      <c r="V307" s="240"/>
      <c r="W307" s="169"/>
      <c r="X307" s="240"/>
      <c r="Y307" s="169"/>
      <c r="Z307" s="240"/>
      <c r="AA307" s="169"/>
      <c r="AB307" s="240"/>
      <c r="AC307" s="169"/>
      <c r="AD307" s="240"/>
      <c r="AE307" s="169"/>
      <c r="AF307" s="240"/>
      <c r="AG307" s="169"/>
      <c r="AH307" s="240"/>
      <c r="AI307" s="169"/>
      <c r="AJ307" s="240"/>
      <c r="AK307" s="169"/>
      <c r="AL307" s="169"/>
      <c r="AM307" s="169"/>
    </row>
    <row r="308" spans="1:39" ht="15.75" customHeight="1" x14ac:dyDescent="0.25">
      <c r="A308" s="1"/>
      <c r="B308" s="169"/>
      <c r="C308" s="241"/>
      <c r="D308" s="169"/>
      <c r="E308" s="169"/>
      <c r="F308" s="240"/>
      <c r="G308" s="242"/>
      <c r="H308" s="240"/>
      <c r="I308" s="243"/>
      <c r="J308" s="240"/>
      <c r="K308" s="169"/>
      <c r="L308" s="240"/>
      <c r="M308" s="169"/>
      <c r="N308" s="240"/>
      <c r="O308" s="169"/>
      <c r="P308" s="240"/>
      <c r="Q308" s="169"/>
      <c r="R308" s="240"/>
      <c r="S308" s="169"/>
      <c r="T308" s="240"/>
      <c r="U308" s="169"/>
      <c r="V308" s="240"/>
      <c r="W308" s="169"/>
      <c r="X308" s="240"/>
      <c r="Y308" s="169"/>
      <c r="Z308" s="240"/>
      <c r="AA308" s="169"/>
      <c r="AB308" s="240"/>
      <c r="AC308" s="169"/>
      <c r="AD308" s="240"/>
      <c r="AE308" s="169"/>
      <c r="AF308" s="240"/>
      <c r="AG308" s="169"/>
      <c r="AH308" s="240"/>
      <c r="AI308" s="169"/>
      <c r="AJ308" s="240"/>
      <c r="AK308" s="169"/>
      <c r="AL308" s="169"/>
      <c r="AM308" s="169"/>
    </row>
    <row r="309" spans="1:39" ht="15.75" customHeight="1" x14ac:dyDescent="0.25">
      <c r="A309" s="1"/>
      <c r="B309" s="169"/>
      <c r="C309" s="241"/>
      <c r="D309" s="169"/>
      <c r="E309" s="169"/>
      <c r="F309" s="240"/>
      <c r="G309" s="242"/>
      <c r="H309" s="240"/>
      <c r="I309" s="243"/>
      <c r="J309" s="240"/>
      <c r="K309" s="169"/>
      <c r="L309" s="240"/>
      <c r="M309" s="169"/>
      <c r="N309" s="240"/>
      <c r="O309" s="169"/>
      <c r="P309" s="240"/>
      <c r="Q309" s="169"/>
      <c r="R309" s="240"/>
      <c r="S309" s="169"/>
      <c r="T309" s="240"/>
      <c r="U309" s="169"/>
      <c r="V309" s="240"/>
      <c r="W309" s="169"/>
      <c r="X309" s="240"/>
      <c r="Y309" s="169"/>
      <c r="Z309" s="240"/>
      <c r="AA309" s="169"/>
      <c r="AB309" s="240"/>
      <c r="AC309" s="169"/>
      <c r="AD309" s="240"/>
      <c r="AE309" s="169"/>
      <c r="AF309" s="240"/>
      <c r="AG309" s="169"/>
      <c r="AH309" s="240"/>
      <c r="AI309" s="169"/>
      <c r="AJ309" s="240"/>
      <c r="AK309" s="169"/>
      <c r="AL309" s="169"/>
      <c r="AM309" s="169"/>
    </row>
    <row r="310" spans="1:39" ht="15.75" customHeight="1" x14ac:dyDescent="0.25">
      <c r="A310" s="1"/>
      <c r="B310" s="169"/>
      <c r="C310" s="241"/>
      <c r="D310" s="169"/>
      <c r="E310" s="169"/>
      <c r="F310" s="240"/>
      <c r="G310" s="242"/>
      <c r="H310" s="240"/>
      <c r="I310" s="243"/>
      <c r="J310" s="240"/>
      <c r="K310" s="169"/>
      <c r="L310" s="240"/>
      <c r="M310" s="169"/>
      <c r="N310" s="240"/>
      <c r="O310" s="169"/>
      <c r="P310" s="240"/>
      <c r="Q310" s="169"/>
      <c r="R310" s="240"/>
      <c r="S310" s="169"/>
      <c r="T310" s="240"/>
      <c r="U310" s="169"/>
      <c r="V310" s="240"/>
      <c r="W310" s="169"/>
      <c r="X310" s="240"/>
      <c r="Y310" s="169"/>
      <c r="Z310" s="240"/>
      <c r="AA310" s="169"/>
      <c r="AB310" s="240"/>
      <c r="AC310" s="169"/>
      <c r="AD310" s="240"/>
      <c r="AE310" s="169"/>
      <c r="AF310" s="240"/>
      <c r="AG310" s="169"/>
      <c r="AH310" s="240"/>
      <c r="AI310" s="169"/>
      <c r="AJ310" s="240"/>
      <c r="AK310" s="169"/>
      <c r="AL310" s="169"/>
      <c r="AM310" s="169"/>
    </row>
    <row r="311" spans="1:39" ht="15.75" customHeight="1" x14ac:dyDescent="0.25">
      <c r="A311" s="1"/>
      <c r="B311" s="169"/>
      <c r="C311" s="241"/>
      <c r="D311" s="169"/>
      <c r="E311" s="169"/>
      <c r="F311" s="240"/>
      <c r="G311" s="242"/>
      <c r="H311" s="240"/>
      <c r="I311" s="243"/>
      <c r="J311" s="240"/>
      <c r="K311" s="169"/>
      <c r="L311" s="240"/>
      <c r="M311" s="169"/>
      <c r="N311" s="240"/>
      <c r="O311" s="169"/>
      <c r="P311" s="240"/>
      <c r="Q311" s="169"/>
      <c r="R311" s="240"/>
      <c r="S311" s="169"/>
      <c r="T311" s="240"/>
      <c r="U311" s="169"/>
      <c r="V311" s="240"/>
      <c r="W311" s="169"/>
      <c r="X311" s="240"/>
      <c r="Y311" s="169"/>
      <c r="Z311" s="240"/>
      <c r="AA311" s="169"/>
      <c r="AB311" s="240"/>
      <c r="AC311" s="169"/>
      <c r="AD311" s="240"/>
      <c r="AE311" s="169"/>
      <c r="AF311" s="240"/>
      <c r="AG311" s="169"/>
      <c r="AH311" s="240"/>
      <c r="AI311" s="169"/>
      <c r="AJ311" s="240"/>
      <c r="AK311" s="169"/>
      <c r="AL311" s="169"/>
      <c r="AM311" s="169"/>
    </row>
    <row r="312" spans="1:39" ht="15.75" customHeight="1" x14ac:dyDescent="0.25">
      <c r="A312" s="1"/>
      <c r="B312" s="169"/>
      <c r="C312" s="241"/>
      <c r="D312" s="169"/>
      <c r="E312" s="169"/>
      <c r="F312" s="240"/>
      <c r="G312" s="242"/>
      <c r="H312" s="240"/>
      <c r="I312" s="243"/>
      <c r="J312" s="240"/>
      <c r="K312" s="169"/>
      <c r="L312" s="240"/>
      <c r="M312" s="169"/>
      <c r="N312" s="240"/>
      <c r="O312" s="169"/>
      <c r="P312" s="240"/>
      <c r="Q312" s="169"/>
      <c r="R312" s="240"/>
      <c r="S312" s="169"/>
      <c r="T312" s="240"/>
      <c r="U312" s="169"/>
      <c r="V312" s="240"/>
      <c r="W312" s="169"/>
      <c r="X312" s="240"/>
      <c r="Y312" s="169"/>
      <c r="Z312" s="240"/>
      <c r="AA312" s="169"/>
      <c r="AB312" s="240"/>
      <c r="AC312" s="169"/>
      <c r="AD312" s="240"/>
      <c r="AE312" s="169"/>
      <c r="AF312" s="240"/>
      <c r="AG312" s="169"/>
      <c r="AH312" s="240"/>
      <c r="AI312" s="169"/>
      <c r="AJ312" s="240"/>
      <c r="AK312" s="169"/>
      <c r="AL312" s="169"/>
      <c r="AM312" s="169"/>
    </row>
    <row r="313" spans="1:39" ht="15.75" customHeight="1" x14ac:dyDescent="0.25">
      <c r="A313" s="1"/>
      <c r="B313" s="169"/>
      <c r="C313" s="241"/>
      <c r="D313" s="169"/>
      <c r="E313" s="169"/>
      <c r="F313" s="240"/>
      <c r="G313" s="242"/>
      <c r="H313" s="240"/>
      <c r="I313" s="243"/>
      <c r="J313" s="240"/>
      <c r="K313" s="169"/>
      <c r="L313" s="240"/>
      <c r="M313" s="169"/>
      <c r="N313" s="240"/>
      <c r="O313" s="169"/>
      <c r="P313" s="240"/>
      <c r="Q313" s="169"/>
      <c r="R313" s="240"/>
      <c r="S313" s="169"/>
      <c r="T313" s="240"/>
      <c r="U313" s="169"/>
      <c r="V313" s="240"/>
      <c r="W313" s="169"/>
      <c r="X313" s="240"/>
      <c r="Y313" s="169"/>
      <c r="Z313" s="240"/>
      <c r="AA313" s="169"/>
      <c r="AB313" s="240"/>
      <c r="AC313" s="169"/>
      <c r="AD313" s="240"/>
      <c r="AE313" s="169"/>
      <c r="AF313" s="240"/>
      <c r="AG313" s="169"/>
      <c r="AH313" s="240"/>
      <c r="AI313" s="169"/>
      <c r="AJ313" s="240"/>
      <c r="AK313" s="169"/>
      <c r="AL313" s="169"/>
      <c r="AM313" s="169"/>
    </row>
    <row r="314" spans="1:39" ht="15.75" customHeight="1" x14ac:dyDescent="0.25">
      <c r="A314" s="1"/>
      <c r="B314" s="169"/>
      <c r="C314" s="241"/>
      <c r="D314" s="169"/>
      <c r="E314" s="169"/>
      <c r="F314" s="240"/>
      <c r="G314" s="242"/>
      <c r="H314" s="240"/>
      <c r="I314" s="243"/>
      <c r="J314" s="240"/>
      <c r="K314" s="169"/>
      <c r="L314" s="240"/>
      <c r="M314" s="169"/>
      <c r="N314" s="240"/>
      <c r="O314" s="169"/>
      <c r="P314" s="240"/>
      <c r="Q314" s="169"/>
      <c r="R314" s="240"/>
      <c r="S314" s="169"/>
      <c r="T314" s="240"/>
      <c r="U314" s="169"/>
      <c r="V314" s="240"/>
      <c r="W314" s="169"/>
      <c r="X314" s="240"/>
      <c r="Y314" s="169"/>
      <c r="Z314" s="240"/>
      <c r="AA314" s="169"/>
      <c r="AB314" s="240"/>
      <c r="AC314" s="169"/>
      <c r="AD314" s="240"/>
      <c r="AE314" s="169"/>
      <c r="AF314" s="240"/>
      <c r="AG314" s="169"/>
      <c r="AH314" s="240"/>
      <c r="AI314" s="169"/>
      <c r="AJ314" s="240"/>
      <c r="AK314" s="169"/>
      <c r="AL314" s="169"/>
      <c r="AM314" s="169"/>
    </row>
    <row r="315" spans="1:39" ht="15.75" customHeight="1" x14ac:dyDescent="0.25">
      <c r="A315" s="1"/>
      <c r="B315" s="169"/>
      <c r="C315" s="241"/>
      <c r="D315" s="169"/>
      <c r="E315" s="169"/>
      <c r="F315" s="240"/>
      <c r="G315" s="242"/>
      <c r="H315" s="240"/>
      <c r="I315" s="243"/>
      <c r="J315" s="240"/>
      <c r="K315" s="169"/>
      <c r="L315" s="240"/>
      <c r="M315" s="169"/>
      <c r="N315" s="240"/>
      <c r="O315" s="169"/>
      <c r="P315" s="240"/>
      <c r="Q315" s="169"/>
      <c r="R315" s="240"/>
      <c r="S315" s="169"/>
      <c r="T315" s="240"/>
      <c r="U315" s="169"/>
      <c r="V315" s="240"/>
      <c r="W315" s="169"/>
      <c r="X315" s="240"/>
      <c r="Y315" s="169"/>
      <c r="Z315" s="240"/>
      <c r="AA315" s="169"/>
      <c r="AB315" s="240"/>
      <c r="AC315" s="169"/>
      <c r="AD315" s="240"/>
      <c r="AE315" s="169"/>
      <c r="AF315" s="240"/>
      <c r="AG315" s="169"/>
      <c r="AH315" s="240"/>
      <c r="AI315" s="169"/>
      <c r="AJ315" s="240"/>
      <c r="AK315" s="169"/>
      <c r="AL315" s="169"/>
      <c r="AM315" s="169"/>
    </row>
    <row r="316" spans="1:39" ht="15.75" customHeight="1" x14ac:dyDescent="0.25">
      <c r="A316" s="1"/>
      <c r="B316" s="169"/>
      <c r="C316" s="241"/>
      <c r="D316" s="169"/>
      <c r="E316" s="169"/>
      <c r="F316" s="240"/>
      <c r="G316" s="242"/>
      <c r="H316" s="240"/>
      <c r="I316" s="243"/>
      <c r="J316" s="240"/>
      <c r="K316" s="169"/>
      <c r="L316" s="240"/>
      <c r="M316" s="169"/>
      <c r="N316" s="240"/>
      <c r="O316" s="169"/>
      <c r="P316" s="240"/>
      <c r="Q316" s="169"/>
      <c r="R316" s="240"/>
      <c r="S316" s="169"/>
      <c r="T316" s="240"/>
      <c r="U316" s="169"/>
      <c r="V316" s="240"/>
      <c r="W316" s="169"/>
      <c r="X316" s="240"/>
      <c r="Y316" s="169"/>
      <c r="Z316" s="240"/>
      <c r="AA316" s="169"/>
      <c r="AB316" s="240"/>
      <c r="AC316" s="169"/>
      <c r="AD316" s="240"/>
      <c r="AE316" s="169"/>
      <c r="AF316" s="240"/>
      <c r="AG316" s="169"/>
      <c r="AH316" s="240"/>
      <c r="AI316" s="169"/>
      <c r="AJ316" s="240"/>
      <c r="AK316" s="169"/>
      <c r="AL316" s="169"/>
      <c r="AM316" s="169"/>
    </row>
    <row r="317" spans="1:39" ht="15.75" customHeight="1" x14ac:dyDescent="0.25">
      <c r="A317" s="1"/>
      <c r="B317" s="169"/>
      <c r="C317" s="241"/>
      <c r="D317" s="169"/>
      <c r="E317" s="169"/>
      <c r="F317" s="240"/>
      <c r="G317" s="242"/>
      <c r="H317" s="240"/>
      <c r="I317" s="243"/>
      <c r="J317" s="240"/>
      <c r="K317" s="169"/>
      <c r="L317" s="240"/>
      <c r="M317" s="169"/>
      <c r="N317" s="240"/>
      <c r="O317" s="169"/>
      <c r="P317" s="240"/>
      <c r="Q317" s="169"/>
      <c r="R317" s="240"/>
      <c r="S317" s="169"/>
      <c r="T317" s="240"/>
      <c r="U317" s="169"/>
      <c r="V317" s="240"/>
      <c r="W317" s="169"/>
      <c r="X317" s="240"/>
      <c r="Y317" s="169"/>
      <c r="Z317" s="240"/>
      <c r="AA317" s="169"/>
      <c r="AB317" s="240"/>
      <c r="AC317" s="169"/>
      <c r="AD317" s="240"/>
      <c r="AE317" s="169"/>
      <c r="AF317" s="240"/>
      <c r="AG317" s="169"/>
      <c r="AH317" s="240"/>
      <c r="AI317" s="169"/>
      <c r="AJ317" s="240"/>
      <c r="AK317" s="169"/>
      <c r="AL317" s="169"/>
      <c r="AM317" s="169"/>
    </row>
    <row r="318" spans="1:39" ht="15.75" customHeight="1" x14ac:dyDescent="0.25">
      <c r="A318" s="1"/>
      <c r="B318" s="169"/>
      <c r="C318" s="241"/>
      <c r="D318" s="169"/>
      <c r="E318" s="169"/>
      <c r="F318" s="240"/>
      <c r="G318" s="242"/>
      <c r="H318" s="240"/>
      <c r="I318" s="243"/>
      <c r="J318" s="240"/>
      <c r="K318" s="169"/>
      <c r="L318" s="240"/>
      <c r="M318" s="169"/>
      <c r="N318" s="240"/>
      <c r="O318" s="169"/>
      <c r="P318" s="240"/>
      <c r="Q318" s="169"/>
      <c r="R318" s="240"/>
      <c r="S318" s="169"/>
      <c r="T318" s="240"/>
      <c r="U318" s="169"/>
      <c r="V318" s="240"/>
      <c r="W318" s="169"/>
      <c r="X318" s="240"/>
      <c r="Y318" s="169"/>
      <c r="Z318" s="240"/>
      <c r="AA318" s="169"/>
      <c r="AB318" s="240"/>
      <c r="AC318" s="169"/>
      <c r="AD318" s="240"/>
      <c r="AE318" s="169"/>
      <c r="AF318" s="240"/>
      <c r="AG318" s="169"/>
      <c r="AH318" s="240"/>
      <c r="AI318" s="169"/>
      <c r="AJ318" s="240"/>
      <c r="AK318" s="169"/>
      <c r="AL318" s="169"/>
      <c r="AM318" s="169"/>
    </row>
    <row r="319" spans="1:39" ht="15.75" customHeight="1" x14ac:dyDescent="0.25">
      <c r="A319" s="1"/>
      <c r="B319" s="169"/>
      <c r="C319" s="241"/>
      <c r="D319" s="169"/>
      <c r="E319" s="169"/>
      <c r="F319" s="240"/>
      <c r="G319" s="242"/>
      <c r="H319" s="240"/>
      <c r="I319" s="243"/>
      <c r="J319" s="240"/>
      <c r="K319" s="169"/>
      <c r="L319" s="240"/>
      <c r="M319" s="169"/>
      <c r="N319" s="240"/>
      <c r="O319" s="169"/>
      <c r="P319" s="240"/>
      <c r="Q319" s="169"/>
      <c r="R319" s="240"/>
      <c r="S319" s="169"/>
      <c r="T319" s="240"/>
      <c r="U319" s="169"/>
      <c r="V319" s="240"/>
      <c r="W319" s="169"/>
      <c r="X319" s="240"/>
      <c r="Y319" s="169"/>
      <c r="Z319" s="240"/>
      <c r="AA319" s="169"/>
      <c r="AB319" s="240"/>
      <c r="AC319" s="169"/>
      <c r="AD319" s="240"/>
      <c r="AE319" s="169"/>
      <c r="AF319" s="240"/>
      <c r="AG319" s="169"/>
      <c r="AH319" s="240"/>
      <c r="AI319" s="169"/>
      <c r="AJ319" s="240"/>
      <c r="AK319" s="169"/>
      <c r="AL319" s="169"/>
      <c r="AM319" s="169"/>
    </row>
    <row r="320" spans="1:39" ht="15.75" customHeight="1" x14ac:dyDescent="0.25">
      <c r="A320" s="1"/>
      <c r="B320" s="169"/>
      <c r="C320" s="241"/>
      <c r="D320" s="169"/>
      <c r="E320" s="169"/>
      <c r="F320" s="240"/>
      <c r="G320" s="242"/>
      <c r="H320" s="240"/>
      <c r="I320" s="243"/>
      <c r="J320" s="240"/>
      <c r="K320" s="169"/>
      <c r="L320" s="240"/>
      <c r="M320" s="169"/>
      <c r="N320" s="240"/>
      <c r="O320" s="169"/>
      <c r="P320" s="240"/>
      <c r="Q320" s="169"/>
      <c r="R320" s="240"/>
      <c r="S320" s="169"/>
      <c r="T320" s="240"/>
      <c r="U320" s="169"/>
      <c r="V320" s="240"/>
      <c r="W320" s="169"/>
      <c r="X320" s="240"/>
      <c r="Y320" s="169"/>
      <c r="Z320" s="240"/>
      <c r="AA320" s="169"/>
      <c r="AB320" s="240"/>
      <c r="AC320" s="169"/>
      <c r="AD320" s="240"/>
      <c r="AE320" s="169"/>
      <c r="AF320" s="240"/>
      <c r="AG320" s="169"/>
      <c r="AH320" s="240"/>
      <c r="AI320" s="169"/>
      <c r="AJ320" s="240"/>
      <c r="AK320" s="169"/>
      <c r="AL320" s="169"/>
      <c r="AM320" s="169"/>
    </row>
    <row r="321" spans="1:39" ht="15.75" customHeight="1" x14ac:dyDescent="0.25">
      <c r="A321" s="1"/>
      <c r="B321" s="169"/>
      <c r="C321" s="241"/>
      <c r="D321" s="169"/>
      <c r="E321" s="169"/>
      <c r="F321" s="240"/>
      <c r="G321" s="242"/>
      <c r="H321" s="240"/>
      <c r="I321" s="243"/>
      <c r="J321" s="240"/>
      <c r="K321" s="169"/>
      <c r="L321" s="240"/>
      <c r="M321" s="169"/>
      <c r="N321" s="240"/>
      <c r="O321" s="169"/>
      <c r="P321" s="240"/>
      <c r="Q321" s="169"/>
      <c r="R321" s="240"/>
      <c r="S321" s="169"/>
      <c r="T321" s="240"/>
      <c r="U321" s="169"/>
      <c r="V321" s="240"/>
      <c r="W321" s="169"/>
      <c r="X321" s="240"/>
      <c r="Y321" s="169"/>
      <c r="Z321" s="240"/>
      <c r="AA321" s="169"/>
      <c r="AB321" s="240"/>
      <c r="AC321" s="169"/>
      <c r="AD321" s="240"/>
      <c r="AE321" s="169"/>
      <c r="AF321" s="240"/>
      <c r="AG321" s="169"/>
      <c r="AH321" s="240"/>
      <c r="AI321" s="169"/>
      <c r="AJ321" s="240"/>
      <c r="AK321" s="169"/>
      <c r="AL321" s="169"/>
      <c r="AM321" s="169"/>
    </row>
    <row r="322" spans="1:39" ht="15.75" customHeight="1" x14ac:dyDescent="0.25">
      <c r="A322" s="1"/>
      <c r="B322" s="169"/>
      <c r="C322" s="241"/>
      <c r="D322" s="169"/>
      <c r="E322" s="169"/>
      <c r="F322" s="240"/>
      <c r="G322" s="242"/>
      <c r="H322" s="240"/>
      <c r="I322" s="243"/>
      <c r="J322" s="240"/>
      <c r="K322" s="169"/>
      <c r="L322" s="240"/>
      <c r="M322" s="169"/>
      <c r="N322" s="240"/>
      <c r="O322" s="169"/>
      <c r="P322" s="240"/>
      <c r="Q322" s="169"/>
      <c r="R322" s="240"/>
      <c r="S322" s="169"/>
      <c r="T322" s="240"/>
      <c r="U322" s="169"/>
      <c r="V322" s="240"/>
      <c r="W322" s="169"/>
      <c r="X322" s="240"/>
      <c r="Y322" s="169"/>
      <c r="Z322" s="240"/>
      <c r="AA322" s="169"/>
      <c r="AB322" s="240"/>
      <c r="AC322" s="169"/>
      <c r="AD322" s="240"/>
      <c r="AE322" s="169"/>
      <c r="AF322" s="240"/>
      <c r="AG322" s="169"/>
      <c r="AH322" s="240"/>
      <c r="AI322" s="169"/>
      <c r="AJ322" s="240"/>
      <c r="AK322" s="169"/>
      <c r="AL322" s="169"/>
      <c r="AM322" s="169"/>
    </row>
    <row r="323" spans="1:39" ht="15.75" customHeight="1" x14ac:dyDescent="0.25">
      <c r="A323" s="1"/>
      <c r="B323" s="169"/>
      <c r="C323" s="241"/>
      <c r="D323" s="169"/>
      <c r="E323" s="169"/>
      <c r="F323" s="240"/>
      <c r="G323" s="242"/>
      <c r="H323" s="240"/>
      <c r="I323" s="243"/>
      <c r="J323" s="240"/>
      <c r="K323" s="169"/>
      <c r="L323" s="240"/>
      <c r="M323" s="169"/>
      <c r="N323" s="240"/>
      <c r="O323" s="169"/>
      <c r="P323" s="240"/>
      <c r="Q323" s="169"/>
      <c r="R323" s="240"/>
      <c r="S323" s="169"/>
      <c r="T323" s="240"/>
      <c r="U323" s="169"/>
      <c r="V323" s="240"/>
      <c r="W323" s="169"/>
      <c r="X323" s="240"/>
      <c r="Y323" s="169"/>
      <c r="Z323" s="240"/>
      <c r="AA323" s="169"/>
      <c r="AB323" s="240"/>
      <c r="AC323" s="169"/>
      <c r="AD323" s="240"/>
      <c r="AE323" s="169"/>
      <c r="AF323" s="240"/>
      <c r="AG323" s="169"/>
      <c r="AH323" s="240"/>
      <c r="AI323" s="169"/>
      <c r="AJ323" s="240"/>
      <c r="AK323" s="169"/>
      <c r="AL323" s="169"/>
      <c r="AM323" s="169"/>
    </row>
    <row r="324" spans="1:39" ht="15.75" customHeight="1" x14ac:dyDescent="0.25">
      <c r="A324" s="1"/>
      <c r="B324" s="169"/>
      <c r="C324" s="241"/>
      <c r="D324" s="169"/>
      <c r="E324" s="169"/>
      <c r="F324" s="240"/>
      <c r="G324" s="242"/>
      <c r="H324" s="240"/>
      <c r="I324" s="243"/>
      <c r="J324" s="240"/>
      <c r="K324" s="169"/>
      <c r="L324" s="240"/>
      <c r="M324" s="169"/>
      <c r="N324" s="240"/>
      <c r="O324" s="169"/>
      <c r="P324" s="240"/>
      <c r="Q324" s="169"/>
      <c r="R324" s="240"/>
      <c r="S324" s="169"/>
      <c r="T324" s="240"/>
      <c r="U324" s="169"/>
      <c r="V324" s="240"/>
      <c r="W324" s="169"/>
      <c r="X324" s="240"/>
      <c r="Y324" s="169"/>
      <c r="Z324" s="240"/>
      <c r="AA324" s="169"/>
      <c r="AB324" s="240"/>
      <c r="AC324" s="169"/>
      <c r="AD324" s="240"/>
      <c r="AE324" s="169"/>
      <c r="AF324" s="240"/>
      <c r="AG324" s="169"/>
      <c r="AH324" s="240"/>
      <c r="AI324" s="169"/>
      <c r="AJ324" s="240"/>
      <c r="AK324" s="169"/>
      <c r="AL324" s="169"/>
      <c r="AM324" s="169"/>
    </row>
    <row r="325" spans="1:39" ht="15.75" customHeight="1" x14ac:dyDescent="0.25">
      <c r="A325" s="1"/>
      <c r="B325" s="169"/>
      <c r="C325" s="241"/>
      <c r="D325" s="169"/>
      <c r="E325" s="169"/>
      <c r="F325" s="240"/>
      <c r="G325" s="242"/>
      <c r="H325" s="240"/>
      <c r="I325" s="243"/>
      <c r="J325" s="240"/>
      <c r="K325" s="169"/>
      <c r="L325" s="240"/>
      <c r="M325" s="169"/>
      <c r="N325" s="240"/>
      <c r="O325" s="169"/>
      <c r="P325" s="240"/>
      <c r="Q325" s="169"/>
      <c r="R325" s="240"/>
      <c r="S325" s="169"/>
      <c r="T325" s="240"/>
      <c r="U325" s="169"/>
      <c r="V325" s="240"/>
      <c r="W325" s="169"/>
      <c r="X325" s="240"/>
      <c r="Y325" s="169"/>
      <c r="Z325" s="240"/>
      <c r="AA325" s="169"/>
      <c r="AB325" s="240"/>
      <c r="AC325" s="169"/>
      <c r="AD325" s="240"/>
      <c r="AE325" s="169"/>
      <c r="AF325" s="240"/>
      <c r="AG325" s="169"/>
      <c r="AH325" s="240"/>
      <c r="AI325" s="169"/>
      <c r="AJ325" s="240"/>
      <c r="AK325" s="169"/>
      <c r="AL325" s="169"/>
      <c r="AM325" s="169"/>
    </row>
    <row r="326" spans="1:39" ht="15.75" customHeight="1" x14ac:dyDescent="0.25">
      <c r="A326" s="1"/>
      <c r="B326" s="169"/>
      <c r="C326" s="241"/>
      <c r="D326" s="169"/>
      <c r="E326" s="169"/>
      <c r="F326" s="240"/>
      <c r="G326" s="242"/>
      <c r="H326" s="240"/>
      <c r="I326" s="243"/>
      <c r="J326" s="240"/>
      <c r="K326" s="169"/>
      <c r="L326" s="240"/>
      <c r="M326" s="169"/>
      <c r="N326" s="240"/>
      <c r="O326" s="169"/>
      <c r="P326" s="240"/>
      <c r="Q326" s="169"/>
      <c r="R326" s="240"/>
      <c r="S326" s="169"/>
      <c r="T326" s="240"/>
      <c r="U326" s="169"/>
      <c r="V326" s="240"/>
      <c r="W326" s="169"/>
      <c r="X326" s="240"/>
      <c r="Y326" s="169"/>
      <c r="Z326" s="240"/>
      <c r="AA326" s="169"/>
      <c r="AB326" s="240"/>
      <c r="AC326" s="169"/>
      <c r="AD326" s="240"/>
      <c r="AE326" s="169"/>
      <c r="AF326" s="240"/>
      <c r="AG326" s="169"/>
      <c r="AH326" s="240"/>
      <c r="AI326" s="169"/>
      <c r="AJ326" s="240"/>
      <c r="AK326" s="169"/>
      <c r="AL326" s="169"/>
      <c r="AM326" s="169"/>
    </row>
    <row r="327" spans="1:39" ht="15.75" customHeight="1" x14ac:dyDescent="0.25">
      <c r="A327" s="1"/>
      <c r="B327" s="169"/>
      <c r="C327" s="241"/>
      <c r="D327" s="169"/>
      <c r="E327" s="169"/>
      <c r="F327" s="240"/>
      <c r="G327" s="242"/>
      <c r="H327" s="240"/>
      <c r="I327" s="243"/>
      <c r="J327" s="240"/>
      <c r="K327" s="169"/>
      <c r="L327" s="240"/>
      <c r="M327" s="169"/>
      <c r="N327" s="240"/>
      <c r="O327" s="169"/>
      <c r="P327" s="240"/>
      <c r="Q327" s="169"/>
      <c r="R327" s="240"/>
      <c r="S327" s="169"/>
      <c r="T327" s="240"/>
      <c r="U327" s="169"/>
      <c r="V327" s="240"/>
      <c r="W327" s="169"/>
      <c r="X327" s="240"/>
      <c r="Y327" s="169"/>
      <c r="Z327" s="240"/>
      <c r="AA327" s="169"/>
      <c r="AB327" s="240"/>
      <c r="AC327" s="169"/>
      <c r="AD327" s="240"/>
      <c r="AE327" s="169"/>
      <c r="AF327" s="240"/>
      <c r="AG327" s="169"/>
      <c r="AH327" s="240"/>
      <c r="AI327" s="169"/>
      <c r="AJ327" s="240"/>
      <c r="AK327" s="169"/>
      <c r="AL327" s="169"/>
      <c r="AM327" s="169"/>
    </row>
    <row r="328" spans="1:39" ht="15.75" customHeight="1" x14ac:dyDescent="0.25">
      <c r="A328" s="1"/>
      <c r="B328" s="169"/>
      <c r="C328" s="241"/>
      <c r="D328" s="169"/>
      <c r="E328" s="169"/>
      <c r="F328" s="240"/>
      <c r="G328" s="242"/>
      <c r="H328" s="240"/>
      <c r="I328" s="243"/>
      <c r="J328" s="240"/>
      <c r="K328" s="169"/>
      <c r="L328" s="240"/>
      <c r="M328" s="169"/>
      <c r="N328" s="240"/>
      <c r="O328" s="169"/>
      <c r="P328" s="240"/>
      <c r="Q328" s="169"/>
      <c r="R328" s="240"/>
      <c r="S328" s="169"/>
      <c r="T328" s="240"/>
      <c r="U328" s="169"/>
      <c r="V328" s="240"/>
      <c r="W328" s="169"/>
      <c r="X328" s="240"/>
      <c r="Y328" s="169"/>
      <c r="Z328" s="240"/>
      <c r="AA328" s="169"/>
      <c r="AB328" s="240"/>
      <c r="AC328" s="169"/>
      <c r="AD328" s="240"/>
      <c r="AE328" s="169"/>
      <c r="AF328" s="240"/>
      <c r="AG328" s="169"/>
      <c r="AH328" s="240"/>
      <c r="AI328" s="169"/>
      <c r="AJ328" s="240"/>
      <c r="AK328" s="169"/>
      <c r="AL328" s="169"/>
      <c r="AM328" s="169"/>
    </row>
    <row r="329" spans="1:39" ht="15.75" customHeight="1" x14ac:dyDescent="0.25">
      <c r="A329" s="1"/>
      <c r="B329" s="169"/>
      <c r="C329" s="241"/>
      <c r="D329" s="169"/>
      <c r="E329" s="169"/>
      <c r="F329" s="240"/>
      <c r="G329" s="242"/>
      <c r="H329" s="240"/>
      <c r="I329" s="243"/>
      <c r="J329" s="240"/>
      <c r="K329" s="169"/>
      <c r="L329" s="240"/>
      <c r="M329" s="169"/>
      <c r="N329" s="240"/>
      <c r="O329" s="169"/>
      <c r="P329" s="240"/>
      <c r="Q329" s="169"/>
      <c r="R329" s="240"/>
      <c r="S329" s="169"/>
      <c r="T329" s="240"/>
      <c r="U329" s="169"/>
      <c r="V329" s="240"/>
      <c r="W329" s="169"/>
      <c r="X329" s="240"/>
      <c r="Y329" s="169"/>
      <c r="Z329" s="240"/>
      <c r="AA329" s="169"/>
      <c r="AB329" s="240"/>
      <c r="AC329" s="169"/>
      <c r="AD329" s="240"/>
      <c r="AE329" s="169"/>
      <c r="AF329" s="240"/>
      <c r="AG329" s="169"/>
      <c r="AH329" s="240"/>
      <c r="AI329" s="169"/>
      <c r="AJ329" s="240"/>
      <c r="AK329" s="169"/>
      <c r="AL329" s="169"/>
      <c r="AM329" s="169"/>
    </row>
    <row r="330" spans="1:39" ht="15.75" customHeight="1" x14ac:dyDescent="0.25">
      <c r="A330" s="1"/>
      <c r="B330" s="169"/>
      <c r="C330" s="241"/>
      <c r="D330" s="169"/>
      <c r="E330" s="169"/>
      <c r="F330" s="240"/>
      <c r="G330" s="242"/>
      <c r="H330" s="240"/>
      <c r="I330" s="243"/>
      <c r="J330" s="240"/>
      <c r="K330" s="169"/>
      <c r="L330" s="240"/>
      <c r="M330" s="169"/>
      <c r="N330" s="240"/>
      <c r="O330" s="169"/>
      <c r="P330" s="240"/>
      <c r="Q330" s="169"/>
      <c r="R330" s="240"/>
      <c r="S330" s="169"/>
      <c r="T330" s="240"/>
      <c r="U330" s="169"/>
      <c r="V330" s="240"/>
      <c r="W330" s="169"/>
      <c r="X330" s="240"/>
      <c r="Y330" s="169"/>
      <c r="Z330" s="240"/>
      <c r="AA330" s="169"/>
      <c r="AB330" s="240"/>
      <c r="AC330" s="169"/>
      <c r="AD330" s="240"/>
      <c r="AE330" s="169"/>
      <c r="AF330" s="240"/>
      <c r="AG330" s="169"/>
      <c r="AH330" s="240"/>
      <c r="AI330" s="169"/>
      <c r="AJ330" s="240"/>
      <c r="AK330" s="169"/>
      <c r="AL330" s="169"/>
      <c r="AM330" s="169"/>
    </row>
    <row r="331" spans="1:39" ht="15.75" customHeight="1" x14ac:dyDescent="0.25">
      <c r="A331" s="1"/>
      <c r="B331" s="169"/>
      <c r="C331" s="241"/>
      <c r="D331" s="169"/>
      <c r="E331" s="169"/>
      <c r="F331" s="240"/>
      <c r="G331" s="242"/>
      <c r="H331" s="240"/>
      <c r="I331" s="243"/>
      <c r="J331" s="240"/>
      <c r="K331" s="169"/>
      <c r="L331" s="240"/>
      <c r="M331" s="169"/>
      <c r="N331" s="240"/>
      <c r="O331" s="169"/>
      <c r="P331" s="240"/>
      <c r="Q331" s="169"/>
      <c r="R331" s="240"/>
      <c r="S331" s="169"/>
      <c r="T331" s="240"/>
      <c r="U331" s="169"/>
      <c r="V331" s="240"/>
      <c r="W331" s="169"/>
      <c r="X331" s="240"/>
      <c r="Y331" s="169"/>
      <c r="Z331" s="240"/>
      <c r="AA331" s="169"/>
      <c r="AB331" s="240"/>
      <c r="AC331" s="169"/>
      <c r="AD331" s="240"/>
      <c r="AE331" s="169"/>
      <c r="AF331" s="240"/>
      <c r="AG331" s="169"/>
      <c r="AH331" s="240"/>
      <c r="AI331" s="169"/>
      <c r="AJ331" s="240"/>
      <c r="AK331" s="169"/>
      <c r="AL331" s="169"/>
      <c r="AM331" s="169"/>
    </row>
    <row r="332" spans="1:39" ht="15.75" customHeight="1" x14ac:dyDescent="0.25">
      <c r="A332" s="1"/>
      <c r="B332" s="169"/>
      <c r="C332" s="241"/>
      <c r="D332" s="169"/>
      <c r="E332" s="169"/>
      <c r="F332" s="240"/>
      <c r="G332" s="242"/>
      <c r="H332" s="240"/>
      <c r="I332" s="243"/>
      <c r="J332" s="240"/>
      <c r="K332" s="169"/>
      <c r="L332" s="240"/>
      <c r="M332" s="169"/>
      <c r="N332" s="240"/>
      <c r="O332" s="169"/>
      <c r="P332" s="240"/>
      <c r="Q332" s="169"/>
      <c r="R332" s="240"/>
      <c r="S332" s="169"/>
      <c r="T332" s="240"/>
      <c r="U332" s="169"/>
      <c r="V332" s="240"/>
      <c r="W332" s="169"/>
      <c r="X332" s="240"/>
      <c r="Y332" s="169"/>
      <c r="Z332" s="240"/>
      <c r="AA332" s="169"/>
      <c r="AB332" s="240"/>
      <c r="AC332" s="169"/>
      <c r="AD332" s="240"/>
      <c r="AE332" s="169"/>
      <c r="AF332" s="240"/>
      <c r="AG332" s="169"/>
      <c r="AH332" s="240"/>
      <c r="AI332" s="169"/>
      <c r="AJ332" s="240"/>
      <c r="AK332" s="169"/>
      <c r="AL332" s="169"/>
      <c r="AM332" s="169"/>
    </row>
    <row r="333" spans="1:39" ht="15.75" customHeight="1" x14ac:dyDescent="0.25">
      <c r="A333" s="1"/>
      <c r="B333" s="169"/>
      <c r="C333" s="241"/>
      <c r="D333" s="169"/>
      <c r="E333" s="169"/>
      <c r="F333" s="240"/>
      <c r="G333" s="242"/>
      <c r="H333" s="240"/>
      <c r="I333" s="243"/>
      <c r="J333" s="240"/>
      <c r="K333" s="169"/>
      <c r="L333" s="240"/>
      <c r="M333" s="169"/>
      <c r="N333" s="240"/>
      <c r="O333" s="169"/>
      <c r="P333" s="240"/>
      <c r="Q333" s="169"/>
      <c r="R333" s="240"/>
      <c r="S333" s="169"/>
      <c r="T333" s="240"/>
      <c r="U333" s="169"/>
      <c r="V333" s="240"/>
      <c r="W333" s="169"/>
      <c r="X333" s="240"/>
      <c r="Y333" s="169"/>
      <c r="Z333" s="240"/>
      <c r="AA333" s="169"/>
      <c r="AB333" s="240"/>
      <c r="AC333" s="169"/>
      <c r="AD333" s="240"/>
      <c r="AE333" s="169"/>
      <c r="AF333" s="240"/>
      <c r="AG333" s="169"/>
      <c r="AH333" s="240"/>
      <c r="AI333" s="169"/>
      <c r="AJ333" s="240"/>
      <c r="AK333" s="169"/>
      <c r="AL333" s="169"/>
      <c r="AM333" s="169"/>
    </row>
    <row r="334" spans="1:39" ht="15.75" customHeight="1" x14ac:dyDescent="0.25">
      <c r="A334" s="1"/>
      <c r="B334" s="169"/>
      <c r="C334" s="241"/>
      <c r="D334" s="169"/>
      <c r="E334" s="169"/>
      <c r="F334" s="240"/>
      <c r="G334" s="242"/>
      <c r="H334" s="240"/>
      <c r="I334" s="243"/>
      <c r="J334" s="240"/>
      <c r="K334" s="169"/>
      <c r="L334" s="240"/>
      <c r="M334" s="169"/>
      <c r="N334" s="240"/>
      <c r="O334" s="169"/>
      <c r="P334" s="240"/>
      <c r="Q334" s="169"/>
      <c r="R334" s="240"/>
      <c r="S334" s="169"/>
      <c r="T334" s="240"/>
      <c r="U334" s="169"/>
      <c r="V334" s="240"/>
      <c r="W334" s="169"/>
      <c r="X334" s="240"/>
      <c r="Y334" s="169"/>
      <c r="Z334" s="240"/>
      <c r="AA334" s="169"/>
      <c r="AB334" s="240"/>
      <c r="AC334" s="169"/>
      <c r="AD334" s="240"/>
      <c r="AE334" s="169"/>
      <c r="AF334" s="240"/>
      <c r="AG334" s="169"/>
      <c r="AH334" s="240"/>
      <c r="AI334" s="169"/>
      <c r="AJ334" s="240"/>
      <c r="AK334" s="169"/>
      <c r="AL334" s="169"/>
      <c r="AM334" s="169"/>
    </row>
    <row r="335" spans="1:39" ht="15.75" customHeight="1" x14ac:dyDescent="0.25">
      <c r="A335" s="1"/>
      <c r="B335" s="169"/>
      <c r="C335" s="241"/>
      <c r="D335" s="169"/>
      <c r="E335" s="169"/>
      <c r="F335" s="240"/>
      <c r="G335" s="242"/>
      <c r="H335" s="240"/>
      <c r="I335" s="243"/>
      <c r="J335" s="240"/>
      <c r="K335" s="169"/>
      <c r="L335" s="240"/>
      <c r="M335" s="169"/>
      <c r="N335" s="240"/>
      <c r="O335" s="169"/>
      <c r="P335" s="240"/>
      <c r="Q335" s="169"/>
      <c r="R335" s="240"/>
      <c r="S335" s="169"/>
      <c r="T335" s="240"/>
      <c r="U335" s="169"/>
      <c r="V335" s="240"/>
      <c r="W335" s="169"/>
      <c r="X335" s="240"/>
      <c r="Y335" s="169"/>
      <c r="Z335" s="240"/>
      <c r="AA335" s="169"/>
      <c r="AB335" s="240"/>
      <c r="AC335" s="169"/>
      <c r="AD335" s="240"/>
      <c r="AE335" s="169"/>
      <c r="AF335" s="240"/>
      <c r="AG335" s="169"/>
      <c r="AH335" s="240"/>
      <c r="AI335" s="169"/>
      <c r="AJ335" s="240"/>
      <c r="AK335" s="169"/>
      <c r="AL335" s="169"/>
      <c r="AM335" s="169"/>
    </row>
    <row r="336" spans="1:39" ht="15.75" customHeight="1" x14ac:dyDescent="0.25">
      <c r="A336" s="1"/>
      <c r="B336" s="169"/>
      <c r="C336" s="241"/>
      <c r="D336" s="169"/>
      <c r="E336" s="169"/>
      <c r="F336" s="240"/>
      <c r="G336" s="242"/>
      <c r="H336" s="240"/>
      <c r="I336" s="243"/>
      <c r="J336" s="240"/>
      <c r="K336" s="169"/>
      <c r="L336" s="240"/>
      <c r="M336" s="169"/>
      <c r="N336" s="240"/>
      <c r="O336" s="169"/>
      <c r="P336" s="240"/>
      <c r="Q336" s="169"/>
      <c r="R336" s="240"/>
      <c r="S336" s="169"/>
      <c r="T336" s="240"/>
      <c r="U336" s="169"/>
      <c r="V336" s="240"/>
      <c r="W336" s="169"/>
      <c r="X336" s="240"/>
      <c r="Y336" s="169"/>
      <c r="Z336" s="240"/>
      <c r="AA336" s="169"/>
      <c r="AB336" s="240"/>
      <c r="AC336" s="169"/>
      <c r="AD336" s="240"/>
      <c r="AE336" s="169"/>
      <c r="AF336" s="240"/>
      <c r="AG336" s="169"/>
      <c r="AH336" s="240"/>
      <c r="AI336" s="169"/>
      <c r="AJ336" s="240"/>
      <c r="AK336" s="169"/>
      <c r="AL336" s="169"/>
      <c r="AM336" s="169"/>
    </row>
    <row r="337" spans="1:39" ht="15.75" customHeight="1" x14ac:dyDescent="0.25">
      <c r="A337" s="1"/>
      <c r="B337" s="169"/>
      <c r="C337" s="241"/>
      <c r="D337" s="169"/>
      <c r="E337" s="169"/>
      <c r="F337" s="240"/>
      <c r="G337" s="242"/>
      <c r="H337" s="240"/>
      <c r="I337" s="243"/>
      <c r="J337" s="240"/>
      <c r="K337" s="169"/>
      <c r="L337" s="240"/>
      <c r="M337" s="169"/>
      <c r="N337" s="240"/>
      <c r="O337" s="169"/>
      <c r="P337" s="240"/>
      <c r="Q337" s="169"/>
      <c r="R337" s="240"/>
      <c r="S337" s="169"/>
      <c r="T337" s="240"/>
      <c r="U337" s="169"/>
      <c r="V337" s="240"/>
      <c r="W337" s="169"/>
      <c r="X337" s="240"/>
      <c r="Y337" s="169"/>
      <c r="Z337" s="240"/>
      <c r="AA337" s="169"/>
      <c r="AB337" s="240"/>
      <c r="AC337" s="169"/>
      <c r="AD337" s="240"/>
      <c r="AE337" s="169"/>
      <c r="AF337" s="240"/>
      <c r="AG337" s="169"/>
      <c r="AH337" s="240"/>
      <c r="AI337" s="169"/>
      <c r="AJ337" s="240"/>
      <c r="AK337" s="169"/>
      <c r="AL337" s="169"/>
      <c r="AM337" s="169"/>
    </row>
    <row r="338" spans="1:39" ht="15.75" customHeight="1" x14ac:dyDescent="0.25">
      <c r="A338" s="1"/>
      <c r="B338" s="169"/>
      <c r="C338" s="241"/>
      <c r="D338" s="169"/>
      <c r="E338" s="169"/>
      <c r="F338" s="240"/>
      <c r="G338" s="242"/>
      <c r="H338" s="240"/>
      <c r="I338" s="243"/>
      <c r="J338" s="240"/>
      <c r="K338" s="169"/>
      <c r="L338" s="240"/>
      <c r="M338" s="169"/>
      <c r="N338" s="240"/>
      <c r="O338" s="169"/>
      <c r="P338" s="240"/>
      <c r="Q338" s="169"/>
      <c r="R338" s="240"/>
      <c r="S338" s="169"/>
      <c r="T338" s="240"/>
      <c r="U338" s="169"/>
      <c r="V338" s="240"/>
      <c r="W338" s="169"/>
      <c r="X338" s="240"/>
      <c r="Y338" s="169"/>
      <c r="Z338" s="240"/>
      <c r="AA338" s="169"/>
      <c r="AB338" s="240"/>
      <c r="AC338" s="169"/>
      <c r="AD338" s="240"/>
      <c r="AE338" s="169"/>
      <c r="AF338" s="240"/>
      <c r="AG338" s="169"/>
      <c r="AH338" s="240"/>
      <c r="AI338" s="169"/>
      <c r="AJ338" s="240"/>
      <c r="AK338" s="169"/>
      <c r="AL338" s="169"/>
      <c r="AM338" s="169"/>
    </row>
    <row r="339" spans="1:39" ht="15.75" customHeight="1" x14ac:dyDescent="0.25">
      <c r="A339" s="1"/>
      <c r="B339" s="169"/>
      <c r="C339" s="241"/>
      <c r="D339" s="169"/>
      <c r="E339" s="169"/>
      <c r="F339" s="240"/>
      <c r="G339" s="242"/>
      <c r="H339" s="240"/>
      <c r="I339" s="243"/>
      <c r="J339" s="240"/>
      <c r="K339" s="169"/>
      <c r="L339" s="240"/>
      <c r="M339" s="169"/>
      <c r="N339" s="240"/>
      <c r="O339" s="169"/>
      <c r="P339" s="240"/>
      <c r="Q339" s="169"/>
      <c r="R339" s="240"/>
      <c r="S339" s="169"/>
      <c r="T339" s="240"/>
      <c r="U339" s="169"/>
      <c r="V339" s="240"/>
      <c r="W339" s="169"/>
      <c r="X339" s="240"/>
      <c r="Y339" s="169"/>
      <c r="Z339" s="240"/>
      <c r="AA339" s="169"/>
      <c r="AB339" s="240"/>
      <c r="AC339" s="169"/>
      <c r="AD339" s="240"/>
      <c r="AE339" s="169"/>
      <c r="AF339" s="240"/>
      <c r="AG339" s="169"/>
      <c r="AH339" s="240"/>
      <c r="AI339" s="169"/>
      <c r="AJ339" s="240"/>
      <c r="AK339" s="169"/>
      <c r="AL339" s="169"/>
      <c r="AM339" s="169"/>
    </row>
    <row r="340" spans="1:39" ht="15.75" customHeight="1" x14ac:dyDescent="0.25">
      <c r="A340" s="1"/>
      <c r="B340" s="169"/>
      <c r="C340" s="241"/>
      <c r="D340" s="169"/>
      <c r="E340" s="169"/>
      <c r="F340" s="240"/>
      <c r="G340" s="242"/>
      <c r="H340" s="240"/>
      <c r="I340" s="243"/>
      <c r="J340" s="240"/>
      <c r="K340" s="169"/>
      <c r="L340" s="240"/>
      <c r="M340" s="169"/>
      <c r="N340" s="240"/>
      <c r="O340" s="169"/>
      <c r="P340" s="240"/>
      <c r="Q340" s="169"/>
      <c r="R340" s="240"/>
      <c r="S340" s="169"/>
      <c r="T340" s="240"/>
      <c r="U340" s="169"/>
      <c r="V340" s="240"/>
      <c r="W340" s="169"/>
      <c r="X340" s="240"/>
      <c r="Y340" s="169"/>
      <c r="Z340" s="240"/>
      <c r="AA340" s="169"/>
      <c r="AB340" s="240"/>
      <c r="AC340" s="169"/>
      <c r="AD340" s="240"/>
      <c r="AE340" s="169"/>
      <c r="AF340" s="240"/>
      <c r="AG340" s="169"/>
      <c r="AH340" s="240"/>
      <c r="AI340" s="169"/>
      <c r="AJ340" s="240"/>
      <c r="AK340" s="169"/>
      <c r="AL340" s="169"/>
      <c r="AM340" s="169"/>
    </row>
    <row r="341" spans="1:39" ht="15.75" customHeight="1" x14ac:dyDescent="0.25">
      <c r="A341" s="1"/>
      <c r="B341" s="169"/>
      <c r="C341" s="241"/>
      <c r="D341" s="169"/>
      <c r="E341" s="169"/>
      <c r="F341" s="240"/>
      <c r="G341" s="242"/>
      <c r="H341" s="240"/>
      <c r="I341" s="243"/>
      <c r="J341" s="240"/>
      <c r="K341" s="169"/>
      <c r="L341" s="240"/>
      <c r="M341" s="169"/>
      <c r="N341" s="240"/>
      <c r="O341" s="169"/>
      <c r="P341" s="240"/>
      <c r="Q341" s="169"/>
      <c r="R341" s="240"/>
      <c r="S341" s="169"/>
      <c r="T341" s="240"/>
      <c r="U341" s="169"/>
      <c r="V341" s="240"/>
      <c r="W341" s="169"/>
      <c r="X341" s="240"/>
      <c r="Y341" s="169"/>
      <c r="Z341" s="240"/>
      <c r="AA341" s="169"/>
      <c r="AB341" s="240"/>
      <c r="AC341" s="169"/>
      <c r="AD341" s="240"/>
      <c r="AE341" s="169"/>
      <c r="AF341" s="240"/>
      <c r="AG341" s="169"/>
      <c r="AH341" s="240"/>
      <c r="AI341" s="169"/>
      <c r="AJ341" s="240"/>
      <c r="AK341" s="169"/>
      <c r="AL341" s="169"/>
      <c r="AM341" s="169"/>
    </row>
    <row r="342" spans="1:39" ht="15.75" customHeight="1" x14ac:dyDescent="0.25">
      <c r="A342" s="1"/>
      <c r="B342" s="169"/>
      <c r="C342" s="241"/>
      <c r="D342" s="169"/>
      <c r="E342" s="169"/>
      <c r="F342" s="240"/>
      <c r="G342" s="242"/>
      <c r="H342" s="240"/>
      <c r="I342" s="243"/>
      <c r="J342" s="240"/>
      <c r="K342" s="169"/>
      <c r="L342" s="240"/>
      <c r="M342" s="169"/>
      <c r="N342" s="240"/>
      <c r="O342" s="169"/>
      <c r="P342" s="240"/>
      <c r="Q342" s="169"/>
      <c r="R342" s="240"/>
      <c r="S342" s="169"/>
      <c r="T342" s="240"/>
      <c r="U342" s="169"/>
      <c r="V342" s="240"/>
      <c r="W342" s="169"/>
      <c r="X342" s="240"/>
      <c r="Y342" s="169"/>
      <c r="Z342" s="240"/>
      <c r="AA342" s="169"/>
      <c r="AB342" s="240"/>
      <c r="AC342" s="169"/>
      <c r="AD342" s="240"/>
      <c r="AE342" s="169"/>
      <c r="AF342" s="240"/>
      <c r="AG342" s="169"/>
      <c r="AH342" s="240"/>
      <c r="AI342" s="169"/>
      <c r="AJ342" s="240"/>
      <c r="AK342" s="169"/>
      <c r="AL342" s="169"/>
      <c r="AM342" s="169"/>
    </row>
    <row r="343" spans="1:39" ht="15.75" customHeight="1" x14ac:dyDescent="0.25">
      <c r="A343" s="1"/>
      <c r="B343" s="169"/>
      <c r="C343" s="241"/>
      <c r="D343" s="169"/>
      <c r="E343" s="169"/>
      <c r="F343" s="240"/>
      <c r="G343" s="242"/>
      <c r="H343" s="240"/>
      <c r="I343" s="243"/>
      <c r="J343" s="240"/>
      <c r="K343" s="169"/>
      <c r="L343" s="240"/>
      <c r="M343" s="169"/>
      <c r="N343" s="240"/>
      <c r="O343" s="169"/>
      <c r="P343" s="240"/>
      <c r="Q343" s="169"/>
      <c r="R343" s="240"/>
      <c r="S343" s="169"/>
      <c r="T343" s="240"/>
      <c r="U343" s="169"/>
      <c r="V343" s="240"/>
      <c r="W343" s="169"/>
      <c r="X343" s="240"/>
      <c r="Y343" s="169"/>
      <c r="Z343" s="240"/>
      <c r="AA343" s="169"/>
      <c r="AB343" s="240"/>
      <c r="AC343" s="169"/>
      <c r="AD343" s="240"/>
      <c r="AE343" s="169"/>
      <c r="AF343" s="240"/>
      <c r="AG343" s="169"/>
      <c r="AH343" s="240"/>
      <c r="AI343" s="169"/>
      <c r="AJ343" s="240"/>
      <c r="AK343" s="169"/>
      <c r="AL343" s="169"/>
      <c r="AM343" s="169"/>
    </row>
    <row r="344" spans="1:39" ht="15.75" customHeight="1" x14ac:dyDescent="0.25">
      <c r="A344" s="1"/>
      <c r="B344" s="169"/>
      <c r="C344" s="241"/>
      <c r="D344" s="169"/>
      <c r="E344" s="169"/>
      <c r="F344" s="240"/>
      <c r="G344" s="242"/>
      <c r="H344" s="240"/>
      <c r="I344" s="243"/>
      <c r="J344" s="240"/>
      <c r="K344" s="169"/>
      <c r="L344" s="240"/>
      <c r="M344" s="169"/>
      <c r="N344" s="240"/>
      <c r="O344" s="169"/>
      <c r="P344" s="240"/>
      <c r="Q344" s="169"/>
      <c r="R344" s="240"/>
      <c r="S344" s="169"/>
      <c r="T344" s="240"/>
      <c r="U344" s="169"/>
      <c r="V344" s="240"/>
      <c r="W344" s="169"/>
      <c r="X344" s="240"/>
      <c r="Y344" s="169"/>
      <c r="Z344" s="240"/>
      <c r="AA344" s="169"/>
      <c r="AB344" s="240"/>
      <c r="AC344" s="169"/>
      <c r="AD344" s="240"/>
      <c r="AE344" s="169"/>
      <c r="AF344" s="240"/>
      <c r="AG344" s="169"/>
      <c r="AH344" s="240"/>
      <c r="AI344" s="169"/>
      <c r="AJ344" s="240"/>
      <c r="AK344" s="169"/>
      <c r="AL344" s="169"/>
      <c r="AM344" s="169"/>
    </row>
    <row r="345" spans="1:39" ht="15.75" customHeight="1" x14ac:dyDescent="0.25">
      <c r="A345" s="1"/>
      <c r="B345" s="169"/>
      <c r="C345" s="241"/>
      <c r="D345" s="169"/>
      <c r="E345" s="169"/>
      <c r="F345" s="240"/>
      <c r="G345" s="242"/>
      <c r="H345" s="240"/>
      <c r="I345" s="243"/>
      <c r="J345" s="240"/>
      <c r="K345" s="169"/>
      <c r="L345" s="240"/>
      <c r="M345" s="169"/>
      <c r="N345" s="240"/>
      <c r="O345" s="169"/>
      <c r="P345" s="240"/>
      <c r="Q345" s="169"/>
      <c r="R345" s="240"/>
      <c r="S345" s="169"/>
      <c r="T345" s="240"/>
      <c r="U345" s="169"/>
      <c r="V345" s="240"/>
      <c r="W345" s="169"/>
      <c r="X345" s="240"/>
      <c r="Y345" s="169"/>
      <c r="Z345" s="240"/>
      <c r="AA345" s="169"/>
      <c r="AB345" s="240"/>
      <c r="AC345" s="169"/>
      <c r="AD345" s="240"/>
      <c r="AE345" s="169"/>
      <c r="AF345" s="240"/>
      <c r="AG345" s="169"/>
      <c r="AH345" s="240"/>
      <c r="AI345" s="169"/>
      <c r="AJ345" s="240"/>
      <c r="AK345" s="169"/>
      <c r="AL345" s="169"/>
      <c r="AM345" s="169"/>
    </row>
    <row r="346" spans="1:39" ht="15.75" customHeight="1" x14ac:dyDescent="0.25">
      <c r="A346" s="1"/>
      <c r="B346" s="169"/>
      <c r="C346" s="241"/>
      <c r="D346" s="169"/>
      <c r="E346" s="169"/>
      <c r="F346" s="240"/>
      <c r="G346" s="242"/>
      <c r="H346" s="240"/>
      <c r="I346" s="243"/>
      <c r="J346" s="240"/>
      <c r="K346" s="169"/>
      <c r="L346" s="240"/>
      <c r="M346" s="169"/>
      <c r="N346" s="240"/>
      <c r="O346" s="169"/>
      <c r="P346" s="240"/>
      <c r="Q346" s="169"/>
      <c r="R346" s="240"/>
      <c r="S346" s="169"/>
      <c r="T346" s="240"/>
      <c r="U346" s="169"/>
      <c r="V346" s="240"/>
      <c r="W346" s="169"/>
      <c r="X346" s="240"/>
      <c r="Y346" s="169"/>
      <c r="Z346" s="240"/>
      <c r="AA346" s="169"/>
      <c r="AB346" s="240"/>
      <c r="AC346" s="169"/>
      <c r="AD346" s="240"/>
      <c r="AE346" s="169"/>
      <c r="AF346" s="240"/>
      <c r="AG346" s="169"/>
      <c r="AH346" s="240"/>
      <c r="AI346" s="169"/>
      <c r="AJ346" s="240"/>
      <c r="AK346" s="169"/>
      <c r="AL346" s="169"/>
      <c r="AM346" s="169"/>
    </row>
    <row r="347" spans="1:39" ht="15.75" customHeight="1" x14ac:dyDescent="0.25">
      <c r="A347" s="1"/>
      <c r="B347" s="169"/>
      <c r="C347" s="241"/>
      <c r="D347" s="169"/>
      <c r="E347" s="169"/>
      <c r="F347" s="240"/>
      <c r="G347" s="242"/>
      <c r="H347" s="240"/>
      <c r="I347" s="243"/>
      <c r="J347" s="240"/>
      <c r="K347" s="169"/>
      <c r="L347" s="240"/>
      <c r="M347" s="169"/>
      <c r="N347" s="240"/>
      <c r="O347" s="169"/>
      <c r="P347" s="240"/>
      <c r="Q347" s="169"/>
      <c r="R347" s="240"/>
      <c r="S347" s="169"/>
      <c r="T347" s="240"/>
      <c r="U347" s="169"/>
      <c r="V347" s="240"/>
      <c r="W347" s="169"/>
      <c r="X347" s="240"/>
      <c r="Y347" s="169"/>
      <c r="Z347" s="240"/>
      <c r="AA347" s="169"/>
      <c r="AB347" s="240"/>
      <c r="AC347" s="169"/>
      <c r="AD347" s="240"/>
      <c r="AE347" s="169"/>
      <c r="AF347" s="240"/>
      <c r="AG347" s="169"/>
      <c r="AH347" s="240"/>
      <c r="AI347" s="169"/>
      <c r="AJ347" s="240"/>
      <c r="AK347" s="169"/>
      <c r="AL347" s="169"/>
      <c r="AM347" s="169"/>
    </row>
    <row r="348" spans="1:39" ht="15.75" customHeight="1" x14ac:dyDescent="0.25">
      <c r="A348" s="1"/>
      <c r="B348" s="169"/>
      <c r="C348" s="241"/>
      <c r="D348" s="169"/>
      <c r="E348" s="169"/>
      <c r="F348" s="240"/>
      <c r="G348" s="242"/>
      <c r="H348" s="240"/>
      <c r="I348" s="243"/>
      <c r="J348" s="240"/>
      <c r="K348" s="169"/>
      <c r="L348" s="240"/>
      <c r="M348" s="169"/>
      <c r="N348" s="240"/>
      <c r="O348" s="169"/>
      <c r="P348" s="240"/>
      <c r="Q348" s="169"/>
      <c r="R348" s="240"/>
      <c r="S348" s="169"/>
      <c r="T348" s="240"/>
      <c r="U348" s="169"/>
      <c r="V348" s="240"/>
      <c r="W348" s="169"/>
      <c r="X348" s="240"/>
      <c r="Y348" s="169"/>
      <c r="Z348" s="240"/>
      <c r="AA348" s="169"/>
      <c r="AB348" s="240"/>
      <c r="AC348" s="169"/>
      <c r="AD348" s="240"/>
      <c r="AE348" s="169"/>
      <c r="AF348" s="240"/>
      <c r="AG348" s="169"/>
      <c r="AH348" s="240"/>
      <c r="AI348" s="169"/>
      <c r="AJ348" s="240"/>
      <c r="AK348" s="169"/>
      <c r="AL348" s="169"/>
      <c r="AM348" s="169"/>
    </row>
    <row r="349" spans="1:39" ht="15.75" customHeight="1" x14ac:dyDescent="0.25">
      <c r="A349" s="1"/>
      <c r="B349" s="169"/>
      <c r="C349" s="241"/>
      <c r="D349" s="169"/>
      <c r="E349" s="169"/>
      <c r="F349" s="240"/>
      <c r="G349" s="242"/>
      <c r="H349" s="240"/>
      <c r="I349" s="243"/>
      <c r="J349" s="240"/>
      <c r="K349" s="169"/>
      <c r="L349" s="240"/>
      <c r="M349" s="169"/>
      <c r="N349" s="240"/>
      <c r="O349" s="169"/>
      <c r="P349" s="240"/>
      <c r="Q349" s="169"/>
      <c r="R349" s="240"/>
      <c r="S349" s="169"/>
      <c r="T349" s="240"/>
      <c r="U349" s="169"/>
      <c r="V349" s="240"/>
      <c r="W349" s="169"/>
      <c r="X349" s="240"/>
      <c r="Y349" s="169"/>
      <c r="Z349" s="240"/>
      <c r="AA349" s="169"/>
      <c r="AB349" s="240"/>
      <c r="AC349" s="169"/>
      <c r="AD349" s="240"/>
      <c r="AE349" s="169"/>
      <c r="AF349" s="240"/>
      <c r="AG349" s="169"/>
      <c r="AH349" s="240"/>
      <c r="AI349" s="169"/>
      <c r="AJ349" s="240"/>
      <c r="AK349" s="169"/>
      <c r="AL349" s="169"/>
      <c r="AM349" s="169"/>
    </row>
    <row r="350" spans="1:39" ht="15.75" customHeight="1" x14ac:dyDescent="0.25">
      <c r="A350" s="1"/>
      <c r="B350" s="169"/>
      <c r="C350" s="241"/>
      <c r="D350" s="169"/>
      <c r="E350" s="169"/>
      <c r="F350" s="240"/>
      <c r="G350" s="242"/>
      <c r="H350" s="240"/>
      <c r="I350" s="243"/>
      <c r="J350" s="240"/>
      <c r="K350" s="169"/>
      <c r="L350" s="240"/>
      <c r="M350" s="169"/>
      <c r="N350" s="240"/>
      <c r="O350" s="169"/>
      <c r="P350" s="240"/>
      <c r="Q350" s="169"/>
      <c r="R350" s="240"/>
      <c r="S350" s="169"/>
      <c r="T350" s="240"/>
      <c r="U350" s="169"/>
      <c r="V350" s="240"/>
      <c r="W350" s="169"/>
      <c r="X350" s="240"/>
      <c r="Y350" s="169"/>
      <c r="Z350" s="240"/>
      <c r="AA350" s="169"/>
      <c r="AB350" s="240"/>
      <c r="AC350" s="169"/>
      <c r="AD350" s="240"/>
      <c r="AE350" s="169"/>
      <c r="AF350" s="240"/>
      <c r="AG350" s="169"/>
      <c r="AH350" s="240"/>
      <c r="AI350" s="169"/>
      <c r="AJ350" s="240"/>
      <c r="AK350" s="169"/>
      <c r="AL350" s="169"/>
      <c r="AM350" s="169"/>
    </row>
    <row r="351" spans="1:39" ht="15.75" customHeight="1" x14ac:dyDescent="0.25">
      <c r="A351" s="1"/>
      <c r="B351" s="169"/>
      <c r="C351" s="241"/>
      <c r="D351" s="169"/>
      <c r="E351" s="169"/>
      <c r="F351" s="240"/>
      <c r="G351" s="242"/>
      <c r="H351" s="240"/>
      <c r="I351" s="243"/>
      <c r="J351" s="240"/>
      <c r="K351" s="169"/>
      <c r="L351" s="240"/>
      <c r="M351" s="169"/>
      <c r="N351" s="240"/>
      <c r="O351" s="169"/>
      <c r="P351" s="240"/>
      <c r="Q351" s="169"/>
      <c r="R351" s="240"/>
      <c r="S351" s="169"/>
      <c r="T351" s="240"/>
      <c r="U351" s="169"/>
      <c r="V351" s="240"/>
      <c r="W351" s="169"/>
      <c r="X351" s="240"/>
      <c r="Y351" s="169"/>
      <c r="Z351" s="240"/>
      <c r="AA351" s="169"/>
      <c r="AB351" s="240"/>
      <c r="AC351" s="169"/>
      <c r="AD351" s="240"/>
      <c r="AE351" s="169"/>
      <c r="AF351" s="240"/>
      <c r="AG351" s="169"/>
      <c r="AH351" s="240"/>
      <c r="AI351" s="169"/>
      <c r="AJ351" s="240"/>
      <c r="AK351" s="169"/>
      <c r="AL351" s="169"/>
      <c r="AM351" s="169"/>
    </row>
    <row r="352" spans="1:39" ht="15.75" customHeight="1" x14ac:dyDescent="0.25">
      <c r="A352" s="1"/>
      <c r="B352" s="169"/>
      <c r="C352" s="241"/>
      <c r="D352" s="169"/>
      <c r="E352" s="169"/>
      <c r="F352" s="240"/>
      <c r="G352" s="242"/>
      <c r="H352" s="240"/>
      <c r="I352" s="243"/>
      <c r="J352" s="240"/>
      <c r="K352" s="169"/>
      <c r="L352" s="240"/>
      <c r="M352" s="169"/>
      <c r="N352" s="240"/>
      <c r="O352" s="169"/>
      <c r="P352" s="240"/>
      <c r="Q352" s="169"/>
      <c r="R352" s="240"/>
      <c r="S352" s="169"/>
      <c r="T352" s="240"/>
      <c r="U352" s="169"/>
      <c r="V352" s="240"/>
      <c r="W352" s="169"/>
      <c r="X352" s="240"/>
      <c r="Y352" s="169"/>
      <c r="Z352" s="240"/>
      <c r="AA352" s="169"/>
      <c r="AB352" s="240"/>
      <c r="AC352" s="169"/>
      <c r="AD352" s="240"/>
      <c r="AE352" s="169"/>
      <c r="AF352" s="240"/>
      <c r="AG352" s="169"/>
      <c r="AH352" s="240"/>
      <c r="AI352" s="169"/>
      <c r="AJ352" s="240"/>
      <c r="AK352" s="169"/>
      <c r="AL352" s="169"/>
      <c r="AM352" s="169"/>
    </row>
    <row r="353" spans="1:39" ht="15.75" customHeight="1" x14ac:dyDescent="0.25">
      <c r="A353" s="1"/>
      <c r="B353" s="169"/>
      <c r="C353" s="241"/>
      <c r="D353" s="169"/>
      <c r="E353" s="169"/>
      <c r="F353" s="240"/>
      <c r="G353" s="242"/>
      <c r="H353" s="240"/>
      <c r="I353" s="243"/>
      <c r="J353" s="240"/>
      <c r="K353" s="169"/>
      <c r="L353" s="240"/>
      <c r="M353" s="169"/>
      <c r="N353" s="240"/>
      <c r="O353" s="169"/>
      <c r="P353" s="240"/>
      <c r="Q353" s="169"/>
      <c r="R353" s="240"/>
      <c r="S353" s="169"/>
      <c r="T353" s="240"/>
      <c r="U353" s="169"/>
      <c r="V353" s="240"/>
      <c r="W353" s="169"/>
      <c r="X353" s="240"/>
      <c r="Y353" s="169"/>
      <c r="Z353" s="240"/>
      <c r="AA353" s="169"/>
      <c r="AB353" s="240"/>
      <c r="AC353" s="169"/>
      <c r="AD353" s="240"/>
      <c r="AE353" s="169"/>
      <c r="AF353" s="240"/>
      <c r="AG353" s="169"/>
      <c r="AH353" s="240"/>
      <c r="AI353" s="169"/>
      <c r="AJ353" s="240"/>
      <c r="AK353" s="169"/>
      <c r="AL353" s="169"/>
      <c r="AM353" s="169"/>
    </row>
    <row r="354" spans="1:39" ht="15.75" customHeight="1" x14ac:dyDescent="0.25">
      <c r="A354" s="1"/>
      <c r="B354" s="169"/>
      <c r="C354" s="241"/>
      <c r="D354" s="169"/>
      <c r="E354" s="169"/>
      <c r="F354" s="240"/>
      <c r="G354" s="242"/>
      <c r="H354" s="240"/>
      <c r="I354" s="243"/>
      <c r="J354" s="240"/>
      <c r="K354" s="169"/>
      <c r="L354" s="240"/>
      <c r="M354" s="169"/>
      <c r="N354" s="240"/>
      <c r="O354" s="169"/>
      <c r="P354" s="240"/>
      <c r="Q354" s="169"/>
      <c r="R354" s="240"/>
      <c r="S354" s="169"/>
      <c r="T354" s="240"/>
      <c r="U354" s="169"/>
      <c r="V354" s="240"/>
      <c r="W354" s="169"/>
      <c r="X354" s="240"/>
      <c r="Y354" s="169"/>
      <c r="Z354" s="240"/>
      <c r="AA354" s="169"/>
      <c r="AB354" s="240"/>
      <c r="AC354" s="169"/>
      <c r="AD354" s="240"/>
      <c r="AE354" s="169"/>
      <c r="AF354" s="240"/>
      <c r="AG354" s="169"/>
      <c r="AH354" s="240"/>
      <c r="AI354" s="169"/>
      <c r="AJ354" s="240"/>
      <c r="AK354" s="169"/>
      <c r="AL354" s="169"/>
      <c r="AM354" s="169"/>
    </row>
    <row r="355" spans="1:39" ht="15.75" customHeight="1" x14ac:dyDescent="0.25">
      <c r="A355" s="1"/>
      <c r="B355" s="169"/>
      <c r="C355" s="241"/>
      <c r="D355" s="169"/>
      <c r="E355" s="169"/>
      <c r="F355" s="240"/>
      <c r="G355" s="242"/>
      <c r="H355" s="240"/>
      <c r="I355" s="243"/>
      <c r="J355" s="240"/>
      <c r="K355" s="169"/>
      <c r="L355" s="240"/>
      <c r="M355" s="169"/>
      <c r="N355" s="240"/>
      <c r="O355" s="169"/>
      <c r="P355" s="240"/>
      <c r="Q355" s="169"/>
      <c r="R355" s="240"/>
      <c r="S355" s="169"/>
      <c r="T355" s="240"/>
      <c r="U355" s="169"/>
      <c r="V355" s="240"/>
      <c r="W355" s="169"/>
      <c r="X355" s="240"/>
      <c r="Y355" s="169"/>
      <c r="Z355" s="240"/>
      <c r="AA355" s="169"/>
      <c r="AB355" s="240"/>
      <c r="AC355" s="169"/>
      <c r="AD355" s="240"/>
      <c r="AE355" s="169"/>
      <c r="AF355" s="240"/>
      <c r="AG355" s="169"/>
      <c r="AH355" s="240"/>
      <c r="AI355" s="169"/>
      <c r="AJ355" s="240"/>
      <c r="AK355" s="169"/>
      <c r="AL355" s="169"/>
      <c r="AM355" s="169"/>
    </row>
    <row r="356" spans="1:39" ht="15.75" customHeight="1" x14ac:dyDescent="0.25"/>
    <row r="357" spans="1:39" ht="15.75" customHeight="1" x14ac:dyDescent="0.25"/>
    <row r="358" spans="1:39" ht="15.75" customHeight="1" x14ac:dyDescent="0.25"/>
    <row r="359" spans="1:39" ht="15.75" customHeight="1" x14ac:dyDescent="0.25"/>
    <row r="360" spans="1:39" ht="15.75" customHeight="1" x14ac:dyDescent="0.25"/>
    <row r="361" spans="1:39" ht="15.75" customHeight="1" x14ac:dyDescent="0.25"/>
    <row r="362" spans="1:39" ht="15.75" customHeight="1" x14ac:dyDescent="0.25"/>
    <row r="363" spans="1:39" ht="15.75" customHeight="1" x14ac:dyDescent="0.25"/>
    <row r="364" spans="1:39" ht="15.75" customHeight="1" x14ac:dyDescent="0.25"/>
    <row r="365" spans="1:39" ht="15.75" customHeight="1" x14ac:dyDescent="0.25"/>
    <row r="366" spans="1:39" ht="15.75" customHeight="1" x14ac:dyDescent="0.25"/>
    <row r="367" spans="1:39" ht="15.75" customHeight="1" x14ac:dyDescent="0.25"/>
    <row r="368" spans="1:39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fXeboTWH1JOWsgRuZd1QRnPRD4kTYI4utpKdOP6tgDSjOXMUA91dm1AvUSTXZt+m5IEHFNYKnEKMl0bLHkuJCA==" saltValue="HvOqASlbTj68k7ydVQv2dQ==" spinCount="100000" sheet="1" objects="1" scenarios="1" selectLockedCells="1"/>
  <mergeCells count="88">
    <mergeCell ref="C15:Z15"/>
    <mergeCell ref="B2:AL3"/>
    <mergeCell ref="C4:Z4"/>
    <mergeCell ref="C5:Z5"/>
    <mergeCell ref="C7:Z7"/>
    <mergeCell ref="C8:Z8"/>
    <mergeCell ref="C9:Z9"/>
    <mergeCell ref="C10:Z10"/>
    <mergeCell ref="C11:Z11"/>
    <mergeCell ref="C12:Z12"/>
    <mergeCell ref="C13:Z13"/>
    <mergeCell ref="C14:Z14"/>
    <mergeCell ref="C17:AK17"/>
    <mergeCell ref="C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H19:AI19"/>
    <mergeCell ref="AJ19:AK19"/>
    <mergeCell ref="AD19:AE19"/>
    <mergeCell ref="AF19:AG19"/>
    <mergeCell ref="Z20:AA20"/>
    <mergeCell ref="AB20:AC20"/>
    <mergeCell ref="AD20:AE20"/>
    <mergeCell ref="AF20:AG20"/>
    <mergeCell ref="F20:K20"/>
    <mergeCell ref="L20:M20"/>
    <mergeCell ref="N20:O20"/>
    <mergeCell ref="P20:Q20"/>
    <mergeCell ref="R20:S20"/>
    <mergeCell ref="P21:Q21"/>
    <mergeCell ref="R21:S21"/>
    <mergeCell ref="T21:U21"/>
    <mergeCell ref="V20:W20"/>
    <mergeCell ref="X20:Y20"/>
    <mergeCell ref="T20:U20"/>
    <mergeCell ref="F21:G21"/>
    <mergeCell ref="H21:I21"/>
    <mergeCell ref="J21:K21"/>
    <mergeCell ref="L21:M21"/>
    <mergeCell ref="N21:O21"/>
    <mergeCell ref="AB21:AC21"/>
    <mergeCell ref="AD21:AE21"/>
    <mergeCell ref="AF21:AG21"/>
    <mergeCell ref="AH20:AI20"/>
    <mergeCell ref="AJ20:AK20"/>
    <mergeCell ref="AF28:AG28"/>
    <mergeCell ref="AH28:AI28"/>
    <mergeCell ref="AJ28:AK28"/>
    <mergeCell ref="AH21:AI21"/>
    <mergeCell ref="AJ21:AK21"/>
    <mergeCell ref="C26:AK26"/>
    <mergeCell ref="C28:K28"/>
    <mergeCell ref="N28:O28"/>
    <mergeCell ref="P28:Q28"/>
    <mergeCell ref="R28:S28"/>
    <mergeCell ref="T28:U28"/>
    <mergeCell ref="V28:W28"/>
    <mergeCell ref="X28:Y28"/>
    <mergeCell ref="V21:W21"/>
    <mergeCell ref="X21:Y21"/>
    <mergeCell ref="Z21:AA21"/>
    <mergeCell ref="R29:S29"/>
    <mergeCell ref="T29:U29"/>
    <mergeCell ref="Z28:AA28"/>
    <mergeCell ref="AB28:AC28"/>
    <mergeCell ref="AD28:AE28"/>
    <mergeCell ref="AH29:AI29"/>
    <mergeCell ref="AJ29:AK29"/>
    <mergeCell ref="F30:G30"/>
    <mergeCell ref="H30:I30"/>
    <mergeCell ref="J30:K30"/>
    <mergeCell ref="L30:M30"/>
    <mergeCell ref="V29:W29"/>
    <mergeCell ref="X29:Y29"/>
    <mergeCell ref="Z29:AA29"/>
    <mergeCell ref="AB29:AC29"/>
    <mergeCell ref="AD29:AE29"/>
    <mergeCell ref="AF29:AG29"/>
    <mergeCell ref="F29:K29"/>
    <mergeCell ref="L29:M29"/>
    <mergeCell ref="N29:O29"/>
    <mergeCell ref="P29:Q29"/>
  </mergeCells>
  <conditionalFormatting sqref="J22:J24">
    <cfRule type="expression" dxfId="54" priority="39" stopIfTrue="1">
      <formula>NOT(ISERROR(SEARCH(("""Preencher"""),(J22))))</formula>
    </cfRule>
  </conditionalFormatting>
  <conditionalFormatting sqref="L22:L24">
    <cfRule type="expression" dxfId="53" priority="40" stopIfTrue="1">
      <formula>NOT(ISERROR(SEARCH(("""Preencher"""),(L22))))</formula>
    </cfRule>
  </conditionalFormatting>
  <conditionalFormatting sqref="L31:L92">
    <cfRule type="expression" dxfId="52" priority="56" stopIfTrue="1">
      <formula>NOT(ISERROR(SEARCH(("""Preencher"""),(L31))))</formula>
    </cfRule>
  </conditionalFormatting>
  <conditionalFormatting sqref="N22:O24">
    <cfRule type="expression" dxfId="51" priority="41" stopIfTrue="1">
      <formula>NOT(ISERROR(SEARCH(("Preencher"),(N22))))</formula>
    </cfRule>
    <cfRule type="expression" dxfId="50" priority="42" stopIfTrue="1">
      <formula>NOT(ISERROR(SEARCH(("Preencher"),(N22))))</formula>
    </cfRule>
  </conditionalFormatting>
  <conditionalFormatting sqref="N31:AK38">
    <cfRule type="expression" dxfId="49" priority="52" stopIfTrue="1">
      <formula>NOT(ISERROR(SEARCH(("Preencher"),(N31))))</formula>
    </cfRule>
    <cfRule type="expression" dxfId="48" priority="53" stopIfTrue="1">
      <formula>NOT(ISERROR(SEARCH(("Preencher"),(N31))))</formula>
    </cfRule>
  </conditionalFormatting>
  <conditionalFormatting sqref="N39:AK92">
    <cfRule type="expression" dxfId="47" priority="57" stopIfTrue="1">
      <formula>NOT(ISERROR(SEARCH(("""Preencher"""),(N39))))</formula>
    </cfRule>
  </conditionalFormatting>
  <conditionalFormatting sqref="P22:T22 V22:AK22">
    <cfRule type="expression" dxfId="46" priority="48" stopIfTrue="1">
      <formula>NOT(ISERROR(SEARCH(("Preencher"),(P22))))</formula>
    </cfRule>
  </conditionalFormatting>
  <conditionalFormatting sqref="P23:T24">
    <cfRule type="expression" dxfId="45" priority="46" stopIfTrue="1">
      <formula>NOT(ISERROR(SEARCH(("Preencher"),(P23))))</formula>
    </cfRule>
  </conditionalFormatting>
  <conditionalFormatting sqref="P23:V24">
    <cfRule type="expression" dxfId="44" priority="45" stopIfTrue="1">
      <formula>NOT(ISERROR(SEARCH(("Preencher"),(P23))))</formula>
    </cfRule>
  </conditionalFormatting>
  <conditionalFormatting sqref="P22:AK22">
    <cfRule type="expression" dxfId="43" priority="47" stopIfTrue="1">
      <formula>NOT(ISERROR(SEARCH(("Preencher"),(P22))))</formula>
    </cfRule>
  </conditionalFormatting>
  <conditionalFormatting sqref="Q22">
    <cfRule type="expression" dxfId="42" priority="50" stopIfTrue="1">
      <formula>NOT(ISERROR(SEARCH(("Preencher"),(Q22))))</formula>
    </cfRule>
  </conditionalFormatting>
  <conditionalFormatting sqref="Q31">
    <cfRule type="expression" dxfId="41" priority="58" stopIfTrue="1">
      <formula>NOT(ISERROR(SEARCH(("Preencher"),(Q31))))</formula>
    </cfRule>
  </conditionalFormatting>
  <conditionalFormatting sqref="S22">
    <cfRule type="expression" dxfId="40" priority="51" stopIfTrue="1">
      <formula>NOT(ISERROR(SEARCH(("Preencher"),(S22))))</formula>
    </cfRule>
  </conditionalFormatting>
  <conditionalFormatting sqref="S31">
    <cfRule type="expression" dxfId="39" priority="59" stopIfTrue="1">
      <formula>NOT(ISERROR(SEARCH(("Preencher"),(S31))))</formula>
    </cfRule>
  </conditionalFormatting>
  <conditionalFormatting sqref="U22">
    <cfRule type="expression" dxfId="38" priority="65" stopIfTrue="1">
      <formula>NOT(ISERROR(SEARCH(("Preencher"),(U22))))</formula>
    </cfRule>
  </conditionalFormatting>
  <conditionalFormatting sqref="U22:U24">
    <cfRule type="expression" dxfId="37" priority="63" stopIfTrue="1">
      <formula>NOT(ISERROR(SEARCH(("Preencher"),(U22))))</formula>
    </cfRule>
  </conditionalFormatting>
  <conditionalFormatting sqref="U31:U38">
    <cfRule type="expression" dxfId="36" priority="60" stopIfTrue="1">
      <formula>NOT(ISERROR(SEARCH(("Preencher"),(U31))))</formula>
    </cfRule>
  </conditionalFormatting>
  <conditionalFormatting sqref="V23:V24">
    <cfRule type="expression" dxfId="35" priority="67" stopIfTrue="1">
      <formula>NOT(ISERROR(SEARCH(("Preencher"),(V23))))</formula>
    </cfRule>
  </conditionalFormatting>
  <conditionalFormatting sqref="W22:W24">
    <cfRule type="expression" dxfId="34" priority="68" stopIfTrue="1">
      <formula>NOT(ISERROR(SEARCH(("Preencher"),(W22))))</formula>
    </cfRule>
  </conditionalFormatting>
  <conditionalFormatting sqref="W23:W24">
    <cfRule type="expression" dxfId="33" priority="69" stopIfTrue="1">
      <formula>NOT(ISERROR(SEARCH(("Preencher"),(W23))))</formula>
    </cfRule>
  </conditionalFormatting>
  <conditionalFormatting sqref="W31:W38">
    <cfRule type="expression" dxfId="32" priority="61" stopIfTrue="1">
      <formula>NOT(ISERROR(SEARCH(("Preencher"),(W31))))</formula>
    </cfRule>
  </conditionalFormatting>
  <conditionalFormatting sqref="X23:AB24">
    <cfRule type="expression" dxfId="31" priority="75" stopIfTrue="1">
      <formula>NOT(ISERROR(SEARCH(("Preencher"),(X23))))</formula>
    </cfRule>
    <cfRule type="expression" dxfId="30" priority="74" stopIfTrue="1">
      <formula>NOT(ISERROR(SEARCH(("Preencher"),(X23))))</formula>
    </cfRule>
  </conditionalFormatting>
  <conditionalFormatting sqref="Y22">
    <cfRule type="expression" dxfId="29" priority="77" stopIfTrue="1">
      <formula>NOT(ISERROR(SEARCH(("Preencher"),(Y22))))</formula>
    </cfRule>
  </conditionalFormatting>
  <conditionalFormatting sqref="Y31">
    <cfRule type="expression" dxfId="28" priority="101" stopIfTrue="1">
      <formula>NOT(ISERROR(SEARCH(("Preencher"),(Y31))))</formula>
    </cfRule>
  </conditionalFormatting>
  <conditionalFormatting sqref="AA22">
    <cfRule type="expression" dxfId="27" priority="78" stopIfTrue="1">
      <formula>NOT(ISERROR(SEARCH(("Preencher"),(AA22))))</formula>
    </cfRule>
  </conditionalFormatting>
  <conditionalFormatting sqref="AA31">
    <cfRule type="expression" dxfId="26" priority="99" stopIfTrue="1">
      <formula>NOT(ISERROR(SEARCH(("Preencher"),(AA31))))</formula>
    </cfRule>
  </conditionalFormatting>
  <conditionalFormatting sqref="AC22:AC24">
    <cfRule type="expression" dxfId="25" priority="81" stopIfTrue="1">
      <formula>NOT(ISERROR(SEARCH(("Preencher"),(AC22))))</formula>
    </cfRule>
  </conditionalFormatting>
  <conditionalFormatting sqref="AC23:AC24">
    <cfRule type="expression" dxfId="24" priority="82" stopIfTrue="1">
      <formula>NOT(ISERROR(SEARCH(("Preencher"),(AC23))))</formula>
    </cfRule>
    <cfRule type="expression" dxfId="23" priority="83" stopIfTrue="1">
      <formula>NOT(ISERROR(SEARCH(("Preencher"),(AC23))))</formula>
    </cfRule>
  </conditionalFormatting>
  <conditionalFormatting sqref="AC31:AC38">
    <cfRule type="expression" dxfId="22" priority="102" stopIfTrue="1">
      <formula>NOT(ISERROR(SEARCH(("Preencher"),(AC31))))</formula>
    </cfRule>
  </conditionalFormatting>
  <conditionalFormatting sqref="AD23:AD24">
    <cfRule type="expression" dxfId="21" priority="80" stopIfTrue="1">
      <formula>NOT(ISERROR(SEARCH(("Preencher"),(AD23))))</formula>
    </cfRule>
    <cfRule type="expression" dxfId="20" priority="79" stopIfTrue="1">
      <formula>NOT(ISERROR(SEARCH(("Preencher"),(AD23))))</formula>
    </cfRule>
  </conditionalFormatting>
  <conditionalFormatting sqref="AE22:AE24">
    <cfRule type="expression" dxfId="19" priority="84" stopIfTrue="1">
      <formula>NOT(ISERROR(SEARCH(("Preencher"),(AE22))))</formula>
    </cfRule>
  </conditionalFormatting>
  <conditionalFormatting sqref="AE23:AE24">
    <cfRule type="expression" dxfId="18" priority="85" stopIfTrue="1">
      <formula>NOT(ISERROR(SEARCH(("Preencher"),(AE23))))</formula>
    </cfRule>
  </conditionalFormatting>
  <conditionalFormatting sqref="AE31:AE38">
    <cfRule type="expression" dxfId="17" priority="103" stopIfTrue="1">
      <formula>NOT(ISERROR(SEARCH(("Preencher"),(AE31))))</formula>
    </cfRule>
  </conditionalFormatting>
  <conditionalFormatting sqref="AE23:AF24">
    <cfRule type="expression" dxfId="16" priority="86" stopIfTrue="1">
      <formula>NOT(ISERROR(SEARCH(("Preencher"),(AE23))))</formula>
    </cfRule>
  </conditionalFormatting>
  <conditionalFormatting sqref="AF23:AF24">
    <cfRule type="expression" dxfId="15" priority="88" stopIfTrue="1">
      <formula>NOT(ISERROR(SEARCH(("Preencher"),(AF23))))</formula>
    </cfRule>
  </conditionalFormatting>
  <conditionalFormatting sqref="AG22:AG24">
    <cfRule type="expression" dxfId="14" priority="90" stopIfTrue="1">
      <formula>NOT(ISERROR(SEARCH(("Preencher"),(AG22))))</formula>
    </cfRule>
  </conditionalFormatting>
  <conditionalFormatting sqref="AG23:AG24">
    <cfRule type="expression" dxfId="13" priority="96" stopIfTrue="1">
      <formula>NOT(ISERROR(SEARCH(("Preencher"),(AG23))))</formula>
    </cfRule>
  </conditionalFormatting>
  <conditionalFormatting sqref="AG31">
    <cfRule type="expression" dxfId="12" priority="100" stopIfTrue="1">
      <formula>NOT(ISERROR(SEARCH(("Preencher"),(AG31))))</formula>
    </cfRule>
  </conditionalFormatting>
  <conditionalFormatting sqref="AG23:AH24">
    <cfRule type="expression" dxfId="11" priority="92" stopIfTrue="1">
      <formula>NOT(ISERROR(SEARCH(("Preencher"),(AG23))))</formula>
    </cfRule>
  </conditionalFormatting>
  <conditionalFormatting sqref="AG32:AK38">
    <cfRule type="expression" dxfId="10" priority="104" stopIfTrue="1">
      <formula>NOT(ISERROR(SEARCH(("Preencher"),(AG32))))</formula>
    </cfRule>
  </conditionalFormatting>
  <conditionalFormatting sqref="AH23:AJ24">
    <cfRule type="expression" dxfId="9" priority="73" stopIfTrue="1">
      <formula>NOT(ISERROR(SEARCH(("Preencher"),(AH23))))</formula>
    </cfRule>
  </conditionalFormatting>
  <conditionalFormatting sqref="AI22:AI24">
    <cfRule type="expression" dxfId="8" priority="70" stopIfTrue="1">
      <formula>NOT(ISERROR(SEARCH(("Preencher"),(AI22))))</formula>
    </cfRule>
  </conditionalFormatting>
  <conditionalFormatting sqref="AI23:AI24">
    <cfRule type="expression" dxfId="7" priority="72" stopIfTrue="1">
      <formula>NOT(ISERROR(SEARCH(("Preencher"),(AI23))))</formula>
    </cfRule>
  </conditionalFormatting>
  <conditionalFormatting sqref="AI31">
    <cfRule type="expression" dxfId="6" priority="105" stopIfTrue="1">
      <formula>NOT(ISERROR(SEARCH(("Preencher"),(AI31))))</formula>
    </cfRule>
  </conditionalFormatting>
  <conditionalFormatting sqref="AJ23:AK24">
    <cfRule type="expression" dxfId="5" priority="94" stopIfTrue="1">
      <formula>NOT(ISERROR(SEARCH(("Preencher"),(AJ23))))</formula>
    </cfRule>
  </conditionalFormatting>
  <conditionalFormatting sqref="AK22:AK24">
    <cfRule type="expression" dxfId="4" priority="71" stopIfTrue="1">
      <formula>NOT(ISERROR(SEARCH(("Preencher"),(AK22))))</formula>
    </cfRule>
  </conditionalFormatting>
  <conditionalFormatting sqref="AK23:AK24">
    <cfRule type="expression" dxfId="3" priority="98" stopIfTrue="1">
      <formula>NOT(ISERROR(SEARCH(("Preencher"),(AK23))))</formula>
    </cfRule>
  </conditionalFormatting>
  <conditionalFormatting sqref="AK31">
    <cfRule type="expression" dxfId="2" priority="106" stopIfTrue="1">
      <formula>NOT(ISERROR(SEARCH(("Preencher"),(AK31))))</formula>
    </cfRule>
  </conditionalFormatting>
  <dataValidations count="3">
    <dataValidation type="list" allowBlank="1" showInputMessage="1" showErrorMessage="1" prompt=" - Escolher parâmetro" sqref="C34:C77" xr:uid="{00000000-0002-0000-0300-000000000000}">
      <formula1>$D$106:$D$156</formula1>
    </dataValidation>
    <dataValidation type="list" allowBlank="1" showInputMessage="1" showErrorMessage="1" prompt=" - O parâmetro faz parte das condicionantes da licença ambiental?" sqref="E22:E25 E27" xr:uid="{00000000-0002-0000-0300-000001000000}">
      <formula1>Tela_3!opção</formula1>
    </dataValidation>
    <dataValidation type="list" allowBlank="1" showInputMessage="1" showErrorMessage="1" prompt=" - " sqref="E31:E92" xr:uid="{00000000-0002-0000-0300-000002000000}">
      <formula1>Tela_3!opção</formula1>
    </dataValidation>
  </dataValidations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  <headerFooter>
    <oddFooter>&amp;R&amp;P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00"/>
  <sheetViews>
    <sheetView workbookViewId="0">
      <selection activeCell="C16" sqref="C16:E16"/>
    </sheetView>
  </sheetViews>
  <sheetFormatPr defaultColWidth="14.42578125" defaultRowHeight="15" customHeight="1" x14ac:dyDescent="0.25"/>
  <cols>
    <col min="1" max="1" width="2.85546875" customWidth="1"/>
    <col min="2" max="2" width="2.42578125" customWidth="1"/>
    <col min="3" max="3" width="25.7109375" customWidth="1"/>
    <col min="4" max="4" width="11.85546875" customWidth="1"/>
    <col min="5" max="5" width="15.42578125" customWidth="1"/>
    <col min="6" max="6" width="9.7109375" customWidth="1"/>
    <col min="7" max="7" width="10" customWidth="1"/>
    <col min="8" max="29" width="10.7109375" customWidth="1"/>
    <col min="30" max="30" width="2.42578125" customWidth="1"/>
    <col min="31" max="39" width="9.140625" customWidth="1"/>
    <col min="40" max="40" width="14.42578125" customWidth="1"/>
  </cols>
  <sheetData>
    <row r="1" spans="1:39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thickBot="1" x14ac:dyDescent="0.3">
      <c r="A2" s="1"/>
      <c r="B2" s="393" t="s">
        <v>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15"/>
      <c r="AF2" s="15"/>
      <c r="AG2" s="15"/>
      <c r="AH2" s="15"/>
      <c r="AI2" s="15"/>
      <c r="AJ2" s="15"/>
      <c r="AK2" s="15"/>
      <c r="AL2" s="15"/>
      <c r="AM2" s="15"/>
    </row>
    <row r="3" spans="1:39" x14ac:dyDescent="0.25">
      <c r="A3" s="1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"/>
      <c r="B4" s="16"/>
      <c r="C4" s="399" t="s">
        <v>2099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7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7.5" customHeight="1" thickBot="1" x14ac:dyDescent="0.3">
      <c r="A5" s="1"/>
      <c r="B5" s="16"/>
      <c r="C5" s="135"/>
      <c r="D5" s="71"/>
      <c r="E5" s="71"/>
      <c r="F5" s="244"/>
      <c r="G5" s="71"/>
      <c r="H5" s="245"/>
      <c r="I5" s="71"/>
      <c r="J5" s="245"/>
      <c r="K5" s="71"/>
      <c r="L5" s="245"/>
      <c r="M5" s="71"/>
      <c r="N5" s="245"/>
      <c r="O5" s="71"/>
      <c r="P5" s="245"/>
      <c r="Q5" s="71"/>
      <c r="R5" s="71"/>
      <c r="S5" s="71"/>
      <c r="T5" s="71"/>
      <c r="U5" s="71"/>
      <c r="V5" s="71"/>
      <c r="W5" s="71"/>
      <c r="X5" s="245"/>
      <c r="Y5" s="71"/>
      <c r="Z5" s="245"/>
      <c r="AA5" s="71"/>
      <c r="AB5" s="245"/>
      <c r="AC5" s="71"/>
      <c r="AD5" s="246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 s="1"/>
      <c r="B6" s="16"/>
      <c r="C6" s="247" t="s">
        <v>1992</v>
      </c>
      <c r="D6" s="248"/>
      <c r="E6" s="248"/>
      <c r="F6" s="249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50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17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5">
      <c r="A7" s="1"/>
      <c r="B7" s="16"/>
      <c r="C7" s="251" t="s">
        <v>2100</v>
      </c>
      <c r="D7" s="71"/>
      <c r="E7" s="71"/>
      <c r="F7" s="244"/>
      <c r="G7" s="71"/>
      <c r="H7" s="71"/>
      <c r="I7" s="71"/>
      <c r="J7" s="71"/>
      <c r="K7" s="71"/>
      <c r="L7" s="71"/>
      <c r="M7" s="71"/>
      <c r="N7" s="71"/>
      <c r="O7" s="71"/>
      <c r="P7" s="71"/>
      <c r="Q7" s="252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17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18.75" customHeight="1" x14ac:dyDescent="0.25">
      <c r="A8" s="1"/>
      <c r="B8" s="148"/>
      <c r="C8" s="429" t="s">
        <v>1994</v>
      </c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123"/>
      <c r="AC8" s="35"/>
      <c r="AD8" s="254"/>
      <c r="AE8" s="169"/>
      <c r="AF8" s="240"/>
      <c r="AG8" s="169"/>
      <c r="AH8" s="240"/>
      <c r="AI8" s="169"/>
      <c r="AJ8" s="240"/>
      <c r="AK8" s="169"/>
      <c r="AL8" s="255"/>
      <c r="AM8" s="169"/>
    </row>
    <row r="9" spans="1:39" x14ac:dyDescent="0.25">
      <c r="A9" s="1"/>
      <c r="B9" s="16"/>
      <c r="C9" s="251" t="s">
        <v>1995</v>
      </c>
      <c r="D9" s="71"/>
      <c r="E9" s="71"/>
      <c r="F9" s="244"/>
      <c r="G9" s="71"/>
      <c r="H9" s="71"/>
      <c r="I9" s="71"/>
      <c r="J9" s="71"/>
      <c r="K9" s="71"/>
      <c r="L9" s="71"/>
      <c r="M9" s="71"/>
      <c r="N9" s="71"/>
      <c r="O9" s="71"/>
      <c r="P9" s="71"/>
      <c r="Q9" s="252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17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"/>
      <c r="B10" s="16"/>
      <c r="C10" s="251" t="s">
        <v>2101</v>
      </c>
      <c r="D10" s="71"/>
      <c r="E10" s="71"/>
      <c r="F10" s="24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252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17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"/>
      <c r="B11" s="16"/>
      <c r="C11" s="251" t="s">
        <v>2102</v>
      </c>
      <c r="D11" s="71"/>
      <c r="E11" s="71"/>
      <c r="F11" s="24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252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17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ht="15.75" customHeight="1" thickBot="1" x14ac:dyDescent="0.3">
      <c r="A12" s="1"/>
      <c r="B12" s="16"/>
      <c r="C12" s="256" t="s">
        <v>2103</v>
      </c>
      <c r="D12" s="257"/>
      <c r="E12" s="257"/>
      <c r="F12" s="258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17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ht="5.25" customHeight="1" x14ac:dyDescent="0.25">
      <c r="A13" s="1"/>
      <c r="B13" s="16"/>
      <c r="C13" s="34"/>
      <c r="D13" s="71"/>
      <c r="E13" s="71"/>
      <c r="F13" s="24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17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5">
      <c r="A14" s="1"/>
      <c r="B14" s="16"/>
      <c r="C14" s="425" t="s">
        <v>2104</v>
      </c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17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7.5" customHeight="1" x14ac:dyDescent="0.25">
      <c r="A15" s="1"/>
      <c r="B15" s="16"/>
      <c r="C15" s="135"/>
      <c r="D15" s="71"/>
      <c r="E15" s="71"/>
      <c r="F15" s="244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17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 s="1"/>
      <c r="B16" s="16"/>
      <c r="C16" s="431" t="s">
        <v>2105</v>
      </c>
      <c r="D16" s="431"/>
      <c r="E16" s="431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17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"/>
      <c r="B17" s="16"/>
      <c r="C17" s="430" t="s">
        <v>2106</v>
      </c>
      <c r="D17" s="430"/>
      <c r="E17" s="430"/>
      <c r="F17" s="420" t="s">
        <v>2005</v>
      </c>
      <c r="G17" s="420"/>
      <c r="H17" s="420" t="s">
        <v>2006</v>
      </c>
      <c r="I17" s="420"/>
      <c r="J17" s="420" t="s">
        <v>2007</v>
      </c>
      <c r="K17" s="420"/>
      <c r="L17" s="420" t="s">
        <v>2008</v>
      </c>
      <c r="M17" s="420"/>
      <c r="N17" s="420" t="s">
        <v>2009</v>
      </c>
      <c r="O17" s="420"/>
      <c r="P17" s="420" t="s">
        <v>2010</v>
      </c>
      <c r="Q17" s="420"/>
      <c r="R17" s="420" t="s">
        <v>2011</v>
      </c>
      <c r="S17" s="420"/>
      <c r="T17" s="420" t="s">
        <v>2012</v>
      </c>
      <c r="U17" s="420"/>
      <c r="V17" s="420" t="s">
        <v>2013</v>
      </c>
      <c r="W17" s="420"/>
      <c r="X17" s="420" t="s">
        <v>2014</v>
      </c>
      <c r="Y17" s="420"/>
      <c r="Z17" s="420" t="s">
        <v>2015</v>
      </c>
      <c r="AA17" s="420"/>
      <c r="AB17" s="420" t="s">
        <v>2016</v>
      </c>
      <c r="AC17" s="420"/>
      <c r="AD17" s="17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26.25" customHeight="1" x14ac:dyDescent="0.25">
      <c r="A18" s="1"/>
      <c r="B18" s="16"/>
      <c r="C18" s="186" t="s">
        <v>2017</v>
      </c>
      <c r="D18" s="187" t="s">
        <v>2018</v>
      </c>
      <c r="E18" s="260" t="s">
        <v>2019</v>
      </c>
      <c r="F18" s="261" t="s">
        <v>2107</v>
      </c>
      <c r="G18" s="262" t="s">
        <v>2108</v>
      </c>
      <c r="H18" s="262" t="s">
        <v>2107</v>
      </c>
      <c r="I18" s="262" t="s">
        <v>2108</v>
      </c>
      <c r="J18" s="262" t="s">
        <v>2107</v>
      </c>
      <c r="K18" s="262" t="s">
        <v>2108</v>
      </c>
      <c r="L18" s="262" t="s">
        <v>2107</v>
      </c>
      <c r="M18" s="262" t="s">
        <v>2108</v>
      </c>
      <c r="N18" s="262" t="s">
        <v>2107</v>
      </c>
      <c r="O18" s="262" t="s">
        <v>2108</v>
      </c>
      <c r="P18" s="262" t="s">
        <v>2107</v>
      </c>
      <c r="Q18" s="262" t="s">
        <v>2108</v>
      </c>
      <c r="R18" s="262" t="s">
        <v>2107</v>
      </c>
      <c r="S18" s="262" t="s">
        <v>2108</v>
      </c>
      <c r="T18" s="262" t="s">
        <v>2107</v>
      </c>
      <c r="U18" s="262" t="s">
        <v>2108</v>
      </c>
      <c r="V18" s="262" t="s">
        <v>2107</v>
      </c>
      <c r="W18" s="262" t="s">
        <v>2108</v>
      </c>
      <c r="X18" s="262" t="s">
        <v>2107</v>
      </c>
      <c r="Y18" s="262" t="s">
        <v>2108</v>
      </c>
      <c r="Z18" s="262" t="s">
        <v>2107</v>
      </c>
      <c r="AA18" s="262" t="s">
        <v>2108</v>
      </c>
      <c r="AB18" s="262" t="s">
        <v>2107</v>
      </c>
      <c r="AC18" s="262" t="s">
        <v>2108</v>
      </c>
      <c r="AD18" s="17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"/>
      <c r="B19" s="16"/>
      <c r="C19" s="263" t="s">
        <v>2042</v>
      </c>
      <c r="D19" s="210" t="s">
        <v>2027</v>
      </c>
      <c r="E19" s="264" t="s">
        <v>2035</v>
      </c>
      <c r="F19" s="265" t="s">
        <v>2109</v>
      </c>
      <c r="G19" s="265" t="s">
        <v>2109</v>
      </c>
      <c r="H19" s="265" t="s">
        <v>2109</v>
      </c>
      <c r="I19" s="265" t="s">
        <v>2109</v>
      </c>
      <c r="J19" s="265" t="s">
        <v>2109</v>
      </c>
      <c r="K19" s="265" t="s">
        <v>2109</v>
      </c>
      <c r="L19" s="265" t="s">
        <v>2109</v>
      </c>
      <c r="M19" s="265" t="s">
        <v>2109</v>
      </c>
      <c r="N19" s="265" t="s">
        <v>2109</v>
      </c>
      <c r="O19" s="265" t="s">
        <v>2109</v>
      </c>
      <c r="P19" s="265" t="s">
        <v>2109</v>
      </c>
      <c r="Q19" s="265" t="s">
        <v>2109</v>
      </c>
      <c r="R19" s="265" t="s">
        <v>2109</v>
      </c>
      <c r="S19" s="265" t="s">
        <v>2109</v>
      </c>
      <c r="T19" s="265" t="s">
        <v>2109</v>
      </c>
      <c r="U19" s="265" t="s">
        <v>2109</v>
      </c>
      <c r="V19" s="265" t="s">
        <v>2109</v>
      </c>
      <c r="W19" s="265" t="s">
        <v>2109</v>
      </c>
      <c r="X19" s="265" t="s">
        <v>2109</v>
      </c>
      <c r="Y19" s="265" t="s">
        <v>2109</v>
      </c>
      <c r="Z19" s="265" t="s">
        <v>2109</v>
      </c>
      <c r="AA19" s="265" t="s">
        <v>2109</v>
      </c>
      <c r="AB19" s="265" t="s">
        <v>2109</v>
      </c>
      <c r="AC19" s="265" t="s">
        <v>2109</v>
      </c>
      <c r="AD19" s="17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"/>
      <c r="B20" s="16"/>
      <c r="C20" s="263" t="s">
        <v>2036</v>
      </c>
      <c r="D20" s="210" t="str">
        <f t="shared" ref="D20:D53" si="0">VLOOKUP(C20,$C$83:$D$156,2,FALSE)</f>
        <v>-</v>
      </c>
      <c r="E20" s="264" t="s">
        <v>2035</v>
      </c>
      <c r="F20" s="265" t="s">
        <v>2109</v>
      </c>
      <c r="G20" s="265" t="s">
        <v>2109</v>
      </c>
      <c r="H20" s="265" t="s">
        <v>2109</v>
      </c>
      <c r="I20" s="265" t="s">
        <v>2109</v>
      </c>
      <c r="J20" s="265" t="s">
        <v>2109</v>
      </c>
      <c r="K20" s="265" t="s">
        <v>2109</v>
      </c>
      <c r="L20" s="265" t="s">
        <v>2109</v>
      </c>
      <c r="M20" s="265" t="s">
        <v>2109</v>
      </c>
      <c r="N20" s="265" t="s">
        <v>2109</v>
      </c>
      <c r="O20" s="265" t="s">
        <v>2109</v>
      </c>
      <c r="P20" s="265" t="s">
        <v>2109</v>
      </c>
      <c r="Q20" s="265" t="s">
        <v>2109</v>
      </c>
      <c r="R20" s="265" t="s">
        <v>2109</v>
      </c>
      <c r="S20" s="265" t="s">
        <v>2109</v>
      </c>
      <c r="T20" s="265" t="s">
        <v>2109</v>
      </c>
      <c r="U20" s="265" t="s">
        <v>2109</v>
      </c>
      <c r="V20" s="265" t="s">
        <v>2109</v>
      </c>
      <c r="W20" s="265" t="s">
        <v>2109</v>
      </c>
      <c r="X20" s="265" t="s">
        <v>2109</v>
      </c>
      <c r="Y20" s="265" t="s">
        <v>2109</v>
      </c>
      <c r="Z20" s="265" t="s">
        <v>2109</v>
      </c>
      <c r="AA20" s="265" t="s">
        <v>2109</v>
      </c>
      <c r="AB20" s="265" t="s">
        <v>2109</v>
      </c>
      <c r="AC20" s="265" t="s">
        <v>2109</v>
      </c>
      <c r="AD20" s="17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ht="12.75" customHeight="1" x14ac:dyDescent="0.25">
      <c r="A21" s="15"/>
      <c r="B21" s="16"/>
      <c r="C21" s="263" t="s">
        <v>2036</v>
      </c>
      <c r="D21" s="210" t="str">
        <f t="shared" si="0"/>
        <v>-</v>
      </c>
      <c r="E21" s="264" t="s">
        <v>2035</v>
      </c>
      <c r="F21" s="265" t="s">
        <v>2109</v>
      </c>
      <c r="G21" s="265" t="s">
        <v>2109</v>
      </c>
      <c r="H21" s="265" t="s">
        <v>2109</v>
      </c>
      <c r="I21" s="265" t="s">
        <v>2109</v>
      </c>
      <c r="J21" s="265" t="s">
        <v>2109</v>
      </c>
      <c r="K21" s="265" t="s">
        <v>2109</v>
      </c>
      <c r="L21" s="265" t="s">
        <v>2109</v>
      </c>
      <c r="M21" s="265" t="s">
        <v>2109</v>
      </c>
      <c r="N21" s="265" t="s">
        <v>2109</v>
      </c>
      <c r="O21" s="265" t="s">
        <v>2109</v>
      </c>
      <c r="P21" s="265" t="s">
        <v>2109</v>
      </c>
      <c r="Q21" s="265" t="s">
        <v>2109</v>
      </c>
      <c r="R21" s="265" t="s">
        <v>2109</v>
      </c>
      <c r="S21" s="265" t="s">
        <v>2109</v>
      </c>
      <c r="T21" s="265" t="s">
        <v>2109</v>
      </c>
      <c r="U21" s="265" t="s">
        <v>2109</v>
      </c>
      <c r="V21" s="265" t="s">
        <v>2109</v>
      </c>
      <c r="W21" s="265" t="s">
        <v>2109</v>
      </c>
      <c r="X21" s="265" t="s">
        <v>2109</v>
      </c>
      <c r="Y21" s="265" t="s">
        <v>2109</v>
      </c>
      <c r="Z21" s="265" t="s">
        <v>2109</v>
      </c>
      <c r="AA21" s="265" t="s">
        <v>2109</v>
      </c>
      <c r="AB21" s="265" t="s">
        <v>2109</v>
      </c>
      <c r="AC21" s="265" t="s">
        <v>2109</v>
      </c>
      <c r="AD21" s="17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ht="15.75" customHeight="1" x14ac:dyDescent="0.25">
      <c r="A22" s="1"/>
      <c r="B22" s="16"/>
      <c r="C22" s="263" t="s">
        <v>2036</v>
      </c>
      <c r="D22" s="210" t="str">
        <f t="shared" si="0"/>
        <v>-</v>
      </c>
      <c r="E22" s="264" t="s">
        <v>2035</v>
      </c>
      <c r="F22" s="265" t="s">
        <v>2109</v>
      </c>
      <c r="G22" s="265" t="s">
        <v>2109</v>
      </c>
      <c r="H22" s="265" t="s">
        <v>2109</v>
      </c>
      <c r="I22" s="265" t="s">
        <v>2109</v>
      </c>
      <c r="J22" s="265" t="s">
        <v>2109</v>
      </c>
      <c r="K22" s="265" t="s">
        <v>2109</v>
      </c>
      <c r="L22" s="265" t="s">
        <v>2109</v>
      </c>
      <c r="M22" s="265" t="s">
        <v>2109</v>
      </c>
      <c r="N22" s="265" t="s">
        <v>2109</v>
      </c>
      <c r="O22" s="265" t="s">
        <v>2109</v>
      </c>
      <c r="P22" s="265" t="s">
        <v>2109</v>
      </c>
      <c r="Q22" s="265" t="s">
        <v>2109</v>
      </c>
      <c r="R22" s="265" t="s">
        <v>2109</v>
      </c>
      <c r="S22" s="265" t="s">
        <v>2109</v>
      </c>
      <c r="T22" s="265" t="s">
        <v>2109</v>
      </c>
      <c r="U22" s="265" t="s">
        <v>2109</v>
      </c>
      <c r="V22" s="265" t="s">
        <v>2109</v>
      </c>
      <c r="W22" s="265" t="s">
        <v>2109</v>
      </c>
      <c r="X22" s="265" t="s">
        <v>2109</v>
      </c>
      <c r="Y22" s="265" t="s">
        <v>2109</v>
      </c>
      <c r="Z22" s="265" t="s">
        <v>2109</v>
      </c>
      <c r="AA22" s="265" t="s">
        <v>2109</v>
      </c>
      <c r="AB22" s="265" t="s">
        <v>2109</v>
      </c>
      <c r="AC22" s="265" t="s">
        <v>2109</v>
      </c>
      <c r="AD22" s="17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ht="12.75" customHeight="1" x14ac:dyDescent="0.25">
      <c r="A23" s="15"/>
      <c r="B23" s="16"/>
      <c r="C23" s="263" t="s">
        <v>2036</v>
      </c>
      <c r="D23" s="210" t="str">
        <f t="shared" si="0"/>
        <v>-</v>
      </c>
      <c r="E23" s="264" t="s">
        <v>2035</v>
      </c>
      <c r="F23" s="265" t="s">
        <v>2109</v>
      </c>
      <c r="G23" s="265" t="s">
        <v>2109</v>
      </c>
      <c r="H23" s="265" t="s">
        <v>2109</v>
      </c>
      <c r="I23" s="265" t="s">
        <v>2109</v>
      </c>
      <c r="J23" s="265" t="s">
        <v>2109</v>
      </c>
      <c r="K23" s="265" t="s">
        <v>2109</v>
      </c>
      <c r="L23" s="265" t="s">
        <v>2109</v>
      </c>
      <c r="M23" s="265" t="s">
        <v>2109</v>
      </c>
      <c r="N23" s="265" t="s">
        <v>2109</v>
      </c>
      <c r="O23" s="265" t="s">
        <v>2109</v>
      </c>
      <c r="P23" s="265" t="s">
        <v>2109</v>
      </c>
      <c r="Q23" s="265" t="s">
        <v>2109</v>
      </c>
      <c r="R23" s="265" t="s">
        <v>2109</v>
      </c>
      <c r="S23" s="265" t="s">
        <v>2109</v>
      </c>
      <c r="T23" s="265" t="s">
        <v>2109</v>
      </c>
      <c r="U23" s="265" t="s">
        <v>2109</v>
      </c>
      <c r="V23" s="265" t="s">
        <v>2109</v>
      </c>
      <c r="W23" s="265" t="s">
        <v>2109</v>
      </c>
      <c r="X23" s="265" t="s">
        <v>2109</v>
      </c>
      <c r="Y23" s="265" t="s">
        <v>2109</v>
      </c>
      <c r="Z23" s="265" t="s">
        <v>2109</v>
      </c>
      <c r="AA23" s="265" t="s">
        <v>2109</v>
      </c>
      <c r="AB23" s="265" t="s">
        <v>2109</v>
      </c>
      <c r="AC23" s="265" t="s">
        <v>2109</v>
      </c>
      <c r="AD23" s="17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ht="15.75" customHeight="1" x14ac:dyDescent="0.25">
      <c r="A24" s="1"/>
      <c r="B24" s="16"/>
      <c r="C24" s="263" t="s">
        <v>2036</v>
      </c>
      <c r="D24" s="210" t="str">
        <f t="shared" si="0"/>
        <v>-</v>
      </c>
      <c r="E24" s="264" t="s">
        <v>2035</v>
      </c>
      <c r="F24" s="265" t="s">
        <v>2109</v>
      </c>
      <c r="G24" s="265" t="s">
        <v>2109</v>
      </c>
      <c r="H24" s="265" t="s">
        <v>2109</v>
      </c>
      <c r="I24" s="265" t="s">
        <v>2109</v>
      </c>
      <c r="J24" s="265" t="s">
        <v>2109</v>
      </c>
      <c r="K24" s="265" t="s">
        <v>2109</v>
      </c>
      <c r="L24" s="265" t="s">
        <v>2109</v>
      </c>
      <c r="M24" s="265" t="s">
        <v>2109</v>
      </c>
      <c r="N24" s="265" t="s">
        <v>2109</v>
      </c>
      <c r="O24" s="265" t="s">
        <v>2109</v>
      </c>
      <c r="P24" s="265" t="s">
        <v>2109</v>
      </c>
      <c r="Q24" s="265" t="s">
        <v>2109</v>
      </c>
      <c r="R24" s="265" t="s">
        <v>2109</v>
      </c>
      <c r="S24" s="265" t="s">
        <v>2109</v>
      </c>
      <c r="T24" s="265" t="s">
        <v>2109</v>
      </c>
      <c r="U24" s="265" t="s">
        <v>2109</v>
      </c>
      <c r="V24" s="265" t="s">
        <v>2109</v>
      </c>
      <c r="W24" s="265" t="s">
        <v>2109</v>
      </c>
      <c r="X24" s="265" t="s">
        <v>2109</v>
      </c>
      <c r="Y24" s="265" t="s">
        <v>2109</v>
      </c>
      <c r="Z24" s="265" t="s">
        <v>2109</v>
      </c>
      <c r="AA24" s="265" t="s">
        <v>2109</v>
      </c>
      <c r="AB24" s="265" t="s">
        <v>2109</v>
      </c>
      <c r="AC24" s="265" t="s">
        <v>2109</v>
      </c>
      <c r="AD24" s="17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ht="12.75" customHeight="1" x14ac:dyDescent="0.25">
      <c r="A25" s="15"/>
      <c r="B25" s="16"/>
      <c r="C25" s="263" t="s">
        <v>2036</v>
      </c>
      <c r="D25" s="210" t="str">
        <f t="shared" si="0"/>
        <v>-</v>
      </c>
      <c r="E25" s="264" t="s">
        <v>2035</v>
      </c>
      <c r="F25" s="265" t="s">
        <v>2109</v>
      </c>
      <c r="G25" s="265" t="s">
        <v>2109</v>
      </c>
      <c r="H25" s="265" t="s">
        <v>2109</v>
      </c>
      <c r="I25" s="265" t="s">
        <v>2109</v>
      </c>
      <c r="J25" s="265" t="s">
        <v>2109</v>
      </c>
      <c r="K25" s="265" t="s">
        <v>2109</v>
      </c>
      <c r="L25" s="265" t="s">
        <v>2109</v>
      </c>
      <c r="M25" s="265" t="s">
        <v>2109</v>
      </c>
      <c r="N25" s="265" t="s">
        <v>2109</v>
      </c>
      <c r="O25" s="265" t="s">
        <v>2109</v>
      </c>
      <c r="P25" s="265" t="s">
        <v>2109</v>
      </c>
      <c r="Q25" s="265" t="s">
        <v>2109</v>
      </c>
      <c r="R25" s="265" t="s">
        <v>2109</v>
      </c>
      <c r="S25" s="265" t="s">
        <v>2109</v>
      </c>
      <c r="T25" s="265" t="s">
        <v>2109</v>
      </c>
      <c r="U25" s="265" t="s">
        <v>2109</v>
      </c>
      <c r="V25" s="265" t="s">
        <v>2109</v>
      </c>
      <c r="W25" s="265" t="s">
        <v>2109</v>
      </c>
      <c r="X25" s="265" t="s">
        <v>2109</v>
      </c>
      <c r="Y25" s="265" t="s">
        <v>2109</v>
      </c>
      <c r="Z25" s="265" t="s">
        <v>2109</v>
      </c>
      <c r="AA25" s="265" t="s">
        <v>2109</v>
      </c>
      <c r="AB25" s="265" t="s">
        <v>2109</v>
      </c>
      <c r="AC25" s="265" t="s">
        <v>2109</v>
      </c>
      <c r="AD25" s="17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ht="15.75" customHeight="1" x14ac:dyDescent="0.25">
      <c r="A26" s="1"/>
      <c r="B26" s="16"/>
      <c r="C26" s="263" t="s">
        <v>2036</v>
      </c>
      <c r="D26" s="210" t="str">
        <f t="shared" si="0"/>
        <v>-</v>
      </c>
      <c r="E26" s="264" t="s">
        <v>2035</v>
      </c>
      <c r="F26" s="265" t="s">
        <v>2109</v>
      </c>
      <c r="G26" s="265" t="s">
        <v>2109</v>
      </c>
      <c r="H26" s="265" t="s">
        <v>2109</v>
      </c>
      <c r="I26" s="265" t="s">
        <v>2109</v>
      </c>
      <c r="J26" s="265" t="s">
        <v>2109</v>
      </c>
      <c r="K26" s="265" t="s">
        <v>2109</v>
      </c>
      <c r="L26" s="265" t="s">
        <v>2109</v>
      </c>
      <c r="M26" s="265" t="s">
        <v>2109</v>
      </c>
      <c r="N26" s="265" t="s">
        <v>2109</v>
      </c>
      <c r="O26" s="265" t="s">
        <v>2109</v>
      </c>
      <c r="P26" s="265" t="s">
        <v>2109</v>
      </c>
      <c r="Q26" s="265" t="s">
        <v>2109</v>
      </c>
      <c r="R26" s="265" t="s">
        <v>2109</v>
      </c>
      <c r="S26" s="265" t="s">
        <v>2109</v>
      </c>
      <c r="T26" s="265" t="s">
        <v>2109</v>
      </c>
      <c r="U26" s="265" t="s">
        <v>2109</v>
      </c>
      <c r="V26" s="265" t="s">
        <v>2109</v>
      </c>
      <c r="W26" s="265" t="s">
        <v>2109</v>
      </c>
      <c r="X26" s="265" t="s">
        <v>2109</v>
      </c>
      <c r="Y26" s="265" t="s">
        <v>2109</v>
      </c>
      <c r="Z26" s="265" t="s">
        <v>2109</v>
      </c>
      <c r="AA26" s="265" t="s">
        <v>2109</v>
      </c>
      <c r="AB26" s="265" t="s">
        <v>2109</v>
      </c>
      <c r="AC26" s="265" t="s">
        <v>2109</v>
      </c>
      <c r="AD26" s="17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ht="12.75" customHeight="1" x14ac:dyDescent="0.25">
      <c r="A27" s="15"/>
      <c r="B27" s="16"/>
      <c r="C27" s="263" t="s">
        <v>2036</v>
      </c>
      <c r="D27" s="210" t="str">
        <f t="shared" si="0"/>
        <v>-</v>
      </c>
      <c r="E27" s="264" t="s">
        <v>2035</v>
      </c>
      <c r="F27" s="265" t="s">
        <v>2109</v>
      </c>
      <c r="G27" s="265" t="s">
        <v>2109</v>
      </c>
      <c r="H27" s="265" t="s">
        <v>2109</v>
      </c>
      <c r="I27" s="265" t="s">
        <v>2109</v>
      </c>
      <c r="J27" s="265" t="s">
        <v>2109</v>
      </c>
      <c r="K27" s="265" t="s">
        <v>2109</v>
      </c>
      <c r="L27" s="265" t="s">
        <v>2109</v>
      </c>
      <c r="M27" s="265" t="s">
        <v>2109</v>
      </c>
      <c r="N27" s="265" t="s">
        <v>2109</v>
      </c>
      <c r="O27" s="265" t="s">
        <v>2109</v>
      </c>
      <c r="P27" s="265" t="s">
        <v>2109</v>
      </c>
      <c r="Q27" s="265" t="s">
        <v>2109</v>
      </c>
      <c r="R27" s="265" t="s">
        <v>2109</v>
      </c>
      <c r="S27" s="265" t="s">
        <v>2109</v>
      </c>
      <c r="T27" s="265" t="s">
        <v>2109</v>
      </c>
      <c r="U27" s="265" t="s">
        <v>2109</v>
      </c>
      <c r="V27" s="265" t="s">
        <v>2109</v>
      </c>
      <c r="W27" s="265" t="s">
        <v>2109</v>
      </c>
      <c r="X27" s="265" t="s">
        <v>2109</v>
      </c>
      <c r="Y27" s="265" t="s">
        <v>2109</v>
      </c>
      <c r="Z27" s="265" t="s">
        <v>2109</v>
      </c>
      <c r="AA27" s="265" t="s">
        <v>2109</v>
      </c>
      <c r="AB27" s="265" t="s">
        <v>2109</v>
      </c>
      <c r="AC27" s="265" t="s">
        <v>2109</v>
      </c>
      <c r="AD27" s="17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ht="15.75" customHeight="1" x14ac:dyDescent="0.25">
      <c r="A28" s="1"/>
      <c r="B28" s="16"/>
      <c r="C28" s="263" t="s">
        <v>2036</v>
      </c>
      <c r="D28" s="210" t="str">
        <f t="shared" si="0"/>
        <v>-</v>
      </c>
      <c r="E28" s="264" t="s">
        <v>2035</v>
      </c>
      <c r="F28" s="265" t="s">
        <v>2109</v>
      </c>
      <c r="G28" s="265" t="s">
        <v>2109</v>
      </c>
      <c r="H28" s="265" t="s">
        <v>2109</v>
      </c>
      <c r="I28" s="265" t="s">
        <v>2109</v>
      </c>
      <c r="J28" s="265" t="s">
        <v>2109</v>
      </c>
      <c r="K28" s="265" t="s">
        <v>2109</v>
      </c>
      <c r="L28" s="265" t="s">
        <v>2109</v>
      </c>
      <c r="M28" s="265" t="s">
        <v>2109</v>
      </c>
      <c r="N28" s="265" t="s">
        <v>2109</v>
      </c>
      <c r="O28" s="265" t="s">
        <v>2109</v>
      </c>
      <c r="P28" s="265" t="s">
        <v>2109</v>
      </c>
      <c r="Q28" s="265" t="s">
        <v>2109</v>
      </c>
      <c r="R28" s="265" t="s">
        <v>2109</v>
      </c>
      <c r="S28" s="265" t="s">
        <v>2109</v>
      </c>
      <c r="T28" s="265" t="s">
        <v>2109</v>
      </c>
      <c r="U28" s="265" t="s">
        <v>2109</v>
      </c>
      <c r="V28" s="265" t="s">
        <v>2109</v>
      </c>
      <c r="W28" s="265" t="s">
        <v>2109</v>
      </c>
      <c r="X28" s="265" t="s">
        <v>2109</v>
      </c>
      <c r="Y28" s="265" t="s">
        <v>2109</v>
      </c>
      <c r="Z28" s="265" t="s">
        <v>2109</v>
      </c>
      <c r="AA28" s="265" t="s">
        <v>2109</v>
      </c>
      <c r="AB28" s="265" t="s">
        <v>2109</v>
      </c>
      <c r="AC28" s="265" t="s">
        <v>2109</v>
      </c>
      <c r="AD28" s="17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ht="12.75" customHeight="1" x14ac:dyDescent="0.25">
      <c r="A29" s="15"/>
      <c r="B29" s="16"/>
      <c r="C29" s="263" t="s">
        <v>2036</v>
      </c>
      <c r="D29" s="210" t="str">
        <f t="shared" si="0"/>
        <v>-</v>
      </c>
      <c r="E29" s="264" t="s">
        <v>2035</v>
      </c>
      <c r="F29" s="265" t="s">
        <v>2109</v>
      </c>
      <c r="G29" s="265" t="s">
        <v>2109</v>
      </c>
      <c r="H29" s="265" t="s">
        <v>2109</v>
      </c>
      <c r="I29" s="265" t="s">
        <v>2109</v>
      </c>
      <c r="J29" s="265" t="s">
        <v>2109</v>
      </c>
      <c r="K29" s="265" t="s">
        <v>2109</v>
      </c>
      <c r="L29" s="265" t="s">
        <v>2109</v>
      </c>
      <c r="M29" s="265" t="s">
        <v>2109</v>
      </c>
      <c r="N29" s="265" t="s">
        <v>2109</v>
      </c>
      <c r="O29" s="265" t="s">
        <v>2109</v>
      </c>
      <c r="P29" s="265" t="s">
        <v>2109</v>
      </c>
      <c r="Q29" s="265" t="s">
        <v>2109</v>
      </c>
      <c r="R29" s="265" t="s">
        <v>2109</v>
      </c>
      <c r="S29" s="265" t="s">
        <v>2109</v>
      </c>
      <c r="T29" s="265" t="s">
        <v>2109</v>
      </c>
      <c r="U29" s="265" t="s">
        <v>2109</v>
      </c>
      <c r="V29" s="265" t="s">
        <v>2109</v>
      </c>
      <c r="W29" s="265" t="s">
        <v>2109</v>
      </c>
      <c r="X29" s="265" t="s">
        <v>2109</v>
      </c>
      <c r="Y29" s="265" t="s">
        <v>2109</v>
      </c>
      <c r="Z29" s="265" t="s">
        <v>2109</v>
      </c>
      <c r="AA29" s="265" t="s">
        <v>2109</v>
      </c>
      <c r="AB29" s="265" t="s">
        <v>2109</v>
      </c>
      <c r="AC29" s="265" t="s">
        <v>2109</v>
      </c>
      <c r="AD29" s="17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ht="15.75" customHeight="1" x14ac:dyDescent="0.25">
      <c r="A30" s="1"/>
      <c r="B30" s="16"/>
      <c r="C30" s="263" t="s">
        <v>2036</v>
      </c>
      <c r="D30" s="210" t="str">
        <f t="shared" si="0"/>
        <v>-</v>
      </c>
      <c r="E30" s="264" t="s">
        <v>2035</v>
      </c>
      <c r="F30" s="265" t="str">
        <f t="shared" ref="F30:F37" si="1">IF($E30="Sim","Preencher"," ")</f>
        <v xml:space="preserve"> </v>
      </c>
      <c r="G30" s="265" t="s">
        <v>2109</v>
      </c>
      <c r="H30" s="265" t="s">
        <v>2109</v>
      </c>
      <c r="I30" s="265" t="s">
        <v>2109</v>
      </c>
      <c r="J30" s="265" t="s">
        <v>2109</v>
      </c>
      <c r="K30" s="265" t="s">
        <v>2109</v>
      </c>
      <c r="L30" s="265" t="s">
        <v>2109</v>
      </c>
      <c r="M30" s="265" t="s">
        <v>2109</v>
      </c>
      <c r="N30" s="265" t="s">
        <v>2109</v>
      </c>
      <c r="O30" s="265" t="s">
        <v>2109</v>
      </c>
      <c r="P30" s="265" t="s">
        <v>2109</v>
      </c>
      <c r="Q30" s="265" t="s">
        <v>2109</v>
      </c>
      <c r="R30" s="265" t="s">
        <v>2109</v>
      </c>
      <c r="S30" s="265" t="s">
        <v>2109</v>
      </c>
      <c r="T30" s="265" t="s">
        <v>2109</v>
      </c>
      <c r="U30" s="265" t="s">
        <v>2109</v>
      </c>
      <c r="V30" s="265" t="s">
        <v>2109</v>
      </c>
      <c r="W30" s="265" t="s">
        <v>2109</v>
      </c>
      <c r="X30" s="265" t="s">
        <v>2109</v>
      </c>
      <c r="Y30" s="265" t="s">
        <v>2109</v>
      </c>
      <c r="Z30" s="265" t="s">
        <v>2109</v>
      </c>
      <c r="AA30" s="265" t="s">
        <v>2109</v>
      </c>
      <c r="AB30" s="265" t="s">
        <v>2109</v>
      </c>
      <c r="AC30" s="265" t="s">
        <v>2109</v>
      </c>
      <c r="AD30" s="17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ht="15.75" customHeight="1" x14ac:dyDescent="0.25">
      <c r="A31" s="1"/>
      <c r="B31" s="16"/>
      <c r="C31" s="263" t="s">
        <v>2036</v>
      </c>
      <c r="D31" s="210" t="str">
        <f t="shared" si="0"/>
        <v>-</v>
      </c>
      <c r="E31" s="264" t="s">
        <v>2035</v>
      </c>
      <c r="F31" s="265" t="str">
        <f t="shared" si="1"/>
        <v xml:space="preserve"> </v>
      </c>
      <c r="G31" s="265" t="str">
        <f t="shared" ref="G31:P34" si="2">IF($E31="Sim","Preencher"," ")</f>
        <v xml:space="preserve"> </v>
      </c>
      <c r="H31" s="265" t="str">
        <f t="shared" si="2"/>
        <v xml:space="preserve"> </v>
      </c>
      <c r="I31" s="265" t="str">
        <f t="shared" si="2"/>
        <v xml:space="preserve"> </v>
      </c>
      <c r="J31" s="265" t="str">
        <f t="shared" si="2"/>
        <v xml:space="preserve"> </v>
      </c>
      <c r="K31" s="265" t="str">
        <f t="shared" si="2"/>
        <v xml:space="preserve"> </v>
      </c>
      <c r="L31" s="265" t="str">
        <f t="shared" si="2"/>
        <v xml:space="preserve"> </v>
      </c>
      <c r="M31" s="265" t="str">
        <f t="shared" si="2"/>
        <v xml:space="preserve"> </v>
      </c>
      <c r="N31" s="265" t="str">
        <f t="shared" si="2"/>
        <v xml:space="preserve"> </v>
      </c>
      <c r="O31" s="265" t="str">
        <f t="shared" si="2"/>
        <v xml:space="preserve"> </v>
      </c>
      <c r="P31" s="265" t="str">
        <f t="shared" si="2"/>
        <v xml:space="preserve"> </v>
      </c>
      <c r="Q31" s="265" t="str">
        <f t="shared" ref="Q31:AC34" si="3">IF($E31="Sim","Preencher"," ")</f>
        <v xml:space="preserve"> </v>
      </c>
      <c r="R31" s="265" t="str">
        <f t="shared" si="3"/>
        <v xml:space="preserve"> </v>
      </c>
      <c r="S31" s="265" t="str">
        <f t="shared" si="3"/>
        <v xml:space="preserve"> </v>
      </c>
      <c r="T31" s="265" t="str">
        <f t="shared" si="3"/>
        <v xml:space="preserve"> </v>
      </c>
      <c r="U31" s="265" t="str">
        <f t="shared" si="3"/>
        <v xml:space="preserve"> </v>
      </c>
      <c r="V31" s="265" t="str">
        <f t="shared" si="3"/>
        <v xml:space="preserve"> </v>
      </c>
      <c r="W31" s="265" t="str">
        <f t="shared" si="3"/>
        <v xml:space="preserve"> </v>
      </c>
      <c r="X31" s="265" t="str">
        <f t="shared" si="3"/>
        <v xml:space="preserve"> </v>
      </c>
      <c r="Y31" s="265" t="str">
        <f t="shared" si="3"/>
        <v xml:space="preserve"> </v>
      </c>
      <c r="Z31" s="265" t="str">
        <f t="shared" si="3"/>
        <v xml:space="preserve"> </v>
      </c>
      <c r="AA31" s="265" t="str">
        <f t="shared" si="3"/>
        <v xml:space="preserve"> </v>
      </c>
      <c r="AB31" s="265" t="str">
        <f t="shared" si="3"/>
        <v xml:space="preserve"> </v>
      </c>
      <c r="AC31" s="265" t="str">
        <f t="shared" si="3"/>
        <v xml:space="preserve"> </v>
      </c>
      <c r="AD31" s="17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ht="15.75" customHeight="1" x14ac:dyDescent="0.25">
      <c r="A32" s="1"/>
      <c r="B32" s="16"/>
      <c r="C32" s="263" t="s">
        <v>2036</v>
      </c>
      <c r="D32" s="210" t="str">
        <f t="shared" si="0"/>
        <v>-</v>
      </c>
      <c r="E32" s="264" t="s">
        <v>2035</v>
      </c>
      <c r="F32" s="265" t="str">
        <f t="shared" si="1"/>
        <v xml:space="preserve"> </v>
      </c>
      <c r="G32" s="265" t="str">
        <f t="shared" si="2"/>
        <v xml:space="preserve"> </v>
      </c>
      <c r="H32" s="265" t="str">
        <f t="shared" si="2"/>
        <v xml:space="preserve"> </v>
      </c>
      <c r="I32" s="265" t="str">
        <f t="shared" si="2"/>
        <v xml:space="preserve"> </v>
      </c>
      <c r="J32" s="265" t="str">
        <f t="shared" si="2"/>
        <v xml:space="preserve"> </v>
      </c>
      <c r="K32" s="265" t="str">
        <f t="shared" si="2"/>
        <v xml:space="preserve"> </v>
      </c>
      <c r="L32" s="265" t="str">
        <f t="shared" si="2"/>
        <v xml:space="preserve"> </v>
      </c>
      <c r="M32" s="265" t="str">
        <f t="shared" si="2"/>
        <v xml:space="preserve"> </v>
      </c>
      <c r="N32" s="265" t="str">
        <f t="shared" si="2"/>
        <v xml:space="preserve"> </v>
      </c>
      <c r="O32" s="265" t="str">
        <f t="shared" si="2"/>
        <v xml:space="preserve"> </v>
      </c>
      <c r="P32" s="265" t="str">
        <f t="shared" si="2"/>
        <v xml:space="preserve"> </v>
      </c>
      <c r="Q32" s="265" t="str">
        <f t="shared" si="3"/>
        <v xml:space="preserve"> </v>
      </c>
      <c r="R32" s="265" t="str">
        <f t="shared" si="3"/>
        <v xml:space="preserve"> </v>
      </c>
      <c r="S32" s="265" t="str">
        <f t="shared" si="3"/>
        <v xml:space="preserve"> </v>
      </c>
      <c r="T32" s="265" t="str">
        <f t="shared" si="3"/>
        <v xml:space="preserve"> </v>
      </c>
      <c r="U32" s="265" t="str">
        <f t="shared" si="3"/>
        <v xml:space="preserve"> </v>
      </c>
      <c r="V32" s="265" t="str">
        <f t="shared" si="3"/>
        <v xml:space="preserve"> </v>
      </c>
      <c r="W32" s="265" t="str">
        <f t="shared" si="3"/>
        <v xml:space="preserve"> </v>
      </c>
      <c r="X32" s="265" t="str">
        <f t="shared" si="3"/>
        <v xml:space="preserve"> </v>
      </c>
      <c r="Y32" s="265" t="str">
        <f t="shared" si="3"/>
        <v xml:space="preserve"> </v>
      </c>
      <c r="Z32" s="265" t="str">
        <f t="shared" si="3"/>
        <v xml:space="preserve"> </v>
      </c>
      <c r="AA32" s="265" t="str">
        <f t="shared" si="3"/>
        <v xml:space="preserve"> </v>
      </c>
      <c r="AB32" s="265" t="str">
        <f t="shared" si="3"/>
        <v xml:space="preserve"> </v>
      </c>
      <c r="AC32" s="265" t="str">
        <f t="shared" si="3"/>
        <v xml:space="preserve"> </v>
      </c>
      <c r="AD32" s="17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ht="15.75" customHeight="1" x14ac:dyDescent="0.25">
      <c r="A33" s="1"/>
      <c r="B33" s="16"/>
      <c r="C33" s="263" t="s">
        <v>2036</v>
      </c>
      <c r="D33" s="210" t="str">
        <f t="shared" si="0"/>
        <v>-</v>
      </c>
      <c r="E33" s="264" t="s">
        <v>2035</v>
      </c>
      <c r="F33" s="265" t="str">
        <f t="shared" si="1"/>
        <v xml:space="preserve"> </v>
      </c>
      <c r="G33" s="265" t="str">
        <f t="shared" si="2"/>
        <v xml:space="preserve"> </v>
      </c>
      <c r="H33" s="265" t="str">
        <f t="shared" si="2"/>
        <v xml:space="preserve"> </v>
      </c>
      <c r="I33" s="265" t="str">
        <f t="shared" si="2"/>
        <v xml:space="preserve"> </v>
      </c>
      <c r="J33" s="265" t="str">
        <f t="shared" si="2"/>
        <v xml:space="preserve"> </v>
      </c>
      <c r="K33" s="265" t="str">
        <f t="shared" si="2"/>
        <v xml:space="preserve"> </v>
      </c>
      <c r="L33" s="265" t="str">
        <f t="shared" si="2"/>
        <v xml:space="preserve"> </v>
      </c>
      <c r="M33" s="265" t="str">
        <f t="shared" si="2"/>
        <v xml:space="preserve"> </v>
      </c>
      <c r="N33" s="265" t="str">
        <f t="shared" si="2"/>
        <v xml:space="preserve"> </v>
      </c>
      <c r="O33" s="265" t="str">
        <f t="shared" si="2"/>
        <v xml:space="preserve"> </v>
      </c>
      <c r="P33" s="265" t="str">
        <f t="shared" si="2"/>
        <v xml:space="preserve"> </v>
      </c>
      <c r="Q33" s="265" t="str">
        <f t="shared" si="3"/>
        <v xml:space="preserve"> </v>
      </c>
      <c r="R33" s="265" t="str">
        <f t="shared" si="3"/>
        <v xml:space="preserve"> </v>
      </c>
      <c r="S33" s="265" t="str">
        <f t="shared" si="3"/>
        <v xml:space="preserve"> </v>
      </c>
      <c r="T33" s="265" t="str">
        <f t="shared" si="3"/>
        <v xml:space="preserve"> </v>
      </c>
      <c r="U33" s="265" t="str">
        <f t="shared" si="3"/>
        <v xml:space="preserve"> </v>
      </c>
      <c r="V33" s="265" t="str">
        <f t="shared" si="3"/>
        <v xml:space="preserve"> </v>
      </c>
      <c r="W33" s="265" t="str">
        <f t="shared" si="3"/>
        <v xml:space="preserve"> </v>
      </c>
      <c r="X33" s="265" t="str">
        <f t="shared" si="3"/>
        <v xml:space="preserve"> </v>
      </c>
      <c r="Y33" s="265" t="str">
        <f t="shared" si="3"/>
        <v xml:space="preserve"> </v>
      </c>
      <c r="Z33" s="265" t="str">
        <f t="shared" si="3"/>
        <v xml:space="preserve"> </v>
      </c>
      <c r="AA33" s="265" t="str">
        <f t="shared" si="3"/>
        <v xml:space="preserve"> </v>
      </c>
      <c r="AB33" s="265" t="str">
        <f t="shared" si="3"/>
        <v xml:space="preserve"> </v>
      </c>
      <c r="AC33" s="265" t="str">
        <f t="shared" si="3"/>
        <v xml:space="preserve"> </v>
      </c>
      <c r="AD33" s="17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ht="15.75" customHeight="1" x14ac:dyDescent="0.25">
      <c r="A34" s="1"/>
      <c r="B34" s="16"/>
      <c r="C34" s="263" t="s">
        <v>2036</v>
      </c>
      <c r="D34" s="210" t="str">
        <f t="shared" si="0"/>
        <v>-</v>
      </c>
      <c r="E34" s="264" t="s">
        <v>2035</v>
      </c>
      <c r="F34" s="265" t="str">
        <f t="shared" si="1"/>
        <v xml:space="preserve"> </v>
      </c>
      <c r="G34" s="265" t="str">
        <f t="shared" si="2"/>
        <v xml:space="preserve"> </v>
      </c>
      <c r="H34" s="265" t="str">
        <f t="shared" si="2"/>
        <v xml:space="preserve"> </v>
      </c>
      <c r="I34" s="265" t="str">
        <f t="shared" si="2"/>
        <v xml:space="preserve"> </v>
      </c>
      <c r="J34" s="265" t="str">
        <f t="shared" si="2"/>
        <v xml:space="preserve"> </v>
      </c>
      <c r="K34" s="265" t="str">
        <f t="shared" si="2"/>
        <v xml:space="preserve"> </v>
      </c>
      <c r="L34" s="265" t="str">
        <f t="shared" si="2"/>
        <v xml:space="preserve"> </v>
      </c>
      <c r="M34" s="265" t="str">
        <f t="shared" si="2"/>
        <v xml:space="preserve"> </v>
      </c>
      <c r="N34" s="265" t="str">
        <f t="shared" si="2"/>
        <v xml:space="preserve"> </v>
      </c>
      <c r="O34" s="265" t="str">
        <f t="shared" si="2"/>
        <v xml:space="preserve"> </v>
      </c>
      <c r="P34" s="265" t="str">
        <f t="shared" si="2"/>
        <v xml:space="preserve"> </v>
      </c>
      <c r="Q34" s="265" t="str">
        <f t="shared" si="3"/>
        <v xml:space="preserve"> </v>
      </c>
      <c r="R34" s="265" t="str">
        <f t="shared" si="3"/>
        <v xml:space="preserve"> </v>
      </c>
      <c r="S34" s="265" t="str">
        <f t="shared" si="3"/>
        <v xml:space="preserve"> </v>
      </c>
      <c r="T34" s="265" t="str">
        <f t="shared" si="3"/>
        <v xml:space="preserve"> </v>
      </c>
      <c r="U34" s="265" t="str">
        <f t="shared" si="3"/>
        <v xml:space="preserve"> </v>
      </c>
      <c r="V34" s="265" t="str">
        <f t="shared" si="3"/>
        <v xml:space="preserve"> </v>
      </c>
      <c r="W34" s="265" t="str">
        <f t="shared" si="3"/>
        <v xml:space="preserve"> </v>
      </c>
      <c r="X34" s="265" t="str">
        <f t="shared" si="3"/>
        <v xml:space="preserve"> </v>
      </c>
      <c r="Y34" s="265" t="str">
        <f t="shared" si="3"/>
        <v xml:space="preserve"> </v>
      </c>
      <c r="Z34" s="265" t="str">
        <f t="shared" si="3"/>
        <v xml:space="preserve"> </v>
      </c>
      <c r="AA34" s="265" t="str">
        <f t="shared" si="3"/>
        <v xml:space="preserve"> </v>
      </c>
      <c r="AB34" s="265" t="str">
        <f t="shared" si="3"/>
        <v xml:space="preserve"> </v>
      </c>
      <c r="AC34" s="265" t="str">
        <f t="shared" si="3"/>
        <v xml:space="preserve"> </v>
      </c>
      <c r="AD34" s="17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ht="15.75" customHeight="1" x14ac:dyDescent="0.25">
      <c r="A35" s="1"/>
      <c r="B35" s="16"/>
      <c r="C35" s="263" t="s">
        <v>2036</v>
      </c>
      <c r="D35" s="210" t="str">
        <f t="shared" si="0"/>
        <v>-</v>
      </c>
      <c r="E35" s="264" t="s">
        <v>2035</v>
      </c>
      <c r="F35" s="265" t="str">
        <f t="shared" si="1"/>
        <v xml:space="preserve"> </v>
      </c>
      <c r="G35" s="265" t="str">
        <f t="shared" ref="G35:J37" si="4">IF($E35="Sim","Preencher"," ")</f>
        <v xml:space="preserve"> </v>
      </c>
      <c r="H35" s="265" t="str">
        <f t="shared" si="4"/>
        <v xml:space="preserve"> </v>
      </c>
      <c r="I35" s="265" t="str">
        <f t="shared" si="4"/>
        <v xml:space="preserve"> </v>
      </c>
      <c r="J35" s="265" t="str">
        <f t="shared" si="4"/>
        <v xml:space="preserve"> </v>
      </c>
      <c r="K35" s="265"/>
      <c r="L35" s="265" t="str">
        <f t="shared" ref="L35:U37" si="5">IF($E35="Sim","Preencher"," ")</f>
        <v xml:space="preserve"> </v>
      </c>
      <c r="M35" s="265" t="str">
        <f t="shared" si="5"/>
        <v xml:space="preserve"> </v>
      </c>
      <c r="N35" s="265" t="str">
        <f t="shared" si="5"/>
        <v xml:space="preserve"> </v>
      </c>
      <c r="O35" s="265" t="str">
        <f t="shared" si="5"/>
        <v xml:space="preserve"> </v>
      </c>
      <c r="P35" s="265" t="str">
        <f t="shared" si="5"/>
        <v xml:space="preserve"> </v>
      </c>
      <c r="Q35" s="265" t="str">
        <f t="shared" si="5"/>
        <v xml:space="preserve"> </v>
      </c>
      <c r="R35" s="265" t="str">
        <f t="shared" si="5"/>
        <v xml:space="preserve"> </v>
      </c>
      <c r="S35" s="265" t="str">
        <f t="shared" si="5"/>
        <v xml:space="preserve"> </v>
      </c>
      <c r="T35" s="265" t="str">
        <f t="shared" si="5"/>
        <v xml:space="preserve"> </v>
      </c>
      <c r="U35" s="265" t="str">
        <f t="shared" si="5"/>
        <v xml:space="preserve"> </v>
      </c>
      <c r="V35" s="265" t="str">
        <f t="shared" ref="V35:AC37" si="6">IF($E35="Sim","Preencher"," ")</f>
        <v xml:space="preserve"> </v>
      </c>
      <c r="W35" s="265" t="str">
        <f t="shared" si="6"/>
        <v xml:space="preserve"> </v>
      </c>
      <c r="X35" s="265" t="str">
        <f t="shared" si="6"/>
        <v xml:space="preserve"> </v>
      </c>
      <c r="Y35" s="265" t="str">
        <f t="shared" si="6"/>
        <v xml:space="preserve"> </v>
      </c>
      <c r="Z35" s="265" t="str">
        <f t="shared" si="6"/>
        <v xml:space="preserve"> </v>
      </c>
      <c r="AA35" s="265" t="str">
        <f t="shared" si="6"/>
        <v xml:space="preserve"> </v>
      </c>
      <c r="AB35" s="265" t="str">
        <f t="shared" si="6"/>
        <v xml:space="preserve"> </v>
      </c>
      <c r="AC35" s="265" t="str">
        <f t="shared" si="6"/>
        <v xml:space="preserve"> </v>
      </c>
      <c r="AD35" s="17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ht="15.75" customHeight="1" x14ac:dyDescent="0.25">
      <c r="A36" s="1"/>
      <c r="B36" s="16"/>
      <c r="C36" s="263" t="s">
        <v>2036</v>
      </c>
      <c r="D36" s="210" t="str">
        <f t="shared" si="0"/>
        <v>-</v>
      </c>
      <c r="E36" s="264" t="s">
        <v>2035</v>
      </c>
      <c r="F36" s="265" t="str">
        <f t="shared" si="1"/>
        <v xml:space="preserve"> </v>
      </c>
      <c r="G36" s="265" t="str">
        <f t="shared" si="4"/>
        <v xml:space="preserve"> </v>
      </c>
      <c r="H36" s="265" t="str">
        <f t="shared" si="4"/>
        <v xml:space="preserve"> </v>
      </c>
      <c r="I36" s="265" t="str">
        <f t="shared" si="4"/>
        <v xml:space="preserve"> </v>
      </c>
      <c r="J36" s="265" t="str">
        <f t="shared" si="4"/>
        <v xml:space="preserve"> </v>
      </c>
      <c r="K36" s="265" t="str">
        <f>IF($E36="Sim","Preencher"," ")</f>
        <v xml:space="preserve"> </v>
      </c>
      <c r="L36" s="265" t="str">
        <f t="shared" si="5"/>
        <v xml:space="preserve"> </v>
      </c>
      <c r="M36" s="265" t="str">
        <f t="shared" si="5"/>
        <v xml:space="preserve"> </v>
      </c>
      <c r="N36" s="265" t="str">
        <f t="shared" si="5"/>
        <v xml:space="preserve"> </v>
      </c>
      <c r="O36" s="265" t="str">
        <f t="shared" si="5"/>
        <v xml:space="preserve"> </v>
      </c>
      <c r="P36" s="265" t="str">
        <f t="shared" si="5"/>
        <v xml:space="preserve"> </v>
      </c>
      <c r="Q36" s="265" t="str">
        <f t="shared" si="5"/>
        <v xml:space="preserve"> </v>
      </c>
      <c r="R36" s="265" t="str">
        <f t="shared" si="5"/>
        <v xml:space="preserve"> </v>
      </c>
      <c r="S36" s="265" t="str">
        <f t="shared" si="5"/>
        <v xml:space="preserve"> </v>
      </c>
      <c r="T36" s="265" t="str">
        <f t="shared" si="5"/>
        <v xml:space="preserve"> </v>
      </c>
      <c r="U36" s="265" t="str">
        <f t="shared" si="5"/>
        <v xml:space="preserve"> </v>
      </c>
      <c r="V36" s="265" t="str">
        <f t="shared" si="6"/>
        <v xml:space="preserve"> </v>
      </c>
      <c r="W36" s="265" t="str">
        <f t="shared" si="6"/>
        <v xml:space="preserve"> </v>
      </c>
      <c r="X36" s="265" t="str">
        <f t="shared" si="6"/>
        <v xml:space="preserve"> </v>
      </c>
      <c r="Y36" s="265" t="str">
        <f t="shared" si="6"/>
        <v xml:space="preserve"> </v>
      </c>
      <c r="Z36" s="265" t="str">
        <f t="shared" si="6"/>
        <v xml:space="preserve"> </v>
      </c>
      <c r="AA36" s="265" t="str">
        <f t="shared" si="6"/>
        <v xml:space="preserve"> </v>
      </c>
      <c r="AB36" s="265" t="str">
        <f t="shared" si="6"/>
        <v xml:space="preserve"> </v>
      </c>
      <c r="AC36" s="265" t="str">
        <f t="shared" si="6"/>
        <v xml:space="preserve"> </v>
      </c>
      <c r="AD36" s="17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ht="15.75" customHeight="1" x14ac:dyDescent="0.25">
      <c r="A37" s="1"/>
      <c r="B37" s="16"/>
      <c r="C37" s="263" t="s">
        <v>2036</v>
      </c>
      <c r="D37" s="210" t="str">
        <f t="shared" si="0"/>
        <v>-</v>
      </c>
      <c r="E37" s="264" t="s">
        <v>2035</v>
      </c>
      <c r="F37" s="265" t="str">
        <f t="shared" si="1"/>
        <v xml:space="preserve"> </v>
      </c>
      <c r="G37" s="265" t="str">
        <f t="shared" si="4"/>
        <v xml:space="preserve"> </v>
      </c>
      <c r="H37" s="265" t="str">
        <f t="shared" si="4"/>
        <v xml:space="preserve"> </v>
      </c>
      <c r="I37" s="265" t="str">
        <f t="shared" si="4"/>
        <v xml:space="preserve"> </v>
      </c>
      <c r="J37" s="265" t="str">
        <f t="shared" si="4"/>
        <v xml:space="preserve"> </v>
      </c>
      <c r="K37" s="265" t="str">
        <f>IF($E37="Sim","Preencher"," ")</f>
        <v xml:space="preserve"> </v>
      </c>
      <c r="L37" s="265" t="str">
        <f t="shared" si="5"/>
        <v xml:space="preserve"> </v>
      </c>
      <c r="M37" s="265" t="str">
        <f t="shared" si="5"/>
        <v xml:space="preserve"> </v>
      </c>
      <c r="N37" s="265" t="str">
        <f t="shared" si="5"/>
        <v xml:space="preserve"> </v>
      </c>
      <c r="O37" s="265" t="str">
        <f t="shared" si="5"/>
        <v xml:space="preserve"> </v>
      </c>
      <c r="P37" s="265" t="str">
        <f t="shared" si="5"/>
        <v xml:space="preserve"> </v>
      </c>
      <c r="Q37" s="265" t="str">
        <f t="shared" si="5"/>
        <v xml:space="preserve"> </v>
      </c>
      <c r="R37" s="265" t="str">
        <f t="shared" si="5"/>
        <v xml:space="preserve"> </v>
      </c>
      <c r="S37" s="265" t="str">
        <f t="shared" si="5"/>
        <v xml:space="preserve"> </v>
      </c>
      <c r="T37" s="265" t="str">
        <f t="shared" si="5"/>
        <v xml:space="preserve"> </v>
      </c>
      <c r="U37" s="265" t="str">
        <f t="shared" si="5"/>
        <v xml:space="preserve"> </v>
      </c>
      <c r="V37" s="265" t="str">
        <f t="shared" si="6"/>
        <v xml:space="preserve"> </v>
      </c>
      <c r="W37" s="265" t="str">
        <f t="shared" si="6"/>
        <v xml:space="preserve"> </v>
      </c>
      <c r="X37" s="265" t="str">
        <f t="shared" si="6"/>
        <v xml:space="preserve"> </v>
      </c>
      <c r="Y37" s="265" t="str">
        <f t="shared" si="6"/>
        <v xml:space="preserve"> </v>
      </c>
      <c r="Z37" s="265" t="str">
        <f t="shared" si="6"/>
        <v xml:space="preserve"> </v>
      </c>
      <c r="AA37" s="265" t="str">
        <f t="shared" si="6"/>
        <v xml:space="preserve"> </v>
      </c>
      <c r="AB37" s="265" t="str">
        <f t="shared" si="6"/>
        <v xml:space="preserve"> </v>
      </c>
      <c r="AC37" s="265" t="str">
        <f t="shared" si="6"/>
        <v xml:space="preserve"> </v>
      </c>
      <c r="AD37" s="17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ht="15.75" customHeight="1" x14ac:dyDescent="0.25">
      <c r="A38" s="1"/>
      <c r="B38" s="16"/>
      <c r="C38" s="263" t="s">
        <v>2036</v>
      </c>
      <c r="D38" s="210" t="str">
        <f t="shared" si="0"/>
        <v>-</v>
      </c>
      <c r="E38" s="264" t="s">
        <v>2035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17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ht="15.75" customHeight="1" x14ac:dyDescent="0.25">
      <c r="A39" s="1"/>
      <c r="B39" s="16"/>
      <c r="C39" s="263" t="s">
        <v>2036</v>
      </c>
      <c r="D39" s="210" t="str">
        <f t="shared" si="0"/>
        <v>-</v>
      </c>
      <c r="E39" s="264" t="s">
        <v>2035</v>
      </c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17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ht="15.75" customHeight="1" x14ac:dyDescent="0.25">
      <c r="A40" s="1"/>
      <c r="B40" s="16"/>
      <c r="C40" s="263" t="s">
        <v>2036</v>
      </c>
      <c r="D40" s="210" t="str">
        <f t="shared" si="0"/>
        <v>-</v>
      </c>
      <c r="E40" s="264" t="s">
        <v>2035</v>
      </c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17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ht="15.75" customHeight="1" x14ac:dyDescent="0.25">
      <c r="A41" s="1"/>
      <c r="B41" s="16"/>
      <c r="C41" s="263" t="s">
        <v>2036</v>
      </c>
      <c r="D41" s="210" t="str">
        <f t="shared" si="0"/>
        <v>-</v>
      </c>
      <c r="E41" s="264" t="s">
        <v>2035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17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ht="15.75" customHeight="1" x14ac:dyDescent="0.25">
      <c r="A42" s="1"/>
      <c r="B42" s="16"/>
      <c r="C42" s="263" t="s">
        <v>2036</v>
      </c>
      <c r="D42" s="210" t="str">
        <f t="shared" si="0"/>
        <v>-</v>
      </c>
      <c r="E42" s="264" t="s">
        <v>2035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17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ht="15.75" customHeight="1" x14ac:dyDescent="0.25">
      <c r="A43" s="1"/>
      <c r="B43" s="16"/>
      <c r="C43" s="263" t="s">
        <v>2036</v>
      </c>
      <c r="D43" s="210" t="str">
        <f t="shared" si="0"/>
        <v>-</v>
      </c>
      <c r="E43" s="264" t="s">
        <v>2035</v>
      </c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17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ht="15.75" customHeight="1" x14ac:dyDescent="0.25">
      <c r="A44" s="1"/>
      <c r="B44" s="16"/>
      <c r="C44" s="263" t="s">
        <v>2036</v>
      </c>
      <c r="D44" s="210" t="str">
        <f t="shared" si="0"/>
        <v>-</v>
      </c>
      <c r="E44" s="264" t="s">
        <v>2035</v>
      </c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17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ht="15.75" customHeight="1" x14ac:dyDescent="0.25">
      <c r="A45" s="1"/>
      <c r="B45" s="16"/>
      <c r="C45" s="263" t="s">
        <v>2036</v>
      </c>
      <c r="D45" s="210" t="str">
        <f t="shared" si="0"/>
        <v>-</v>
      </c>
      <c r="E45" s="264" t="s">
        <v>2035</v>
      </c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17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ht="15.75" customHeight="1" x14ac:dyDescent="0.25">
      <c r="A46" s="1"/>
      <c r="B46" s="16"/>
      <c r="C46" s="263" t="s">
        <v>2036</v>
      </c>
      <c r="D46" s="210" t="str">
        <f t="shared" si="0"/>
        <v>-</v>
      </c>
      <c r="E46" s="264" t="s">
        <v>2035</v>
      </c>
      <c r="F46" s="265" t="str">
        <f t="shared" ref="F46:O53" si="7">IF($E46="Sim","Preencher"," ")</f>
        <v xml:space="preserve"> </v>
      </c>
      <c r="G46" s="265" t="str">
        <f t="shared" si="7"/>
        <v xml:space="preserve"> </v>
      </c>
      <c r="H46" s="265" t="str">
        <f t="shared" si="7"/>
        <v xml:space="preserve"> </v>
      </c>
      <c r="I46" s="265" t="str">
        <f t="shared" si="7"/>
        <v xml:space="preserve"> </v>
      </c>
      <c r="J46" s="265" t="str">
        <f t="shared" si="7"/>
        <v xml:space="preserve"> </v>
      </c>
      <c r="K46" s="265" t="str">
        <f t="shared" si="7"/>
        <v xml:space="preserve"> </v>
      </c>
      <c r="L46" s="265" t="str">
        <f t="shared" si="7"/>
        <v xml:space="preserve"> </v>
      </c>
      <c r="M46" s="265" t="str">
        <f t="shared" si="7"/>
        <v xml:space="preserve"> </v>
      </c>
      <c r="N46" s="265" t="str">
        <f t="shared" si="7"/>
        <v xml:space="preserve"> </v>
      </c>
      <c r="O46" s="265" t="str">
        <f t="shared" si="7"/>
        <v xml:space="preserve"> </v>
      </c>
      <c r="P46" s="265" t="str">
        <f t="shared" ref="P46:AC53" si="8">IF($E46="Sim","Preencher"," ")</f>
        <v xml:space="preserve"> </v>
      </c>
      <c r="Q46" s="265" t="str">
        <f t="shared" si="8"/>
        <v xml:space="preserve"> </v>
      </c>
      <c r="R46" s="265" t="str">
        <f t="shared" si="8"/>
        <v xml:space="preserve"> </v>
      </c>
      <c r="S46" s="265" t="str">
        <f t="shared" si="8"/>
        <v xml:space="preserve"> </v>
      </c>
      <c r="T46" s="265" t="str">
        <f t="shared" si="8"/>
        <v xml:space="preserve"> </v>
      </c>
      <c r="U46" s="265" t="str">
        <f t="shared" si="8"/>
        <v xml:space="preserve"> </v>
      </c>
      <c r="V46" s="265" t="str">
        <f t="shared" si="8"/>
        <v xml:space="preserve"> </v>
      </c>
      <c r="W46" s="265" t="str">
        <f t="shared" si="8"/>
        <v xml:space="preserve"> </v>
      </c>
      <c r="X46" s="265" t="str">
        <f t="shared" si="8"/>
        <v xml:space="preserve"> </v>
      </c>
      <c r="Y46" s="265" t="str">
        <f t="shared" si="8"/>
        <v xml:space="preserve"> </v>
      </c>
      <c r="Z46" s="265" t="str">
        <f t="shared" si="8"/>
        <v xml:space="preserve"> </v>
      </c>
      <c r="AA46" s="265" t="str">
        <f t="shared" si="8"/>
        <v xml:space="preserve"> </v>
      </c>
      <c r="AB46" s="265" t="str">
        <f t="shared" si="8"/>
        <v xml:space="preserve"> </v>
      </c>
      <c r="AC46" s="265" t="str">
        <f t="shared" si="8"/>
        <v xml:space="preserve"> </v>
      </c>
      <c r="AD46" s="17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ht="15.75" customHeight="1" x14ac:dyDescent="0.25">
      <c r="A47" s="1"/>
      <c r="B47" s="16"/>
      <c r="C47" s="263" t="s">
        <v>2036</v>
      </c>
      <c r="D47" s="210" t="str">
        <f t="shared" si="0"/>
        <v>-</v>
      </c>
      <c r="E47" s="264" t="s">
        <v>2035</v>
      </c>
      <c r="F47" s="265" t="str">
        <f t="shared" si="7"/>
        <v xml:space="preserve"> </v>
      </c>
      <c r="G47" s="265" t="str">
        <f t="shared" si="7"/>
        <v xml:space="preserve"> </v>
      </c>
      <c r="H47" s="265" t="str">
        <f t="shared" si="7"/>
        <v xml:space="preserve"> </v>
      </c>
      <c r="I47" s="265" t="str">
        <f t="shared" si="7"/>
        <v xml:space="preserve"> </v>
      </c>
      <c r="J47" s="265" t="str">
        <f t="shared" si="7"/>
        <v xml:space="preserve"> </v>
      </c>
      <c r="K47" s="265" t="str">
        <f t="shared" si="7"/>
        <v xml:space="preserve"> </v>
      </c>
      <c r="L47" s="265" t="str">
        <f t="shared" si="7"/>
        <v xml:space="preserve"> </v>
      </c>
      <c r="M47" s="265" t="str">
        <f t="shared" si="7"/>
        <v xml:space="preserve"> </v>
      </c>
      <c r="N47" s="265" t="str">
        <f t="shared" si="7"/>
        <v xml:space="preserve"> </v>
      </c>
      <c r="O47" s="265" t="str">
        <f t="shared" si="7"/>
        <v xml:space="preserve"> </v>
      </c>
      <c r="P47" s="265" t="str">
        <f t="shared" si="8"/>
        <v xml:space="preserve"> </v>
      </c>
      <c r="Q47" s="265" t="str">
        <f t="shared" si="8"/>
        <v xml:space="preserve"> </v>
      </c>
      <c r="R47" s="265" t="str">
        <f t="shared" si="8"/>
        <v xml:space="preserve"> </v>
      </c>
      <c r="S47" s="265" t="str">
        <f t="shared" si="8"/>
        <v xml:space="preserve"> </v>
      </c>
      <c r="T47" s="265" t="str">
        <f t="shared" si="8"/>
        <v xml:space="preserve"> </v>
      </c>
      <c r="U47" s="265" t="str">
        <f t="shared" si="8"/>
        <v xml:space="preserve"> </v>
      </c>
      <c r="V47" s="265" t="str">
        <f t="shared" si="8"/>
        <v xml:space="preserve"> </v>
      </c>
      <c r="W47" s="265" t="str">
        <f t="shared" si="8"/>
        <v xml:space="preserve"> </v>
      </c>
      <c r="X47" s="265" t="str">
        <f t="shared" si="8"/>
        <v xml:space="preserve"> </v>
      </c>
      <c r="Y47" s="265" t="str">
        <f t="shared" si="8"/>
        <v xml:space="preserve"> </v>
      </c>
      <c r="Z47" s="265" t="str">
        <f t="shared" si="8"/>
        <v xml:space="preserve"> </v>
      </c>
      <c r="AA47" s="265" t="str">
        <f t="shared" si="8"/>
        <v xml:space="preserve"> </v>
      </c>
      <c r="AB47" s="265" t="str">
        <f t="shared" si="8"/>
        <v xml:space="preserve"> </v>
      </c>
      <c r="AC47" s="265" t="str">
        <f t="shared" si="8"/>
        <v xml:space="preserve"> </v>
      </c>
      <c r="AD47" s="17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ht="15.75" customHeight="1" x14ac:dyDescent="0.25">
      <c r="A48" s="1"/>
      <c r="B48" s="16"/>
      <c r="C48" s="263" t="s">
        <v>2036</v>
      </c>
      <c r="D48" s="210" t="str">
        <f t="shared" si="0"/>
        <v>-</v>
      </c>
      <c r="E48" s="264" t="s">
        <v>2035</v>
      </c>
      <c r="F48" s="265" t="str">
        <f t="shared" si="7"/>
        <v xml:space="preserve"> </v>
      </c>
      <c r="G48" s="265" t="str">
        <f t="shared" si="7"/>
        <v xml:space="preserve"> </v>
      </c>
      <c r="H48" s="265" t="str">
        <f t="shared" si="7"/>
        <v xml:space="preserve"> </v>
      </c>
      <c r="I48" s="265" t="str">
        <f t="shared" si="7"/>
        <v xml:space="preserve"> </v>
      </c>
      <c r="J48" s="265" t="str">
        <f t="shared" si="7"/>
        <v xml:space="preserve"> </v>
      </c>
      <c r="K48" s="265" t="str">
        <f t="shared" si="7"/>
        <v xml:space="preserve"> </v>
      </c>
      <c r="L48" s="265" t="str">
        <f t="shared" si="7"/>
        <v xml:space="preserve"> </v>
      </c>
      <c r="M48" s="265" t="str">
        <f t="shared" si="7"/>
        <v xml:space="preserve"> </v>
      </c>
      <c r="N48" s="265" t="str">
        <f t="shared" si="7"/>
        <v xml:space="preserve"> </v>
      </c>
      <c r="O48" s="265" t="str">
        <f t="shared" si="7"/>
        <v xml:space="preserve"> </v>
      </c>
      <c r="P48" s="265" t="str">
        <f t="shared" si="8"/>
        <v xml:space="preserve"> </v>
      </c>
      <c r="Q48" s="265" t="str">
        <f t="shared" si="8"/>
        <v xml:space="preserve"> </v>
      </c>
      <c r="R48" s="265" t="str">
        <f t="shared" si="8"/>
        <v xml:space="preserve"> </v>
      </c>
      <c r="S48" s="265" t="str">
        <f t="shared" si="8"/>
        <v xml:space="preserve"> </v>
      </c>
      <c r="T48" s="265" t="str">
        <f t="shared" si="8"/>
        <v xml:space="preserve"> </v>
      </c>
      <c r="U48" s="265" t="str">
        <f t="shared" si="8"/>
        <v xml:space="preserve"> </v>
      </c>
      <c r="V48" s="265" t="str">
        <f t="shared" si="8"/>
        <v xml:space="preserve"> </v>
      </c>
      <c r="W48" s="265" t="str">
        <f t="shared" si="8"/>
        <v xml:space="preserve"> </v>
      </c>
      <c r="X48" s="265" t="str">
        <f t="shared" si="8"/>
        <v xml:space="preserve"> </v>
      </c>
      <c r="Y48" s="265" t="str">
        <f t="shared" si="8"/>
        <v xml:space="preserve"> </v>
      </c>
      <c r="Z48" s="265" t="str">
        <f t="shared" si="8"/>
        <v xml:space="preserve"> </v>
      </c>
      <c r="AA48" s="265" t="str">
        <f t="shared" si="8"/>
        <v xml:space="preserve"> </v>
      </c>
      <c r="AB48" s="265" t="str">
        <f t="shared" si="8"/>
        <v xml:space="preserve"> </v>
      </c>
      <c r="AC48" s="265" t="str">
        <f t="shared" si="8"/>
        <v xml:space="preserve"> </v>
      </c>
      <c r="AD48" s="17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ht="15.75" customHeight="1" x14ac:dyDescent="0.25">
      <c r="A49" s="1"/>
      <c r="B49" s="16"/>
      <c r="C49" s="263" t="s">
        <v>2036</v>
      </c>
      <c r="D49" s="210" t="str">
        <f t="shared" si="0"/>
        <v>-</v>
      </c>
      <c r="E49" s="264" t="s">
        <v>2035</v>
      </c>
      <c r="F49" s="265" t="str">
        <f t="shared" si="7"/>
        <v xml:space="preserve"> </v>
      </c>
      <c r="G49" s="265" t="str">
        <f t="shared" si="7"/>
        <v xml:space="preserve"> </v>
      </c>
      <c r="H49" s="265" t="str">
        <f t="shared" si="7"/>
        <v xml:space="preserve"> </v>
      </c>
      <c r="I49" s="265" t="str">
        <f t="shared" si="7"/>
        <v xml:space="preserve"> </v>
      </c>
      <c r="J49" s="265" t="str">
        <f t="shared" si="7"/>
        <v xml:space="preserve"> </v>
      </c>
      <c r="K49" s="265" t="str">
        <f t="shared" si="7"/>
        <v xml:space="preserve"> </v>
      </c>
      <c r="L49" s="265" t="str">
        <f t="shared" si="7"/>
        <v xml:space="preserve"> </v>
      </c>
      <c r="M49" s="265" t="str">
        <f t="shared" si="7"/>
        <v xml:space="preserve"> </v>
      </c>
      <c r="N49" s="265" t="str">
        <f t="shared" si="7"/>
        <v xml:space="preserve"> </v>
      </c>
      <c r="O49" s="265" t="str">
        <f t="shared" si="7"/>
        <v xml:space="preserve"> </v>
      </c>
      <c r="P49" s="265" t="str">
        <f t="shared" si="8"/>
        <v xml:space="preserve"> </v>
      </c>
      <c r="Q49" s="265" t="str">
        <f t="shared" si="8"/>
        <v xml:space="preserve"> </v>
      </c>
      <c r="R49" s="265" t="str">
        <f t="shared" si="8"/>
        <v xml:space="preserve"> </v>
      </c>
      <c r="S49" s="265" t="str">
        <f t="shared" si="8"/>
        <v xml:space="preserve"> </v>
      </c>
      <c r="T49" s="265" t="str">
        <f t="shared" si="8"/>
        <v xml:space="preserve"> </v>
      </c>
      <c r="U49" s="265" t="str">
        <f t="shared" si="8"/>
        <v xml:space="preserve"> </v>
      </c>
      <c r="V49" s="265" t="str">
        <f t="shared" si="8"/>
        <v xml:space="preserve"> </v>
      </c>
      <c r="W49" s="265" t="str">
        <f t="shared" si="8"/>
        <v xml:space="preserve"> </v>
      </c>
      <c r="X49" s="265" t="str">
        <f t="shared" si="8"/>
        <v xml:space="preserve"> </v>
      </c>
      <c r="Y49" s="265" t="str">
        <f t="shared" si="8"/>
        <v xml:space="preserve"> </v>
      </c>
      <c r="Z49" s="265" t="str">
        <f t="shared" si="8"/>
        <v xml:space="preserve"> </v>
      </c>
      <c r="AA49" s="265" t="str">
        <f t="shared" si="8"/>
        <v xml:space="preserve"> </v>
      </c>
      <c r="AB49" s="265" t="str">
        <f t="shared" si="8"/>
        <v xml:space="preserve"> </v>
      </c>
      <c r="AC49" s="265" t="str">
        <f t="shared" si="8"/>
        <v xml:space="preserve"> </v>
      </c>
      <c r="AD49" s="17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ht="15.75" customHeight="1" x14ac:dyDescent="0.25">
      <c r="A50" s="1"/>
      <c r="B50" s="16"/>
      <c r="C50" s="263" t="s">
        <v>2036</v>
      </c>
      <c r="D50" s="210" t="str">
        <f t="shared" si="0"/>
        <v>-</v>
      </c>
      <c r="E50" s="264" t="s">
        <v>2035</v>
      </c>
      <c r="F50" s="265" t="str">
        <f t="shared" si="7"/>
        <v xml:space="preserve"> </v>
      </c>
      <c r="G50" s="265" t="str">
        <f t="shared" si="7"/>
        <v xml:space="preserve"> </v>
      </c>
      <c r="H50" s="265" t="str">
        <f t="shared" si="7"/>
        <v xml:space="preserve"> </v>
      </c>
      <c r="I50" s="265" t="str">
        <f t="shared" si="7"/>
        <v xml:space="preserve"> </v>
      </c>
      <c r="J50" s="265" t="str">
        <f t="shared" si="7"/>
        <v xml:space="preserve"> </v>
      </c>
      <c r="K50" s="265" t="str">
        <f t="shared" si="7"/>
        <v xml:space="preserve"> </v>
      </c>
      <c r="L50" s="265" t="str">
        <f t="shared" si="7"/>
        <v xml:space="preserve"> </v>
      </c>
      <c r="M50" s="265" t="str">
        <f t="shared" si="7"/>
        <v xml:space="preserve"> </v>
      </c>
      <c r="N50" s="265" t="str">
        <f t="shared" si="7"/>
        <v xml:space="preserve"> </v>
      </c>
      <c r="O50" s="265" t="str">
        <f t="shared" si="7"/>
        <v xml:space="preserve"> </v>
      </c>
      <c r="P50" s="265" t="str">
        <f t="shared" si="8"/>
        <v xml:space="preserve"> </v>
      </c>
      <c r="Q50" s="265" t="str">
        <f t="shared" si="8"/>
        <v xml:space="preserve"> </v>
      </c>
      <c r="R50" s="265" t="str">
        <f t="shared" si="8"/>
        <v xml:space="preserve"> </v>
      </c>
      <c r="S50" s="265" t="str">
        <f t="shared" si="8"/>
        <v xml:space="preserve"> </v>
      </c>
      <c r="T50" s="265" t="str">
        <f t="shared" si="8"/>
        <v xml:space="preserve"> </v>
      </c>
      <c r="U50" s="265" t="str">
        <f t="shared" si="8"/>
        <v xml:space="preserve"> </v>
      </c>
      <c r="V50" s="265" t="str">
        <f t="shared" si="8"/>
        <v xml:space="preserve"> </v>
      </c>
      <c r="W50" s="265" t="str">
        <f t="shared" si="8"/>
        <v xml:space="preserve"> </v>
      </c>
      <c r="X50" s="265" t="str">
        <f t="shared" si="8"/>
        <v xml:space="preserve"> </v>
      </c>
      <c r="Y50" s="265" t="str">
        <f t="shared" si="8"/>
        <v xml:space="preserve"> </v>
      </c>
      <c r="Z50" s="265" t="str">
        <f t="shared" si="8"/>
        <v xml:space="preserve"> </v>
      </c>
      <c r="AA50" s="265" t="str">
        <f t="shared" si="8"/>
        <v xml:space="preserve"> </v>
      </c>
      <c r="AB50" s="265" t="str">
        <f t="shared" si="8"/>
        <v xml:space="preserve"> </v>
      </c>
      <c r="AC50" s="265" t="str">
        <f t="shared" si="8"/>
        <v xml:space="preserve"> </v>
      </c>
      <c r="AD50" s="17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ht="15.75" customHeight="1" x14ac:dyDescent="0.25">
      <c r="A51" s="1"/>
      <c r="B51" s="16"/>
      <c r="C51" s="263" t="s">
        <v>2036</v>
      </c>
      <c r="D51" s="210" t="str">
        <f t="shared" si="0"/>
        <v>-</v>
      </c>
      <c r="E51" s="264" t="s">
        <v>2035</v>
      </c>
      <c r="F51" s="265" t="str">
        <f t="shared" si="7"/>
        <v xml:space="preserve"> </v>
      </c>
      <c r="G51" s="265" t="str">
        <f t="shared" si="7"/>
        <v xml:space="preserve"> </v>
      </c>
      <c r="H51" s="265" t="str">
        <f t="shared" si="7"/>
        <v xml:space="preserve"> </v>
      </c>
      <c r="I51" s="265" t="str">
        <f t="shared" si="7"/>
        <v xml:space="preserve"> </v>
      </c>
      <c r="J51" s="265" t="str">
        <f t="shared" si="7"/>
        <v xml:space="preserve"> </v>
      </c>
      <c r="K51" s="265" t="str">
        <f t="shared" si="7"/>
        <v xml:space="preserve"> </v>
      </c>
      <c r="L51" s="265" t="str">
        <f t="shared" si="7"/>
        <v xml:space="preserve"> </v>
      </c>
      <c r="M51" s="265" t="str">
        <f t="shared" si="7"/>
        <v xml:space="preserve"> </v>
      </c>
      <c r="N51" s="265" t="str">
        <f t="shared" si="7"/>
        <v xml:space="preserve"> </v>
      </c>
      <c r="O51" s="265" t="str">
        <f t="shared" si="7"/>
        <v xml:space="preserve"> </v>
      </c>
      <c r="P51" s="265" t="str">
        <f t="shared" si="8"/>
        <v xml:space="preserve"> </v>
      </c>
      <c r="Q51" s="265" t="str">
        <f t="shared" si="8"/>
        <v xml:space="preserve"> </v>
      </c>
      <c r="R51" s="265" t="str">
        <f t="shared" si="8"/>
        <v xml:space="preserve"> </v>
      </c>
      <c r="S51" s="265" t="str">
        <f t="shared" si="8"/>
        <v xml:space="preserve"> </v>
      </c>
      <c r="T51" s="265" t="str">
        <f t="shared" si="8"/>
        <v xml:space="preserve"> </v>
      </c>
      <c r="U51" s="265" t="str">
        <f t="shared" si="8"/>
        <v xml:space="preserve"> </v>
      </c>
      <c r="V51" s="265" t="str">
        <f t="shared" si="8"/>
        <v xml:space="preserve"> </v>
      </c>
      <c r="W51" s="265" t="str">
        <f t="shared" si="8"/>
        <v xml:space="preserve"> </v>
      </c>
      <c r="X51" s="265" t="str">
        <f t="shared" si="8"/>
        <v xml:space="preserve"> </v>
      </c>
      <c r="Y51" s="265" t="str">
        <f t="shared" si="8"/>
        <v xml:space="preserve"> </v>
      </c>
      <c r="Z51" s="265" t="str">
        <f t="shared" si="8"/>
        <v xml:space="preserve"> </v>
      </c>
      <c r="AA51" s="265" t="str">
        <f t="shared" si="8"/>
        <v xml:space="preserve"> </v>
      </c>
      <c r="AB51" s="265" t="str">
        <f t="shared" si="8"/>
        <v xml:space="preserve"> </v>
      </c>
      <c r="AC51" s="265" t="str">
        <f t="shared" si="8"/>
        <v xml:space="preserve"> </v>
      </c>
      <c r="AD51" s="17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ht="15.75" customHeight="1" x14ac:dyDescent="0.25">
      <c r="A52" s="1"/>
      <c r="B52" s="16"/>
      <c r="C52" s="263" t="s">
        <v>2036</v>
      </c>
      <c r="D52" s="210" t="str">
        <f t="shared" si="0"/>
        <v>-</v>
      </c>
      <c r="E52" s="264" t="s">
        <v>2035</v>
      </c>
      <c r="F52" s="265" t="str">
        <f t="shared" si="7"/>
        <v xml:space="preserve"> </v>
      </c>
      <c r="G52" s="265" t="str">
        <f t="shared" si="7"/>
        <v xml:space="preserve"> </v>
      </c>
      <c r="H52" s="265" t="str">
        <f t="shared" si="7"/>
        <v xml:space="preserve"> </v>
      </c>
      <c r="I52" s="265" t="str">
        <f t="shared" si="7"/>
        <v xml:space="preserve"> </v>
      </c>
      <c r="J52" s="265" t="str">
        <f t="shared" si="7"/>
        <v xml:space="preserve"> </v>
      </c>
      <c r="K52" s="265" t="str">
        <f t="shared" si="7"/>
        <v xml:space="preserve"> </v>
      </c>
      <c r="L52" s="265" t="str">
        <f t="shared" si="7"/>
        <v xml:space="preserve"> </v>
      </c>
      <c r="M52" s="265" t="str">
        <f t="shared" si="7"/>
        <v xml:space="preserve"> </v>
      </c>
      <c r="N52" s="265" t="str">
        <f t="shared" si="7"/>
        <v xml:space="preserve"> </v>
      </c>
      <c r="O52" s="265" t="str">
        <f t="shared" si="7"/>
        <v xml:space="preserve"> </v>
      </c>
      <c r="P52" s="265" t="str">
        <f t="shared" si="8"/>
        <v xml:space="preserve"> </v>
      </c>
      <c r="Q52" s="265" t="str">
        <f t="shared" si="8"/>
        <v xml:space="preserve"> </v>
      </c>
      <c r="R52" s="265" t="str">
        <f t="shared" si="8"/>
        <v xml:space="preserve"> </v>
      </c>
      <c r="S52" s="265" t="str">
        <f t="shared" si="8"/>
        <v xml:space="preserve"> </v>
      </c>
      <c r="T52" s="265" t="str">
        <f t="shared" si="8"/>
        <v xml:space="preserve"> </v>
      </c>
      <c r="U52" s="265" t="str">
        <f t="shared" si="8"/>
        <v xml:space="preserve"> </v>
      </c>
      <c r="V52" s="265" t="str">
        <f t="shared" si="8"/>
        <v xml:space="preserve"> </v>
      </c>
      <c r="W52" s="265" t="str">
        <f t="shared" si="8"/>
        <v xml:space="preserve"> </v>
      </c>
      <c r="X52" s="265" t="str">
        <f t="shared" si="8"/>
        <v xml:space="preserve"> </v>
      </c>
      <c r="Y52" s="265" t="str">
        <f t="shared" si="8"/>
        <v xml:space="preserve"> </v>
      </c>
      <c r="Z52" s="265" t="str">
        <f t="shared" si="8"/>
        <v xml:space="preserve"> </v>
      </c>
      <c r="AA52" s="265" t="str">
        <f t="shared" si="8"/>
        <v xml:space="preserve"> </v>
      </c>
      <c r="AB52" s="265" t="str">
        <f t="shared" si="8"/>
        <v xml:space="preserve"> </v>
      </c>
      <c r="AC52" s="265" t="str">
        <f t="shared" si="8"/>
        <v xml:space="preserve"> </v>
      </c>
      <c r="AD52" s="17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ht="15.75" customHeight="1" x14ac:dyDescent="0.25">
      <c r="A53" s="1"/>
      <c r="B53" s="16"/>
      <c r="C53" s="263" t="s">
        <v>2036</v>
      </c>
      <c r="D53" s="210" t="str">
        <f t="shared" si="0"/>
        <v>-</v>
      </c>
      <c r="E53" s="264" t="s">
        <v>2035</v>
      </c>
      <c r="F53" s="265" t="str">
        <f t="shared" si="7"/>
        <v xml:space="preserve"> </v>
      </c>
      <c r="G53" s="265" t="str">
        <f t="shared" si="7"/>
        <v xml:space="preserve"> </v>
      </c>
      <c r="H53" s="265" t="str">
        <f t="shared" si="7"/>
        <v xml:space="preserve"> </v>
      </c>
      <c r="I53" s="265" t="str">
        <f t="shared" si="7"/>
        <v xml:space="preserve"> </v>
      </c>
      <c r="J53" s="265" t="str">
        <f t="shared" si="7"/>
        <v xml:space="preserve"> </v>
      </c>
      <c r="K53" s="265" t="str">
        <f t="shared" si="7"/>
        <v xml:space="preserve"> </v>
      </c>
      <c r="L53" s="265" t="str">
        <f t="shared" si="7"/>
        <v xml:space="preserve"> </v>
      </c>
      <c r="M53" s="265" t="str">
        <f t="shared" si="7"/>
        <v xml:space="preserve"> </v>
      </c>
      <c r="N53" s="265" t="str">
        <f t="shared" si="7"/>
        <v xml:space="preserve"> </v>
      </c>
      <c r="O53" s="265" t="str">
        <f t="shared" si="7"/>
        <v xml:space="preserve"> </v>
      </c>
      <c r="P53" s="265" t="str">
        <f t="shared" si="8"/>
        <v xml:space="preserve"> </v>
      </c>
      <c r="Q53" s="265" t="str">
        <f t="shared" si="8"/>
        <v xml:space="preserve"> </v>
      </c>
      <c r="R53" s="265" t="str">
        <f t="shared" si="8"/>
        <v xml:space="preserve"> </v>
      </c>
      <c r="S53" s="265" t="str">
        <f t="shared" si="8"/>
        <v xml:space="preserve"> </v>
      </c>
      <c r="T53" s="265" t="str">
        <f t="shared" si="8"/>
        <v xml:space="preserve"> </v>
      </c>
      <c r="U53" s="265" t="str">
        <f t="shared" si="8"/>
        <v xml:space="preserve"> </v>
      </c>
      <c r="V53" s="265" t="str">
        <f t="shared" si="8"/>
        <v xml:space="preserve"> </v>
      </c>
      <c r="W53" s="265" t="str">
        <f t="shared" si="8"/>
        <v xml:space="preserve"> </v>
      </c>
      <c r="X53" s="265" t="str">
        <f t="shared" si="8"/>
        <v xml:space="preserve"> </v>
      </c>
      <c r="Y53" s="265" t="str">
        <f t="shared" si="8"/>
        <v xml:space="preserve"> </v>
      </c>
      <c r="Z53" s="265" t="str">
        <f t="shared" si="8"/>
        <v xml:space="preserve"> </v>
      </c>
      <c r="AA53" s="265" t="str">
        <f t="shared" si="8"/>
        <v xml:space="preserve"> </v>
      </c>
      <c r="AB53" s="265" t="str">
        <f t="shared" si="8"/>
        <v xml:space="preserve"> </v>
      </c>
      <c r="AC53" s="265" t="str">
        <f t="shared" si="8"/>
        <v xml:space="preserve"> </v>
      </c>
      <c r="AD53" s="17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ht="15.75" customHeight="1" x14ac:dyDescent="0.25">
      <c r="A54" s="1"/>
      <c r="B54" s="16"/>
      <c r="C54" s="266" t="s">
        <v>426</v>
      </c>
      <c r="D54" s="210" t="s">
        <v>2037</v>
      </c>
      <c r="E54" s="264" t="s">
        <v>2035</v>
      </c>
      <c r="F54" s="265"/>
      <c r="G54" s="265"/>
      <c r="H54" s="265" t="str">
        <f t="shared" ref="H54:K63" si="9">IF($E54="Sim","Preencher"," ")</f>
        <v xml:space="preserve"> </v>
      </c>
      <c r="I54" s="265" t="str">
        <f t="shared" si="9"/>
        <v xml:space="preserve"> </v>
      </c>
      <c r="J54" s="265" t="str">
        <f t="shared" si="9"/>
        <v xml:space="preserve"> </v>
      </c>
      <c r="K54" s="265" t="str">
        <f t="shared" si="9"/>
        <v xml:space="preserve"> </v>
      </c>
      <c r="L54" s="265"/>
      <c r="M54" s="265"/>
      <c r="N54" s="265" t="str">
        <f t="shared" ref="N54:Q63" si="10">IF($E54="Sim","Preencher"," ")</f>
        <v xml:space="preserve"> </v>
      </c>
      <c r="O54" s="265" t="str">
        <f t="shared" si="10"/>
        <v xml:space="preserve"> </v>
      </c>
      <c r="P54" s="265" t="str">
        <f t="shared" si="10"/>
        <v xml:space="preserve"> </v>
      </c>
      <c r="Q54" s="265" t="str">
        <f t="shared" si="10"/>
        <v xml:space="preserve"> </v>
      </c>
      <c r="R54" s="265"/>
      <c r="S54" s="265"/>
      <c r="T54" s="265" t="str">
        <f t="shared" ref="T54:W63" si="11">IF($E54="Sim","Preencher"," ")</f>
        <v xml:space="preserve"> </v>
      </c>
      <c r="U54" s="265" t="str">
        <f t="shared" si="11"/>
        <v xml:space="preserve"> </v>
      </c>
      <c r="V54" s="265" t="str">
        <f t="shared" si="11"/>
        <v xml:space="preserve"> </v>
      </c>
      <c r="W54" s="265" t="str">
        <f t="shared" si="11"/>
        <v xml:space="preserve"> </v>
      </c>
      <c r="X54" s="265"/>
      <c r="Y54" s="265"/>
      <c r="Z54" s="265" t="str">
        <f t="shared" ref="Z54:AC63" si="12">IF($E54="Sim","Preencher"," ")</f>
        <v xml:space="preserve"> </v>
      </c>
      <c r="AA54" s="265" t="str">
        <f t="shared" si="12"/>
        <v xml:space="preserve"> </v>
      </c>
      <c r="AB54" s="265" t="str">
        <f t="shared" si="12"/>
        <v xml:space="preserve"> </v>
      </c>
      <c r="AC54" s="265" t="str">
        <f t="shared" si="12"/>
        <v xml:space="preserve"> </v>
      </c>
      <c r="AD54" s="17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ht="15.75" customHeight="1" x14ac:dyDescent="0.25">
      <c r="A55" s="1"/>
      <c r="B55" s="16"/>
      <c r="C55" s="266" t="s">
        <v>426</v>
      </c>
      <c r="D55" s="210" t="s">
        <v>2037</v>
      </c>
      <c r="E55" s="264" t="s">
        <v>2035</v>
      </c>
      <c r="F55" s="265"/>
      <c r="G55" s="265"/>
      <c r="H55" s="265" t="str">
        <f t="shared" si="9"/>
        <v xml:space="preserve"> </v>
      </c>
      <c r="I55" s="265" t="str">
        <f t="shared" si="9"/>
        <v xml:space="preserve"> </v>
      </c>
      <c r="J55" s="265" t="str">
        <f t="shared" si="9"/>
        <v xml:space="preserve"> </v>
      </c>
      <c r="K55" s="265" t="str">
        <f t="shared" si="9"/>
        <v xml:space="preserve"> </v>
      </c>
      <c r="L55" s="265"/>
      <c r="M55" s="265"/>
      <c r="N55" s="265" t="str">
        <f t="shared" si="10"/>
        <v xml:space="preserve"> </v>
      </c>
      <c r="O55" s="265" t="str">
        <f t="shared" si="10"/>
        <v xml:space="preserve"> </v>
      </c>
      <c r="P55" s="265" t="str">
        <f t="shared" si="10"/>
        <v xml:space="preserve"> </v>
      </c>
      <c r="Q55" s="265" t="str">
        <f t="shared" si="10"/>
        <v xml:space="preserve"> </v>
      </c>
      <c r="R55" s="265"/>
      <c r="S55" s="265"/>
      <c r="T55" s="265" t="str">
        <f t="shared" si="11"/>
        <v xml:space="preserve"> </v>
      </c>
      <c r="U55" s="265" t="str">
        <f t="shared" si="11"/>
        <v xml:space="preserve"> </v>
      </c>
      <c r="V55" s="265" t="str">
        <f t="shared" si="11"/>
        <v xml:space="preserve"> </v>
      </c>
      <c r="W55" s="265" t="str">
        <f t="shared" si="11"/>
        <v xml:space="preserve"> </v>
      </c>
      <c r="X55" s="265"/>
      <c r="Y55" s="265"/>
      <c r="Z55" s="265" t="str">
        <f t="shared" si="12"/>
        <v xml:space="preserve"> </v>
      </c>
      <c r="AA55" s="265" t="str">
        <f t="shared" si="12"/>
        <v xml:space="preserve"> </v>
      </c>
      <c r="AB55" s="265" t="str">
        <f t="shared" si="12"/>
        <v xml:space="preserve"> </v>
      </c>
      <c r="AC55" s="265" t="str">
        <f t="shared" si="12"/>
        <v xml:space="preserve"> </v>
      </c>
      <c r="AD55" s="17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ht="15.75" customHeight="1" x14ac:dyDescent="0.25">
      <c r="A56" s="1"/>
      <c r="B56" s="16"/>
      <c r="C56" s="266" t="s">
        <v>426</v>
      </c>
      <c r="D56" s="210" t="s">
        <v>2037</v>
      </c>
      <c r="E56" s="264" t="s">
        <v>2035</v>
      </c>
      <c r="F56" s="265" t="str">
        <f t="shared" ref="F56:G63" si="13">IF($E56="Sim","Preencher"," ")</f>
        <v xml:space="preserve"> </v>
      </c>
      <c r="G56" s="265" t="str">
        <f t="shared" si="13"/>
        <v xml:space="preserve"> </v>
      </c>
      <c r="H56" s="265" t="str">
        <f t="shared" si="9"/>
        <v xml:space="preserve"> </v>
      </c>
      <c r="I56" s="265" t="str">
        <f t="shared" si="9"/>
        <v xml:space="preserve"> </v>
      </c>
      <c r="J56" s="265" t="str">
        <f t="shared" si="9"/>
        <v xml:space="preserve"> </v>
      </c>
      <c r="K56" s="265" t="str">
        <f t="shared" si="9"/>
        <v xml:space="preserve"> </v>
      </c>
      <c r="L56" s="265" t="str">
        <f t="shared" ref="L56:M63" si="14">IF($E56="Sim","Preencher"," ")</f>
        <v xml:space="preserve"> </v>
      </c>
      <c r="M56" s="265" t="str">
        <f t="shared" si="14"/>
        <v xml:space="preserve"> </v>
      </c>
      <c r="N56" s="265" t="str">
        <f t="shared" si="10"/>
        <v xml:space="preserve"> </v>
      </c>
      <c r="O56" s="265" t="str">
        <f t="shared" si="10"/>
        <v xml:space="preserve"> </v>
      </c>
      <c r="P56" s="265" t="str">
        <f t="shared" si="10"/>
        <v xml:space="preserve"> </v>
      </c>
      <c r="Q56" s="265" t="str">
        <f t="shared" si="10"/>
        <v xml:space="preserve"> </v>
      </c>
      <c r="R56" s="265" t="str">
        <f t="shared" ref="R56:S63" si="15">IF($E56="Sim","Preencher"," ")</f>
        <v xml:space="preserve"> </v>
      </c>
      <c r="S56" s="265" t="str">
        <f t="shared" si="15"/>
        <v xml:space="preserve"> </v>
      </c>
      <c r="T56" s="265" t="str">
        <f t="shared" si="11"/>
        <v xml:space="preserve"> </v>
      </c>
      <c r="U56" s="265" t="str">
        <f t="shared" si="11"/>
        <v xml:space="preserve"> </v>
      </c>
      <c r="V56" s="265" t="str">
        <f t="shared" si="11"/>
        <v xml:space="preserve"> </v>
      </c>
      <c r="W56" s="265" t="str">
        <f t="shared" si="11"/>
        <v xml:space="preserve"> </v>
      </c>
      <c r="X56" s="265" t="str">
        <f t="shared" ref="X56:Y63" si="16">IF($E56="Sim","Preencher"," ")</f>
        <v xml:space="preserve"> </v>
      </c>
      <c r="Y56" s="265" t="str">
        <f t="shared" si="16"/>
        <v xml:space="preserve"> </v>
      </c>
      <c r="Z56" s="265" t="str">
        <f t="shared" si="12"/>
        <v xml:space="preserve"> </v>
      </c>
      <c r="AA56" s="265" t="str">
        <f t="shared" si="12"/>
        <v xml:space="preserve"> </v>
      </c>
      <c r="AB56" s="265" t="str">
        <f t="shared" si="12"/>
        <v xml:space="preserve"> </v>
      </c>
      <c r="AC56" s="265" t="str">
        <f t="shared" si="12"/>
        <v xml:space="preserve"> </v>
      </c>
      <c r="AD56" s="17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ht="15.75" customHeight="1" x14ac:dyDescent="0.25">
      <c r="A57" s="1"/>
      <c r="B57" s="16"/>
      <c r="C57" s="266" t="s">
        <v>426</v>
      </c>
      <c r="D57" s="210" t="s">
        <v>2037</v>
      </c>
      <c r="E57" s="264" t="s">
        <v>2035</v>
      </c>
      <c r="F57" s="265" t="str">
        <f t="shared" si="13"/>
        <v xml:space="preserve"> </v>
      </c>
      <c r="G57" s="265" t="str">
        <f t="shared" si="13"/>
        <v xml:space="preserve"> </v>
      </c>
      <c r="H57" s="265" t="str">
        <f t="shared" si="9"/>
        <v xml:space="preserve"> </v>
      </c>
      <c r="I57" s="265" t="str">
        <f t="shared" si="9"/>
        <v xml:space="preserve"> </v>
      </c>
      <c r="J57" s="265" t="str">
        <f t="shared" si="9"/>
        <v xml:space="preserve"> </v>
      </c>
      <c r="K57" s="265" t="str">
        <f t="shared" si="9"/>
        <v xml:space="preserve"> </v>
      </c>
      <c r="L57" s="265" t="str">
        <f t="shared" si="14"/>
        <v xml:space="preserve"> </v>
      </c>
      <c r="M57" s="265" t="str">
        <f t="shared" si="14"/>
        <v xml:space="preserve"> </v>
      </c>
      <c r="N57" s="265" t="str">
        <f t="shared" si="10"/>
        <v xml:space="preserve"> </v>
      </c>
      <c r="O57" s="265" t="str">
        <f t="shared" si="10"/>
        <v xml:space="preserve"> </v>
      </c>
      <c r="P57" s="265" t="str">
        <f t="shared" si="10"/>
        <v xml:space="preserve"> </v>
      </c>
      <c r="Q57" s="265" t="str">
        <f t="shared" si="10"/>
        <v xml:space="preserve"> </v>
      </c>
      <c r="R57" s="265" t="str">
        <f t="shared" si="15"/>
        <v xml:space="preserve"> </v>
      </c>
      <c r="S57" s="265" t="str">
        <f t="shared" si="15"/>
        <v xml:space="preserve"> </v>
      </c>
      <c r="T57" s="265" t="str">
        <f t="shared" si="11"/>
        <v xml:space="preserve"> </v>
      </c>
      <c r="U57" s="265" t="str">
        <f t="shared" si="11"/>
        <v xml:space="preserve"> </v>
      </c>
      <c r="V57" s="265" t="str">
        <f t="shared" si="11"/>
        <v xml:space="preserve"> </v>
      </c>
      <c r="W57" s="265" t="str">
        <f t="shared" si="11"/>
        <v xml:space="preserve"> </v>
      </c>
      <c r="X57" s="265" t="str">
        <f t="shared" si="16"/>
        <v xml:space="preserve"> </v>
      </c>
      <c r="Y57" s="265" t="str">
        <f t="shared" si="16"/>
        <v xml:space="preserve"> </v>
      </c>
      <c r="Z57" s="265" t="str">
        <f t="shared" si="12"/>
        <v xml:space="preserve"> </v>
      </c>
      <c r="AA57" s="265" t="str">
        <f t="shared" si="12"/>
        <v xml:space="preserve"> </v>
      </c>
      <c r="AB57" s="265" t="str">
        <f t="shared" si="12"/>
        <v xml:space="preserve"> </v>
      </c>
      <c r="AC57" s="265" t="str">
        <f t="shared" si="12"/>
        <v xml:space="preserve"> </v>
      </c>
      <c r="AD57" s="17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ht="15.75" customHeight="1" x14ac:dyDescent="0.25">
      <c r="A58" s="1"/>
      <c r="B58" s="16"/>
      <c r="C58" s="266" t="s">
        <v>426</v>
      </c>
      <c r="D58" s="210" t="s">
        <v>2037</v>
      </c>
      <c r="E58" s="264" t="s">
        <v>2035</v>
      </c>
      <c r="F58" s="265" t="str">
        <f t="shared" si="13"/>
        <v xml:space="preserve"> </v>
      </c>
      <c r="G58" s="265" t="str">
        <f t="shared" si="13"/>
        <v xml:space="preserve"> </v>
      </c>
      <c r="H58" s="265" t="str">
        <f t="shared" si="9"/>
        <v xml:space="preserve"> </v>
      </c>
      <c r="I58" s="265" t="str">
        <f t="shared" si="9"/>
        <v xml:space="preserve"> </v>
      </c>
      <c r="J58" s="265" t="str">
        <f t="shared" si="9"/>
        <v xml:space="preserve"> </v>
      </c>
      <c r="K58" s="265" t="str">
        <f t="shared" si="9"/>
        <v xml:space="preserve"> </v>
      </c>
      <c r="L58" s="265" t="str">
        <f t="shared" si="14"/>
        <v xml:space="preserve"> </v>
      </c>
      <c r="M58" s="265" t="str">
        <f t="shared" si="14"/>
        <v xml:space="preserve"> </v>
      </c>
      <c r="N58" s="265" t="str">
        <f t="shared" si="10"/>
        <v xml:space="preserve"> </v>
      </c>
      <c r="O58" s="265" t="str">
        <f t="shared" si="10"/>
        <v xml:space="preserve"> </v>
      </c>
      <c r="P58" s="265" t="str">
        <f t="shared" si="10"/>
        <v xml:space="preserve"> </v>
      </c>
      <c r="Q58" s="265" t="str">
        <f t="shared" si="10"/>
        <v xml:space="preserve"> </v>
      </c>
      <c r="R58" s="265" t="str">
        <f t="shared" si="15"/>
        <v xml:space="preserve"> </v>
      </c>
      <c r="S58" s="265" t="str">
        <f t="shared" si="15"/>
        <v xml:space="preserve"> </v>
      </c>
      <c r="T58" s="265" t="str">
        <f t="shared" si="11"/>
        <v xml:space="preserve"> </v>
      </c>
      <c r="U58" s="265" t="str">
        <f t="shared" si="11"/>
        <v xml:space="preserve"> </v>
      </c>
      <c r="V58" s="265" t="str">
        <f t="shared" si="11"/>
        <v xml:space="preserve"> </v>
      </c>
      <c r="W58" s="265" t="str">
        <f t="shared" si="11"/>
        <v xml:space="preserve"> </v>
      </c>
      <c r="X58" s="265" t="str">
        <f t="shared" si="16"/>
        <v xml:space="preserve"> </v>
      </c>
      <c r="Y58" s="265" t="str">
        <f t="shared" si="16"/>
        <v xml:space="preserve"> </v>
      </c>
      <c r="Z58" s="265" t="str">
        <f t="shared" si="12"/>
        <v xml:space="preserve"> </v>
      </c>
      <c r="AA58" s="265" t="str">
        <f t="shared" si="12"/>
        <v xml:space="preserve"> </v>
      </c>
      <c r="AB58" s="265" t="str">
        <f t="shared" si="12"/>
        <v xml:space="preserve"> </v>
      </c>
      <c r="AC58" s="265" t="str">
        <f t="shared" si="12"/>
        <v xml:space="preserve"> </v>
      </c>
      <c r="AD58" s="17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ht="15.75" customHeight="1" x14ac:dyDescent="0.25">
      <c r="A59" s="1"/>
      <c r="B59" s="16"/>
      <c r="C59" s="266" t="s">
        <v>426</v>
      </c>
      <c r="D59" s="210" t="s">
        <v>2037</v>
      </c>
      <c r="E59" s="264" t="s">
        <v>2035</v>
      </c>
      <c r="F59" s="265" t="str">
        <f t="shared" si="13"/>
        <v xml:space="preserve"> </v>
      </c>
      <c r="G59" s="265" t="str">
        <f t="shared" si="13"/>
        <v xml:space="preserve"> </v>
      </c>
      <c r="H59" s="265" t="str">
        <f t="shared" si="9"/>
        <v xml:space="preserve"> </v>
      </c>
      <c r="I59" s="265" t="str">
        <f t="shared" si="9"/>
        <v xml:space="preserve"> </v>
      </c>
      <c r="J59" s="265" t="str">
        <f t="shared" si="9"/>
        <v xml:space="preserve"> </v>
      </c>
      <c r="K59" s="265" t="str">
        <f t="shared" si="9"/>
        <v xml:space="preserve"> </v>
      </c>
      <c r="L59" s="265" t="str">
        <f t="shared" si="14"/>
        <v xml:space="preserve"> </v>
      </c>
      <c r="M59" s="265" t="str">
        <f t="shared" si="14"/>
        <v xml:space="preserve"> </v>
      </c>
      <c r="N59" s="265" t="str">
        <f t="shared" si="10"/>
        <v xml:space="preserve"> </v>
      </c>
      <c r="O59" s="265" t="str">
        <f t="shared" si="10"/>
        <v xml:space="preserve"> </v>
      </c>
      <c r="P59" s="265" t="str">
        <f t="shared" si="10"/>
        <v xml:space="preserve"> </v>
      </c>
      <c r="Q59" s="265" t="str">
        <f t="shared" si="10"/>
        <v xml:space="preserve"> </v>
      </c>
      <c r="R59" s="265" t="str">
        <f t="shared" si="15"/>
        <v xml:space="preserve"> </v>
      </c>
      <c r="S59" s="265" t="str">
        <f t="shared" si="15"/>
        <v xml:space="preserve"> </v>
      </c>
      <c r="T59" s="265" t="str">
        <f t="shared" si="11"/>
        <v xml:space="preserve"> </v>
      </c>
      <c r="U59" s="265" t="str">
        <f t="shared" si="11"/>
        <v xml:space="preserve"> </v>
      </c>
      <c r="V59" s="265" t="str">
        <f t="shared" si="11"/>
        <v xml:space="preserve"> </v>
      </c>
      <c r="W59" s="265" t="str">
        <f t="shared" si="11"/>
        <v xml:space="preserve"> </v>
      </c>
      <c r="X59" s="265" t="str">
        <f t="shared" si="16"/>
        <v xml:space="preserve"> </v>
      </c>
      <c r="Y59" s="265" t="str">
        <f t="shared" si="16"/>
        <v xml:space="preserve"> </v>
      </c>
      <c r="Z59" s="265" t="str">
        <f t="shared" si="12"/>
        <v xml:space="preserve"> </v>
      </c>
      <c r="AA59" s="265" t="str">
        <f t="shared" si="12"/>
        <v xml:space="preserve"> </v>
      </c>
      <c r="AB59" s="265" t="str">
        <f t="shared" si="12"/>
        <v xml:space="preserve"> </v>
      </c>
      <c r="AC59" s="265" t="str">
        <f t="shared" si="12"/>
        <v xml:space="preserve"> </v>
      </c>
      <c r="AD59" s="17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ht="15.75" customHeight="1" x14ac:dyDescent="0.25">
      <c r="A60" s="1"/>
      <c r="B60" s="16"/>
      <c r="C60" s="266" t="s">
        <v>426</v>
      </c>
      <c r="D60" s="210" t="s">
        <v>2037</v>
      </c>
      <c r="E60" s="264" t="s">
        <v>2035</v>
      </c>
      <c r="F60" s="265" t="str">
        <f t="shared" si="13"/>
        <v xml:space="preserve"> </v>
      </c>
      <c r="G60" s="265" t="str">
        <f t="shared" si="13"/>
        <v xml:space="preserve"> </v>
      </c>
      <c r="H60" s="265" t="str">
        <f t="shared" si="9"/>
        <v xml:space="preserve"> </v>
      </c>
      <c r="I60" s="265" t="str">
        <f t="shared" si="9"/>
        <v xml:space="preserve"> </v>
      </c>
      <c r="J60" s="265" t="str">
        <f t="shared" si="9"/>
        <v xml:space="preserve"> </v>
      </c>
      <c r="K60" s="265" t="str">
        <f t="shared" si="9"/>
        <v xml:space="preserve"> </v>
      </c>
      <c r="L60" s="265" t="str">
        <f t="shared" si="14"/>
        <v xml:space="preserve"> </v>
      </c>
      <c r="M60" s="265" t="str">
        <f t="shared" si="14"/>
        <v xml:space="preserve"> </v>
      </c>
      <c r="N60" s="265" t="str">
        <f t="shared" si="10"/>
        <v xml:space="preserve"> </v>
      </c>
      <c r="O60" s="265" t="str">
        <f t="shared" si="10"/>
        <v xml:space="preserve"> </v>
      </c>
      <c r="P60" s="265" t="str">
        <f t="shared" si="10"/>
        <v xml:space="preserve"> </v>
      </c>
      <c r="Q60" s="265" t="str">
        <f t="shared" si="10"/>
        <v xml:space="preserve"> </v>
      </c>
      <c r="R60" s="265" t="str">
        <f t="shared" si="15"/>
        <v xml:space="preserve"> </v>
      </c>
      <c r="S60" s="265" t="str">
        <f t="shared" si="15"/>
        <v xml:space="preserve"> </v>
      </c>
      <c r="T60" s="265" t="str">
        <f t="shared" si="11"/>
        <v xml:space="preserve"> </v>
      </c>
      <c r="U60" s="265" t="str">
        <f t="shared" si="11"/>
        <v xml:space="preserve"> </v>
      </c>
      <c r="V60" s="265" t="str">
        <f t="shared" si="11"/>
        <v xml:space="preserve"> </v>
      </c>
      <c r="W60" s="265" t="str">
        <f t="shared" si="11"/>
        <v xml:space="preserve"> </v>
      </c>
      <c r="X60" s="265" t="str">
        <f t="shared" si="16"/>
        <v xml:space="preserve"> </v>
      </c>
      <c r="Y60" s="265" t="str">
        <f t="shared" si="16"/>
        <v xml:space="preserve"> </v>
      </c>
      <c r="Z60" s="265" t="str">
        <f t="shared" si="12"/>
        <v xml:space="preserve"> </v>
      </c>
      <c r="AA60" s="265" t="str">
        <f t="shared" si="12"/>
        <v xml:space="preserve"> </v>
      </c>
      <c r="AB60" s="265" t="str">
        <f t="shared" si="12"/>
        <v xml:space="preserve"> </v>
      </c>
      <c r="AC60" s="265" t="str">
        <f t="shared" si="12"/>
        <v xml:space="preserve"> </v>
      </c>
      <c r="AD60" s="17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ht="15.75" customHeight="1" x14ac:dyDescent="0.25">
      <c r="A61" s="1"/>
      <c r="B61" s="16"/>
      <c r="C61" s="266" t="s">
        <v>426</v>
      </c>
      <c r="D61" s="210" t="s">
        <v>2037</v>
      </c>
      <c r="E61" s="264" t="s">
        <v>2035</v>
      </c>
      <c r="F61" s="265" t="str">
        <f t="shared" si="13"/>
        <v xml:space="preserve"> </v>
      </c>
      <c r="G61" s="265" t="str">
        <f t="shared" si="13"/>
        <v xml:space="preserve"> </v>
      </c>
      <c r="H61" s="265" t="str">
        <f t="shared" si="9"/>
        <v xml:space="preserve"> </v>
      </c>
      <c r="I61" s="265" t="str">
        <f t="shared" si="9"/>
        <v xml:space="preserve"> </v>
      </c>
      <c r="J61" s="265" t="str">
        <f t="shared" si="9"/>
        <v xml:space="preserve"> </v>
      </c>
      <c r="K61" s="265" t="str">
        <f t="shared" si="9"/>
        <v xml:space="preserve"> </v>
      </c>
      <c r="L61" s="265" t="str">
        <f t="shared" si="14"/>
        <v xml:space="preserve"> </v>
      </c>
      <c r="M61" s="265" t="str">
        <f t="shared" si="14"/>
        <v xml:space="preserve"> </v>
      </c>
      <c r="N61" s="265" t="str">
        <f t="shared" si="10"/>
        <v xml:space="preserve"> </v>
      </c>
      <c r="O61" s="265" t="str">
        <f t="shared" si="10"/>
        <v xml:space="preserve"> </v>
      </c>
      <c r="P61" s="265" t="str">
        <f t="shared" si="10"/>
        <v xml:space="preserve"> </v>
      </c>
      <c r="Q61" s="265" t="str">
        <f t="shared" si="10"/>
        <v xml:space="preserve"> </v>
      </c>
      <c r="R61" s="265" t="str">
        <f t="shared" si="15"/>
        <v xml:space="preserve"> </v>
      </c>
      <c r="S61" s="265" t="str">
        <f t="shared" si="15"/>
        <v xml:space="preserve"> </v>
      </c>
      <c r="T61" s="265" t="str">
        <f t="shared" si="11"/>
        <v xml:space="preserve"> </v>
      </c>
      <c r="U61" s="265" t="str">
        <f t="shared" si="11"/>
        <v xml:space="preserve"> </v>
      </c>
      <c r="V61" s="265" t="str">
        <f t="shared" si="11"/>
        <v xml:space="preserve"> </v>
      </c>
      <c r="W61" s="265" t="str">
        <f t="shared" si="11"/>
        <v xml:space="preserve"> </v>
      </c>
      <c r="X61" s="265" t="str">
        <f t="shared" si="16"/>
        <v xml:space="preserve"> </v>
      </c>
      <c r="Y61" s="265" t="str">
        <f t="shared" si="16"/>
        <v xml:space="preserve"> </v>
      </c>
      <c r="Z61" s="265" t="str">
        <f t="shared" si="12"/>
        <v xml:space="preserve"> </v>
      </c>
      <c r="AA61" s="265" t="str">
        <f t="shared" si="12"/>
        <v xml:space="preserve"> </v>
      </c>
      <c r="AB61" s="265" t="str">
        <f t="shared" si="12"/>
        <v xml:space="preserve"> </v>
      </c>
      <c r="AC61" s="265" t="str">
        <f t="shared" si="12"/>
        <v xml:space="preserve"> </v>
      </c>
      <c r="AD61" s="17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ht="15.75" customHeight="1" x14ac:dyDescent="0.25">
      <c r="A62" s="1"/>
      <c r="B62" s="16"/>
      <c r="C62" s="266" t="s">
        <v>426</v>
      </c>
      <c r="D62" s="210" t="s">
        <v>2037</v>
      </c>
      <c r="E62" s="264" t="s">
        <v>2035</v>
      </c>
      <c r="F62" s="265" t="str">
        <f t="shared" si="13"/>
        <v xml:space="preserve"> </v>
      </c>
      <c r="G62" s="265" t="str">
        <f t="shared" si="13"/>
        <v xml:space="preserve"> </v>
      </c>
      <c r="H62" s="265" t="str">
        <f t="shared" si="9"/>
        <v xml:space="preserve"> </v>
      </c>
      <c r="I62" s="265" t="str">
        <f t="shared" si="9"/>
        <v xml:space="preserve"> </v>
      </c>
      <c r="J62" s="265" t="str">
        <f t="shared" si="9"/>
        <v xml:space="preserve"> </v>
      </c>
      <c r="K62" s="265" t="str">
        <f t="shared" si="9"/>
        <v xml:space="preserve"> </v>
      </c>
      <c r="L62" s="265" t="str">
        <f t="shared" si="14"/>
        <v xml:space="preserve"> </v>
      </c>
      <c r="M62" s="265" t="str">
        <f t="shared" si="14"/>
        <v xml:space="preserve"> </v>
      </c>
      <c r="N62" s="265" t="str">
        <f t="shared" si="10"/>
        <v xml:space="preserve"> </v>
      </c>
      <c r="O62" s="265" t="str">
        <f t="shared" si="10"/>
        <v xml:space="preserve"> </v>
      </c>
      <c r="P62" s="265" t="str">
        <f t="shared" si="10"/>
        <v xml:space="preserve"> </v>
      </c>
      <c r="Q62" s="265" t="str">
        <f t="shared" si="10"/>
        <v xml:space="preserve"> </v>
      </c>
      <c r="R62" s="265" t="str">
        <f t="shared" si="15"/>
        <v xml:space="preserve"> </v>
      </c>
      <c r="S62" s="265" t="str">
        <f t="shared" si="15"/>
        <v xml:space="preserve"> </v>
      </c>
      <c r="T62" s="265" t="str">
        <f t="shared" si="11"/>
        <v xml:space="preserve"> </v>
      </c>
      <c r="U62" s="265" t="str">
        <f t="shared" si="11"/>
        <v xml:space="preserve"> </v>
      </c>
      <c r="V62" s="265" t="str">
        <f t="shared" si="11"/>
        <v xml:space="preserve"> </v>
      </c>
      <c r="W62" s="265" t="str">
        <f t="shared" si="11"/>
        <v xml:space="preserve"> </v>
      </c>
      <c r="X62" s="265" t="str">
        <f t="shared" si="16"/>
        <v xml:space="preserve"> </v>
      </c>
      <c r="Y62" s="265" t="str">
        <f t="shared" si="16"/>
        <v xml:space="preserve"> </v>
      </c>
      <c r="Z62" s="265" t="str">
        <f t="shared" si="12"/>
        <v xml:space="preserve"> </v>
      </c>
      <c r="AA62" s="265" t="str">
        <f t="shared" si="12"/>
        <v xml:space="preserve"> </v>
      </c>
      <c r="AB62" s="265" t="str">
        <f t="shared" si="12"/>
        <v xml:space="preserve"> </v>
      </c>
      <c r="AC62" s="265" t="str">
        <f t="shared" si="12"/>
        <v xml:space="preserve"> </v>
      </c>
      <c r="AD62" s="17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ht="15.75" customHeight="1" x14ac:dyDescent="0.25">
      <c r="A63" s="1"/>
      <c r="B63" s="16"/>
      <c r="C63" s="266" t="s">
        <v>426</v>
      </c>
      <c r="D63" s="210" t="s">
        <v>2037</v>
      </c>
      <c r="E63" s="264" t="s">
        <v>2035</v>
      </c>
      <c r="F63" s="265" t="str">
        <f t="shared" si="13"/>
        <v xml:space="preserve"> </v>
      </c>
      <c r="G63" s="265" t="str">
        <f t="shared" si="13"/>
        <v xml:space="preserve"> </v>
      </c>
      <c r="H63" s="265" t="str">
        <f t="shared" si="9"/>
        <v xml:space="preserve"> </v>
      </c>
      <c r="I63" s="265" t="str">
        <f t="shared" si="9"/>
        <v xml:space="preserve"> </v>
      </c>
      <c r="J63" s="265" t="str">
        <f t="shared" si="9"/>
        <v xml:space="preserve"> </v>
      </c>
      <c r="K63" s="265" t="str">
        <f t="shared" si="9"/>
        <v xml:space="preserve"> </v>
      </c>
      <c r="L63" s="265" t="str">
        <f t="shared" si="14"/>
        <v xml:space="preserve"> </v>
      </c>
      <c r="M63" s="265" t="str">
        <f t="shared" si="14"/>
        <v xml:space="preserve"> </v>
      </c>
      <c r="N63" s="265" t="str">
        <f t="shared" si="10"/>
        <v xml:space="preserve"> </v>
      </c>
      <c r="O63" s="265" t="str">
        <f t="shared" si="10"/>
        <v xml:space="preserve"> </v>
      </c>
      <c r="P63" s="265" t="str">
        <f t="shared" si="10"/>
        <v xml:space="preserve"> </v>
      </c>
      <c r="Q63" s="265" t="str">
        <f t="shared" si="10"/>
        <v xml:space="preserve"> </v>
      </c>
      <c r="R63" s="265" t="str">
        <f t="shared" si="15"/>
        <v xml:space="preserve"> </v>
      </c>
      <c r="S63" s="265" t="str">
        <f t="shared" si="15"/>
        <v xml:space="preserve"> </v>
      </c>
      <c r="T63" s="265" t="str">
        <f t="shared" si="11"/>
        <v xml:space="preserve"> </v>
      </c>
      <c r="U63" s="265" t="str">
        <f t="shared" si="11"/>
        <v xml:space="preserve"> </v>
      </c>
      <c r="V63" s="265" t="str">
        <f t="shared" si="11"/>
        <v xml:space="preserve"> </v>
      </c>
      <c r="W63" s="265" t="str">
        <f t="shared" si="11"/>
        <v xml:space="preserve"> </v>
      </c>
      <c r="X63" s="265" t="str">
        <f t="shared" si="16"/>
        <v xml:space="preserve"> </v>
      </c>
      <c r="Y63" s="265" t="str">
        <f t="shared" si="16"/>
        <v xml:space="preserve"> </v>
      </c>
      <c r="Z63" s="265" t="str">
        <f t="shared" si="12"/>
        <v xml:space="preserve"> </v>
      </c>
      <c r="AA63" s="265" t="str">
        <f t="shared" si="12"/>
        <v xml:space="preserve"> </v>
      </c>
      <c r="AB63" s="265" t="str">
        <f t="shared" si="12"/>
        <v xml:space="preserve"> </v>
      </c>
      <c r="AC63" s="265" t="str">
        <f t="shared" si="12"/>
        <v xml:space="preserve"> </v>
      </c>
      <c r="AD63" s="17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ht="15.75" customHeight="1" x14ac:dyDescent="0.25">
      <c r="A64" s="1"/>
      <c r="B64" s="16"/>
      <c r="C64" s="266" t="s">
        <v>426</v>
      </c>
      <c r="D64" s="210" t="s">
        <v>2037</v>
      </c>
      <c r="E64" s="264" t="s">
        <v>2035</v>
      </c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17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ht="15.75" customHeight="1" x14ac:dyDescent="0.25">
      <c r="A65" s="1"/>
      <c r="B65" s="16"/>
      <c r="C65" s="266" t="s">
        <v>426</v>
      </c>
      <c r="D65" s="210" t="s">
        <v>2037</v>
      </c>
      <c r="E65" s="264" t="s">
        <v>2035</v>
      </c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17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ht="15.75" customHeight="1" x14ac:dyDescent="0.25">
      <c r="A66" s="1"/>
      <c r="B66" s="16"/>
      <c r="C66" s="266" t="s">
        <v>426</v>
      </c>
      <c r="D66" s="210" t="s">
        <v>2037</v>
      </c>
      <c r="E66" s="264" t="s">
        <v>2035</v>
      </c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17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ht="15.75" customHeight="1" x14ac:dyDescent="0.25">
      <c r="A67" s="1"/>
      <c r="B67" s="16"/>
      <c r="C67" s="266" t="s">
        <v>426</v>
      </c>
      <c r="D67" s="210" t="s">
        <v>2037</v>
      </c>
      <c r="E67" s="264" t="s">
        <v>2035</v>
      </c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17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ht="15.75" customHeight="1" x14ac:dyDescent="0.25">
      <c r="A68" s="1"/>
      <c r="B68" s="16"/>
      <c r="C68" s="266" t="s">
        <v>426</v>
      </c>
      <c r="D68" s="210" t="s">
        <v>2037</v>
      </c>
      <c r="E68" s="264" t="s">
        <v>2035</v>
      </c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17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ht="15.75" customHeight="1" x14ac:dyDescent="0.25">
      <c r="A69" s="1"/>
      <c r="B69" s="16"/>
      <c r="C69" s="266" t="s">
        <v>426</v>
      </c>
      <c r="D69" s="210" t="s">
        <v>2037</v>
      </c>
      <c r="E69" s="264" t="s">
        <v>2035</v>
      </c>
      <c r="F69" s="265" t="str">
        <f t="shared" ref="F69:O73" si="17">IF($E69="Sim","Preencher"," ")</f>
        <v xml:space="preserve"> </v>
      </c>
      <c r="G69" s="265" t="str">
        <f t="shared" si="17"/>
        <v xml:space="preserve"> </v>
      </c>
      <c r="H69" s="265" t="str">
        <f t="shared" si="17"/>
        <v xml:space="preserve"> </v>
      </c>
      <c r="I69" s="265" t="str">
        <f t="shared" si="17"/>
        <v xml:space="preserve"> </v>
      </c>
      <c r="J69" s="265" t="str">
        <f t="shared" si="17"/>
        <v xml:space="preserve"> </v>
      </c>
      <c r="K69" s="265" t="str">
        <f t="shared" si="17"/>
        <v xml:space="preserve"> </v>
      </c>
      <c r="L69" s="265" t="str">
        <f t="shared" si="17"/>
        <v xml:space="preserve"> </v>
      </c>
      <c r="M69" s="265" t="str">
        <f t="shared" si="17"/>
        <v xml:space="preserve"> </v>
      </c>
      <c r="N69" s="265" t="str">
        <f t="shared" si="17"/>
        <v xml:space="preserve"> </v>
      </c>
      <c r="O69" s="265" t="str">
        <f t="shared" si="17"/>
        <v xml:space="preserve"> </v>
      </c>
      <c r="P69" s="265" t="str">
        <f t="shared" ref="P69:AC73" si="18">IF($E69="Sim","Preencher"," ")</f>
        <v xml:space="preserve"> </v>
      </c>
      <c r="Q69" s="265" t="str">
        <f t="shared" si="18"/>
        <v xml:space="preserve"> </v>
      </c>
      <c r="R69" s="265" t="str">
        <f t="shared" si="18"/>
        <v xml:space="preserve"> </v>
      </c>
      <c r="S69" s="265" t="str">
        <f t="shared" si="18"/>
        <v xml:space="preserve"> </v>
      </c>
      <c r="T69" s="265" t="str">
        <f t="shared" si="18"/>
        <v xml:space="preserve"> </v>
      </c>
      <c r="U69" s="265" t="str">
        <f t="shared" si="18"/>
        <v xml:space="preserve"> </v>
      </c>
      <c r="V69" s="265" t="str">
        <f t="shared" si="18"/>
        <v xml:space="preserve"> </v>
      </c>
      <c r="W69" s="265" t="str">
        <f t="shared" si="18"/>
        <v xml:space="preserve"> </v>
      </c>
      <c r="X69" s="265" t="str">
        <f t="shared" si="18"/>
        <v xml:space="preserve"> </v>
      </c>
      <c r="Y69" s="265" t="str">
        <f t="shared" si="18"/>
        <v xml:space="preserve"> </v>
      </c>
      <c r="Z69" s="265" t="str">
        <f t="shared" si="18"/>
        <v xml:space="preserve"> </v>
      </c>
      <c r="AA69" s="265" t="str">
        <f t="shared" si="18"/>
        <v xml:space="preserve"> </v>
      </c>
      <c r="AB69" s="265" t="str">
        <f t="shared" si="18"/>
        <v xml:space="preserve"> </v>
      </c>
      <c r="AC69" s="265" t="str">
        <f t="shared" si="18"/>
        <v xml:space="preserve"> </v>
      </c>
      <c r="AD69" s="17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ht="15.75" customHeight="1" x14ac:dyDescent="0.25">
      <c r="A70" s="1"/>
      <c r="B70" s="16"/>
      <c r="C70" s="266" t="s">
        <v>426</v>
      </c>
      <c r="D70" s="210" t="s">
        <v>2037</v>
      </c>
      <c r="E70" s="264" t="s">
        <v>2035</v>
      </c>
      <c r="F70" s="265" t="str">
        <f t="shared" si="17"/>
        <v xml:space="preserve"> </v>
      </c>
      <c r="G70" s="265" t="str">
        <f t="shared" si="17"/>
        <v xml:space="preserve"> </v>
      </c>
      <c r="H70" s="265" t="str">
        <f t="shared" si="17"/>
        <v xml:space="preserve"> </v>
      </c>
      <c r="I70" s="265" t="str">
        <f t="shared" si="17"/>
        <v xml:space="preserve"> </v>
      </c>
      <c r="J70" s="265" t="str">
        <f t="shared" si="17"/>
        <v xml:space="preserve"> </v>
      </c>
      <c r="K70" s="265" t="str">
        <f t="shared" si="17"/>
        <v xml:space="preserve"> </v>
      </c>
      <c r="L70" s="265" t="str">
        <f t="shared" si="17"/>
        <v xml:space="preserve"> </v>
      </c>
      <c r="M70" s="265" t="str">
        <f t="shared" si="17"/>
        <v xml:space="preserve"> </v>
      </c>
      <c r="N70" s="265" t="str">
        <f t="shared" si="17"/>
        <v xml:space="preserve"> </v>
      </c>
      <c r="O70" s="265" t="str">
        <f t="shared" si="17"/>
        <v xml:space="preserve"> </v>
      </c>
      <c r="P70" s="265" t="str">
        <f t="shared" si="18"/>
        <v xml:space="preserve"> </v>
      </c>
      <c r="Q70" s="265" t="str">
        <f t="shared" si="18"/>
        <v xml:space="preserve"> </v>
      </c>
      <c r="R70" s="265" t="str">
        <f t="shared" si="18"/>
        <v xml:space="preserve"> </v>
      </c>
      <c r="S70" s="265" t="str">
        <f t="shared" si="18"/>
        <v xml:space="preserve"> </v>
      </c>
      <c r="T70" s="265" t="str">
        <f t="shared" si="18"/>
        <v xml:space="preserve"> </v>
      </c>
      <c r="U70" s="265" t="str">
        <f t="shared" si="18"/>
        <v xml:space="preserve"> </v>
      </c>
      <c r="V70" s="265" t="str">
        <f t="shared" si="18"/>
        <v xml:space="preserve"> </v>
      </c>
      <c r="W70" s="265" t="str">
        <f t="shared" si="18"/>
        <v xml:space="preserve"> </v>
      </c>
      <c r="X70" s="265" t="str">
        <f t="shared" si="18"/>
        <v xml:space="preserve"> </v>
      </c>
      <c r="Y70" s="265" t="str">
        <f t="shared" si="18"/>
        <v xml:space="preserve"> </v>
      </c>
      <c r="Z70" s="265" t="str">
        <f t="shared" si="18"/>
        <v xml:space="preserve"> </v>
      </c>
      <c r="AA70" s="265" t="str">
        <f t="shared" si="18"/>
        <v xml:space="preserve"> </v>
      </c>
      <c r="AB70" s="265" t="str">
        <f t="shared" si="18"/>
        <v xml:space="preserve"> </v>
      </c>
      <c r="AC70" s="265" t="str">
        <f t="shared" si="18"/>
        <v xml:space="preserve"> </v>
      </c>
      <c r="AD70" s="17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ht="15.75" customHeight="1" x14ac:dyDescent="0.25">
      <c r="A71" s="1"/>
      <c r="B71" s="16"/>
      <c r="C71" s="266" t="s">
        <v>426</v>
      </c>
      <c r="D71" s="210" t="s">
        <v>2037</v>
      </c>
      <c r="E71" s="264" t="s">
        <v>2035</v>
      </c>
      <c r="F71" s="265" t="str">
        <f t="shared" si="17"/>
        <v xml:space="preserve"> </v>
      </c>
      <c r="G71" s="265" t="str">
        <f t="shared" si="17"/>
        <v xml:space="preserve"> </v>
      </c>
      <c r="H71" s="265" t="str">
        <f t="shared" si="17"/>
        <v xml:space="preserve"> </v>
      </c>
      <c r="I71" s="265" t="str">
        <f t="shared" si="17"/>
        <v xml:space="preserve"> </v>
      </c>
      <c r="J71" s="265" t="str">
        <f t="shared" si="17"/>
        <v xml:space="preserve"> </v>
      </c>
      <c r="K71" s="265" t="str">
        <f t="shared" si="17"/>
        <v xml:space="preserve"> </v>
      </c>
      <c r="L71" s="265" t="str">
        <f t="shared" si="17"/>
        <v xml:space="preserve"> </v>
      </c>
      <c r="M71" s="265" t="str">
        <f t="shared" si="17"/>
        <v xml:space="preserve"> </v>
      </c>
      <c r="N71" s="265" t="str">
        <f t="shared" si="17"/>
        <v xml:space="preserve"> </v>
      </c>
      <c r="O71" s="265" t="str">
        <f t="shared" si="17"/>
        <v xml:space="preserve"> </v>
      </c>
      <c r="P71" s="265" t="str">
        <f t="shared" si="18"/>
        <v xml:space="preserve"> </v>
      </c>
      <c r="Q71" s="265" t="str">
        <f t="shared" si="18"/>
        <v xml:space="preserve"> </v>
      </c>
      <c r="R71" s="265" t="str">
        <f t="shared" si="18"/>
        <v xml:space="preserve"> </v>
      </c>
      <c r="S71" s="265" t="str">
        <f t="shared" si="18"/>
        <v xml:space="preserve"> </v>
      </c>
      <c r="T71" s="265" t="str">
        <f t="shared" si="18"/>
        <v xml:space="preserve"> </v>
      </c>
      <c r="U71" s="265" t="str">
        <f t="shared" si="18"/>
        <v xml:space="preserve"> </v>
      </c>
      <c r="V71" s="265" t="str">
        <f t="shared" si="18"/>
        <v xml:space="preserve"> </v>
      </c>
      <c r="W71" s="265" t="str">
        <f t="shared" si="18"/>
        <v xml:space="preserve"> </v>
      </c>
      <c r="X71" s="265" t="str">
        <f t="shared" si="18"/>
        <v xml:space="preserve"> </v>
      </c>
      <c r="Y71" s="265" t="str">
        <f t="shared" si="18"/>
        <v xml:space="preserve"> </v>
      </c>
      <c r="Z71" s="265" t="str">
        <f t="shared" si="18"/>
        <v xml:space="preserve"> </v>
      </c>
      <c r="AA71" s="265" t="str">
        <f t="shared" si="18"/>
        <v xml:space="preserve"> </v>
      </c>
      <c r="AB71" s="265" t="str">
        <f t="shared" si="18"/>
        <v xml:space="preserve"> </v>
      </c>
      <c r="AC71" s="265" t="str">
        <f t="shared" si="18"/>
        <v xml:space="preserve"> </v>
      </c>
      <c r="AD71" s="17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ht="15.75" customHeight="1" x14ac:dyDescent="0.25">
      <c r="A72" s="1"/>
      <c r="B72" s="16"/>
      <c r="C72" s="266" t="s">
        <v>426</v>
      </c>
      <c r="D72" s="210" t="s">
        <v>2037</v>
      </c>
      <c r="E72" s="264" t="s">
        <v>2035</v>
      </c>
      <c r="F72" s="265" t="str">
        <f t="shared" si="17"/>
        <v xml:space="preserve"> </v>
      </c>
      <c r="G72" s="265" t="str">
        <f t="shared" si="17"/>
        <v xml:space="preserve"> </v>
      </c>
      <c r="H72" s="265" t="str">
        <f t="shared" si="17"/>
        <v xml:space="preserve"> </v>
      </c>
      <c r="I72" s="265" t="str">
        <f t="shared" si="17"/>
        <v xml:space="preserve"> </v>
      </c>
      <c r="J72" s="265" t="str">
        <f t="shared" si="17"/>
        <v xml:space="preserve"> </v>
      </c>
      <c r="K72" s="265" t="str">
        <f t="shared" si="17"/>
        <v xml:space="preserve"> </v>
      </c>
      <c r="L72" s="265" t="str">
        <f t="shared" si="17"/>
        <v xml:space="preserve"> </v>
      </c>
      <c r="M72" s="265" t="str">
        <f t="shared" si="17"/>
        <v xml:space="preserve"> </v>
      </c>
      <c r="N72" s="265" t="str">
        <f t="shared" si="17"/>
        <v xml:space="preserve"> </v>
      </c>
      <c r="O72" s="265" t="str">
        <f t="shared" si="17"/>
        <v xml:space="preserve"> </v>
      </c>
      <c r="P72" s="265" t="str">
        <f t="shared" si="18"/>
        <v xml:space="preserve"> </v>
      </c>
      <c r="Q72" s="265" t="str">
        <f t="shared" si="18"/>
        <v xml:space="preserve"> </v>
      </c>
      <c r="R72" s="265" t="str">
        <f t="shared" si="18"/>
        <v xml:space="preserve"> </v>
      </c>
      <c r="S72" s="265" t="str">
        <f t="shared" si="18"/>
        <v xml:space="preserve"> </v>
      </c>
      <c r="T72" s="265" t="str">
        <f t="shared" si="18"/>
        <v xml:space="preserve"> </v>
      </c>
      <c r="U72" s="265" t="str">
        <f t="shared" si="18"/>
        <v xml:space="preserve"> </v>
      </c>
      <c r="V72" s="265" t="str">
        <f t="shared" si="18"/>
        <v xml:space="preserve"> </v>
      </c>
      <c r="W72" s="265" t="str">
        <f t="shared" si="18"/>
        <v xml:space="preserve"> </v>
      </c>
      <c r="X72" s="265" t="str">
        <f t="shared" si="18"/>
        <v xml:space="preserve"> </v>
      </c>
      <c r="Y72" s="265" t="str">
        <f t="shared" si="18"/>
        <v xml:space="preserve"> </v>
      </c>
      <c r="Z72" s="265" t="str">
        <f t="shared" si="18"/>
        <v xml:space="preserve"> </v>
      </c>
      <c r="AA72" s="265" t="str">
        <f t="shared" si="18"/>
        <v xml:space="preserve"> </v>
      </c>
      <c r="AB72" s="265" t="str">
        <f t="shared" si="18"/>
        <v xml:space="preserve"> </v>
      </c>
      <c r="AC72" s="265" t="str">
        <f t="shared" si="18"/>
        <v xml:space="preserve"> </v>
      </c>
      <c r="AD72" s="17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ht="15.75" customHeight="1" x14ac:dyDescent="0.25">
      <c r="A73" s="1"/>
      <c r="B73" s="16"/>
      <c r="C73" s="266" t="s">
        <v>426</v>
      </c>
      <c r="D73" s="210" t="s">
        <v>2037</v>
      </c>
      <c r="E73" s="264" t="s">
        <v>2035</v>
      </c>
      <c r="F73" s="265" t="str">
        <f t="shared" si="17"/>
        <v xml:space="preserve"> </v>
      </c>
      <c r="G73" s="265" t="str">
        <f t="shared" si="17"/>
        <v xml:space="preserve"> </v>
      </c>
      <c r="H73" s="265" t="str">
        <f t="shared" si="17"/>
        <v xml:space="preserve"> </v>
      </c>
      <c r="I73" s="265" t="str">
        <f t="shared" si="17"/>
        <v xml:space="preserve"> </v>
      </c>
      <c r="J73" s="265" t="str">
        <f t="shared" si="17"/>
        <v xml:space="preserve"> </v>
      </c>
      <c r="K73" s="265" t="str">
        <f t="shared" si="17"/>
        <v xml:space="preserve"> </v>
      </c>
      <c r="L73" s="265" t="str">
        <f t="shared" si="17"/>
        <v xml:space="preserve"> </v>
      </c>
      <c r="M73" s="265" t="str">
        <f t="shared" si="17"/>
        <v xml:space="preserve"> </v>
      </c>
      <c r="N73" s="265" t="str">
        <f t="shared" si="17"/>
        <v xml:space="preserve"> </v>
      </c>
      <c r="O73" s="265" t="str">
        <f t="shared" si="17"/>
        <v xml:space="preserve"> </v>
      </c>
      <c r="P73" s="265" t="str">
        <f t="shared" si="18"/>
        <v xml:space="preserve"> </v>
      </c>
      <c r="Q73" s="265" t="str">
        <f t="shared" si="18"/>
        <v xml:space="preserve"> </v>
      </c>
      <c r="R73" s="265" t="str">
        <f t="shared" si="18"/>
        <v xml:space="preserve"> </v>
      </c>
      <c r="S73" s="265" t="str">
        <f t="shared" si="18"/>
        <v xml:space="preserve"> </v>
      </c>
      <c r="T73" s="265" t="str">
        <f t="shared" si="18"/>
        <v xml:space="preserve"> </v>
      </c>
      <c r="U73" s="265" t="str">
        <f t="shared" si="18"/>
        <v xml:space="preserve"> </v>
      </c>
      <c r="V73" s="265" t="str">
        <f t="shared" si="18"/>
        <v xml:space="preserve"> </v>
      </c>
      <c r="W73" s="265" t="str">
        <f t="shared" si="18"/>
        <v xml:space="preserve"> </v>
      </c>
      <c r="X73" s="265" t="str">
        <f t="shared" si="18"/>
        <v xml:space="preserve"> </v>
      </c>
      <c r="Y73" s="265" t="str">
        <f t="shared" si="18"/>
        <v xml:space="preserve"> </v>
      </c>
      <c r="Z73" s="265" t="str">
        <f t="shared" si="18"/>
        <v xml:space="preserve"> </v>
      </c>
      <c r="AA73" s="265" t="str">
        <f t="shared" si="18"/>
        <v xml:space="preserve"> </v>
      </c>
      <c r="AB73" s="265" t="str">
        <f t="shared" si="18"/>
        <v xml:space="preserve"> </v>
      </c>
      <c r="AC73" s="265" t="str">
        <f t="shared" si="18"/>
        <v xml:space="preserve"> </v>
      </c>
      <c r="AD73" s="17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ht="15.75" customHeight="1" thickBot="1" x14ac:dyDescent="0.3">
      <c r="A74" s="1"/>
      <c r="B74" s="125"/>
      <c r="C74" s="267"/>
      <c r="D74" s="267"/>
      <c r="E74" s="267"/>
      <c r="F74" s="268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9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ht="15.75" customHeight="1" x14ac:dyDescent="0.25">
      <c r="A75" s="1"/>
      <c r="B75" s="129"/>
      <c r="C75" s="129"/>
      <c r="D75" s="129"/>
      <c r="E75" s="129"/>
      <c r="F75" s="270"/>
      <c r="G75" s="129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ht="15.75" customHeight="1" x14ac:dyDescent="0.25">
      <c r="A76" s="1"/>
      <c r="B76" s="129"/>
      <c r="C76" s="129"/>
      <c r="D76" s="129"/>
      <c r="E76" s="129"/>
      <c r="F76" s="270"/>
      <c r="G76" s="129"/>
      <c r="H76" s="129"/>
      <c r="I76" s="129"/>
      <c r="J76" s="129"/>
      <c r="K76" s="129"/>
      <c r="L76" s="129"/>
      <c r="M76" s="129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ht="15.75" customHeight="1" x14ac:dyDescent="0.25">
      <c r="A77" s="1"/>
      <c r="B77" s="33"/>
      <c r="C77" s="33"/>
      <c r="D77" s="33"/>
      <c r="E77" s="33"/>
      <c r="F77" s="271"/>
      <c r="G77" s="33"/>
      <c r="H77" s="129"/>
      <c r="I77" s="129"/>
      <c r="J77" s="129"/>
      <c r="K77" s="129"/>
      <c r="L77" s="129"/>
      <c r="M77" s="129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ht="15.75" customHeight="1" x14ac:dyDescent="0.25">
      <c r="A78" s="1"/>
      <c r="B78" s="33"/>
      <c r="C78" s="33"/>
      <c r="D78" s="33"/>
      <c r="E78" s="33"/>
      <c r="F78" s="271"/>
      <c r="G78" s="33"/>
      <c r="H78" s="129"/>
      <c r="I78" s="129"/>
      <c r="J78" s="129"/>
      <c r="K78" s="129"/>
      <c r="L78" s="129"/>
      <c r="M78" s="129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ht="15.75" customHeight="1" x14ac:dyDescent="0.25">
      <c r="A79" s="1"/>
      <c r="B79" s="33"/>
      <c r="C79" s="33" t="s">
        <v>2035</v>
      </c>
      <c r="D79" s="33"/>
      <c r="E79" s="33"/>
      <c r="F79" s="271"/>
      <c r="G79" s="33"/>
      <c r="H79" s="129"/>
      <c r="I79" s="129"/>
      <c r="J79" s="129"/>
      <c r="K79" s="129"/>
      <c r="L79" s="129"/>
      <c r="M79" s="129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ht="15.75" customHeight="1" x14ac:dyDescent="0.25">
      <c r="A80" s="1"/>
      <c r="B80" s="33"/>
      <c r="C80" s="33" t="s">
        <v>110</v>
      </c>
      <c r="D80" s="33"/>
      <c r="E80" s="33"/>
      <c r="F80" s="271"/>
      <c r="G80" s="33"/>
      <c r="H80" s="129"/>
      <c r="I80" s="129"/>
      <c r="J80" s="129"/>
      <c r="K80" s="129"/>
      <c r="L80" s="129"/>
      <c r="M80" s="129"/>
      <c r="N80" s="272"/>
      <c r="O80" s="272"/>
      <c r="P80" s="272"/>
      <c r="Q80" s="272"/>
      <c r="R80" s="272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ht="15.75" customHeight="1" x14ac:dyDescent="0.25">
      <c r="A81" s="1"/>
      <c r="B81" s="33"/>
      <c r="C81" s="33" t="s">
        <v>111</v>
      </c>
      <c r="D81" s="33"/>
      <c r="E81" s="33"/>
      <c r="F81" s="271"/>
      <c r="G81" s="33"/>
      <c r="H81" s="129"/>
      <c r="I81" s="129"/>
      <c r="J81" s="129"/>
      <c r="K81" s="129"/>
      <c r="L81" s="129"/>
      <c r="M81" s="129"/>
      <c r="N81" s="272"/>
      <c r="O81" s="272"/>
      <c r="P81" s="272"/>
      <c r="Q81" s="272"/>
      <c r="R81" s="272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ht="15.75" customHeight="1" x14ac:dyDescent="0.25">
      <c r="A82" s="1"/>
      <c r="B82" s="33"/>
      <c r="C82" s="33"/>
      <c r="D82" s="33"/>
      <c r="E82" s="33"/>
      <c r="F82" s="271"/>
      <c r="G82" s="33"/>
      <c r="H82" s="129"/>
      <c r="I82" s="129"/>
      <c r="J82" s="129"/>
      <c r="K82" s="129"/>
      <c r="L82" s="129"/>
      <c r="M82" s="129"/>
      <c r="N82" s="272"/>
      <c r="O82" s="272"/>
      <c r="P82" s="272"/>
      <c r="Q82" s="272"/>
      <c r="R82" s="272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ht="15.75" customHeight="1" x14ac:dyDescent="0.25">
      <c r="A83" s="1"/>
      <c r="B83" s="33"/>
      <c r="C83" s="33" t="s">
        <v>2036</v>
      </c>
      <c r="D83" s="229" t="s">
        <v>2027</v>
      </c>
      <c r="E83" s="33"/>
      <c r="F83" s="271"/>
      <c r="G83" s="33"/>
      <c r="H83" s="129"/>
      <c r="I83" s="129"/>
      <c r="J83" s="129"/>
      <c r="K83" s="129"/>
      <c r="L83" s="129"/>
      <c r="M83" s="129"/>
      <c r="N83" s="272"/>
      <c r="O83" s="272"/>
      <c r="P83" s="272"/>
      <c r="Q83" s="272"/>
      <c r="R83" s="272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ht="15.75" customHeight="1" x14ac:dyDescent="0.25">
      <c r="A84" s="1"/>
      <c r="B84" s="33"/>
      <c r="C84" s="33" t="s">
        <v>2042</v>
      </c>
      <c r="D84" s="229" t="s">
        <v>2029</v>
      </c>
      <c r="E84" s="33"/>
      <c r="F84" s="271"/>
      <c r="G84" s="33"/>
      <c r="H84" s="129"/>
      <c r="I84" s="129"/>
      <c r="J84" s="129"/>
      <c r="K84" s="129"/>
      <c r="L84" s="129"/>
      <c r="M84" s="129"/>
      <c r="N84" s="272"/>
      <c r="O84" s="272"/>
      <c r="P84" s="272"/>
      <c r="Q84" s="272"/>
      <c r="R84" s="272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ht="15.75" customHeight="1" x14ac:dyDescent="0.25">
      <c r="A85" s="1"/>
      <c r="B85" s="33"/>
      <c r="C85" s="95" t="s">
        <v>2110</v>
      </c>
      <c r="D85" s="229" t="s">
        <v>2111</v>
      </c>
      <c r="E85" s="33"/>
      <c r="F85" s="271"/>
      <c r="G85" s="33"/>
      <c r="H85" s="129"/>
      <c r="I85" s="129"/>
      <c r="J85" s="129"/>
      <c r="K85" s="129"/>
      <c r="L85" s="129"/>
      <c r="M85" s="129"/>
      <c r="N85" s="272"/>
      <c r="O85" s="272"/>
      <c r="P85" s="272"/>
      <c r="Q85" s="272"/>
      <c r="R85" s="272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ht="15.75" customHeight="1" x14ac:dyDescent="0.25">
      <c r="A86" s="1"/>
      <c r="B86" s="33"/>
      <c r="C86" s="95" t="s">
        <v>2112</v>
      </c>
      <c r="D86" s="229" t="s">
        <v>2111</v>
      </c>
      <c r="E86" s="33"/>
      <c r="F86" s="271"/>
      <c r="G86" s="33"/>
      <c r="H86" s="129"/>
      <c r="I86" s="129"/>
      <c r="J86" s="129"/>
      <c r="K86" s="129"/>
      <c r="L86" s="129"/>
      <c r="M86" s="129"/>
      <c r="N86" s="272"/>
      <c r="O86" s="272"/>
      <c r="P86" s="272"/>
      <c r="Q86" s="272"/>
      <c r="R86" s="272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ht="15.75" customHeight="1" x14ac:dyDescent="0.25">
      <c r="A87" s="1"/>
      <c r="B87" s="33"/>
      <c r="C87" s="95" t="s">
        <v>2113</v>
      </c>
      <c r="D87" s="229" t="s">
        <v>2111</v>
      </c>
      <c r="E87" s="33"/>
      <c r="F87" s="271"/>
      <c r="G87" s="33"/>
      <c r="H87" s="129"/>
      <c r="I87" s="129"/>
      <c r="J87" s="129"/>
      <c r="K87" s="129"/>
      <c r="L87" s="129"/>
      <c r="M87" s="129"/>
      <c r="N87" s="272"/>
      <c r="O87" s="272"/>
      <c r="P87" s="272"/>
      <c r="Q87" s="272"/>
      <c r="R87" s="272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ht="15.75" customHeight="1" x14ac:dyDescent="0.25">
      <c r="A88" s="1"/>
      <c r="B88" s="33"/>
      <c r="C88" s="95" t="s">
        <v>2114</v>
      </c>
      <c r="D88" s="229" t="s">
        <v>2111</v>
      </c>
      <c r="E88" s="33"/>
      <c r="F88" s="271"/>
      <c r="G88" s="33"/>
      <c r="H88" s="129"/>
      <c r="I88" s="129"/>
      <c r="J88" s="129"/>
      <c r="K88" s="129"/>
      <c r="L88" s="129"/>
      <c r="M88" s="129"/>
      <c r="N88" s="272"/>
      <c r="O88" s="272"/>
      <c r="P88" s="272"/>
      <c r="Q88" s="272"/>
      <c r="R88" s="272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ht="15.75" customHeight="1" x14ac:dyDescent="0.25">
      <c r="A89" s="1"/>
      <c r="B89" s="33"/>
      <c r="C89" s="95" t="s">
        <v>2041</v>
      </c>
      <c r="D89" s="229" t="s">
        <v>2029</v>
      </c>
      <c r="E89" s="33"/>
      <c r="F89" s="271"/>
      <c r="G89" s="33"/>
      <c r="H89" s="129"/>
      <c r="I89" s="129"/>
      <c r="J89" s="129"/>
      <c r="K89" s="129"/>
      <c r="L89" s="129"/>
      <c r="M89" s="129"/>
      <c r="N89" s="272"/>
      <c r="O89" s="272"/>
      <c r="P89" s="272"/>
      <c r="Q89" s="272"/>
      <c r="R89" s="272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ht="15.75" customHeight="1" x14ac:dyDescent="0.25">
      <c r="A90" s="1"/>
      <c r="B90" s="33"/>
      <c r="C90" s="95" t="s">
        <v>2044</v>
      </c>
      <c r="D90" s="229" t="s">
        <v>2029</v>
      </c>
      <c r="E90" s="33"/>
      <c r="F90" s="271"/>
      <c r="G90" s="33"/>
      <c r="H90" s="129"/>
      <c r="I90" s="129"/>
      <c r="J90" s="129"/>
      <c r="K90" s="129"/>
      <c r="L90" s="129"/>
      <c r="M90" s="129"/>
      <c r="N90" s="272"/>
      <c r="O90" s="272"/>
      <c r="P90" s="272"/>
      <c r="Q90" s="272"/>
      <c r="R90" s="272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ht="15.75" customHeight="1" x14ac:dyDescent="0.25">
      <c r="A91" s="1"/>
      <c r="B91" s="33"/>
      <c r="C91" s="95" t="s">
        <v>2045</v>
      </c>
      <c r="D91" s="229" t="s">
        <v>2029</v>
      </c>
      <c r="E91" s="33"/>
      <c r="F91" s="271"/>
      <c r="G91" s="33"/>
      <c r="H91" s="129"/>
      <c r="I91" s="129"/>
      <c r="J91" s="129"/>
      <c r="K91" s="129"/>
      <c r="L91" s="129"/>
      <c r="M91" s="129"/>
      <c r="N91" s="272"/>
      <c r="O91" s="272"/>
      <c r="P91" s="272"/>
      <c r="Q91" s="272"/>
      <c r="R91" s="272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ht="15.75" customHeight="1" x14ac:dyDescent="0.25">
      <c r="A92" s="1"/>
      <c r="B92" s="33"/>
      <c r="C92" s="95" t="s">
        <v>2046</v>
      </c>
      <c r="D92" s="229" t="s">
        <v>2029</v>
      </c>
      <c r="E92" s="33"/>
      <c r="F92" s="271"/>
      <c r="G92" s="33"/>
      <c r="H92" s="129"/>
      <c r="I92" s="129"/>
      <c r="J92" s="129"/>
      <c r="K92" s="129"/>
      <c r="L92" s="129"/>
      <c r="M92" s="129"/>
      <c r="N92" s="272"/>
      <c r="O92" s="272"/>
      <c r="P92" s="272"/>
      <c r="Q92" s="272"/>
      <c r="R92" s="272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ht="15.75" customHeight="1" x14ac:dyDescent="0.25">
      <c r="A93" s="1"/>
      <c r="B93" s="33"/>
      <c r="C93" s="95" t="s">
        <v>2047</v>
      </c>
      <c r="D93" s="229" t="s">
        <v>2029</v>
      </c>
      <c r="E93" s="33"/>
      <c r="F93" s="271"/>
      <c r="G93" s="33"/>
      <c r="H93" s="129"/>
      <c r="I93" s="129"/>
      <c r="J93" s="129"/>
      <c r="K93" s="129"/>
      <c r="L93" s="129"/>
      <c r="M93" s="129"/>
      <c r="N93" s="272"/>
      <c r="O93" s="272"/>
      <c r="P93" s="272"/>
      <c r="Q93" s="272"/>
      <c r="R93" s="272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ht="15.75" customHeight="1" x14ac:dyDescent="0.25">
      <c r="A94" s="1"/>
      <c r="B94" s="33"/>
      <c r="C94" s="95" t="s">
        <v>2048</v>
      </c>
      <c r="D94" s="229" t="s">
        <v>2029</v>
      </c>
      <c r="E94" s="33"/>
      <c r="F94" s="271"/>
      <c r="G94" s="33"/>
      <c r="H94" s="129"/>
      <c r="I94" s="129"/>
      <c r="J94" s="129"/>
      <c r="K94" s="129"/>
      <c r="L94" s="129"/>
      <c r="M94" s="129"/>
      <c r="N94" s="272"/>
      <c r="O94" s="272"/>
      <c r="P94" s="272"/>
      <c r="Q94" s="272"/>
      <c r="R94" s="272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ht="15.75" customHeight="1" x14ac:dyDescent="0.25">
      <c r="A95" s="1"/>
      <c r="B95" s="33"/>
      <c r="C95" s="95" t="s">
        <v>2049</v>
      </c>
      <c r="D95" s="229" t="s">
        <v>2029</v>
      </c>
      <c r="E95" s="33"/>
      <c r="F95" s="271"/>
      <c r="G95" s="33"/>
      <c r="H95" s="129"/>
      <c r="I95" s="129"/>
      <c r="J95" s="129"/>
      <c r="K95" s="129"/>
      <c r="L95" s="129"/>
      <c r="M95" s="129"/>
      <c r="N95" s="272"/>
      <c r="O95" s="272"/>
      <c r="P95" s="272"/>
      <c r="Q95" s="272"/>
      <c r="R95" s="272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ht="15.75" customHeight="1" x14ac:dyDescent="0.25">
      <c r="A96" s="1"/>
      <c r="B96" s="33"/>
      <c r="C96" s="95" t="s">
        <v>2115</v>
      </c>
      <c r="D96" s="229" t="s">
        <v>2111</v>
      </c>
      <c r="E96" s="33"/>
      <c r="F96" s="271"/>
      <c r="G96" s="33"/>
      <c r="H96" s="129"/>
      <c r="I96" s="129"/>
      <c r="J96" s="129"/>
      <c r="K96" s="129"/>
      <c r="L96" s="129"/>
      <c r="M96" s="129"/>
      <c r="N96" s="272"/>
      <c r="O96" s="272"/>
      <c r="P96" s="272"/>
      <c r="Q96" s="272"/>
      <c r="R96" s="272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ht="15.75" customHeight="1" x14ac:dyDescent="0.25">
      <c r="A97" s="1"/>
      <c r="B97" s="33"/>
      <c r="C97" s="95" t="s">
        <v>2050</v>
      </c>
      <c r="D97" s="229" t="s">
        <v>2029</v>
      </c>
      <c r="E97" s="33"/>
      <c r="F97" s="271"/>
      <c r="G97" s="33"/>
      <c r="H97" s="129"/>
      <c r="I97" s="129"/>
      <c r="J97" s="129"/>
      <c r="K97" s="129"/>
      <c r="L97" s="129"/>
      <c r="M97" s="129"/>
      <c r="N97" s="272"/>
      <c r="O97" s="272"/>
      <c r="P97" s="272"/>
      <c r="Q97" s="272"/>
      <c r="R97" s="272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ht="15.75" customHeight="1" x14ac:dyDescent="0.25">
      <c r="A98" s="1"/>
      <c r="B98" s="33"/>
      <c r="C98" s="95" t="s">
        <v>2116</v>
      </c>
      <c r="D98" s="273" t="s">
        <v>2117</v>
      </c>
      <c r="E98" s="33"/>
      <c r="F98" s="271"/>
      <c r="G98" s="33"/>
      <c r="H98" s="129"/>
      <c r="I98" s="129"/>
      <c r="J98" s="129"/>
      <c r="K98" s="129"/>
      <c r="L98" s="129"/>
      <c r="M98" s="129"/>
      <c r="N98" s="272"/>
      <c r="O98" s="272"/>
      <c r="P98" s="272"/>
      <c r="Q98" s="272"/>
      <c r="R98" s="272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ht="15.75" customHeight="1" x14ac:dyDescent="0.25">
      <c r="A99" s="1"/>
      <c r="B99" s="33"/>
      <c r="C99" s="95" t="s">
        <v>2056</v>
      </c>
      <c r="D99" s="229" t="s">
        <v>2029</v>
      </c>
      <c r="E99" s="33"/>
      <c r="F99" s="271"/>
      <c r="G99" s="33"/>
      <c r="H99" s="129"/>
      <c r="I99" s="129"/>
      <c r="J99" s="129"/>
      <c r="K99" s="129"/>
      <c r="L99" s="129"/>
      <c r="M99" s="129"/>
      <c r="N99" s="272"/>
      <c r="O99" s="272"/>
      <c r="P99" s="272"/>
      <c r="Q99" s="272"/>
      <c r="R99" s="272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ht="15.75" customHeight="1" x14ac:dyDescent="0.25">
      <c r="A100" s="1"/>
      <c r="B100" s="33"/>
      <c r="C100" s="95" t="s">
        <v>2051</v>
      </c>
      <c r="D100" s="229" t="s">
        <v>2029</v>
      </c>
      <c r="E100" s="33"/>
      <c r="F100" s="271"/>
      <c r="G100" s="33"/>
      <c r="H100" s="129"/>
      <c r="I100" s="129"/>
      <c r="J100" s="129"/>
      <c r="K100" s="129"/>
      <c r="L100" s="129"/>
      <c r="M100" s="129"/>
      <c r="N100" s="272"/>
      <c r="O100" s="272"/>
      <c r="P100" s="272"/>
      <c r="Q100" s="272"/>
      <c r="R100" s="272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ht="15.75" customHeight="1" x14ac:dyDescent="0.25">
      <c r="A101" s="1"/>
      <c r="B101" s="33"/>
      <c r="C101" s="95" t="s">
        <v>2118</v>
      </c>
      <c r="D101" s="229" t="s">
        <v>2111</v>
      </c>
      <c r="E101" s="33"/>
      <c r="F101" s="271"/>
      <c r="G101" s="33"/>
      <c r="H101" s="129"/>
      <c r="I101" s="129"/>
      <c r="J101" s="129"/>
      <c r="K101" s="129"/>
      <c r="L101" s="129"/>
      <c r="M101" s="129"/>
      <c r="N101" s="272"/>
      <c r="O101" s="272"/>
      <c r="P101" s="272"/>
      <c r="Q101" s="272"/>
      <c r="R101" s="272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ht="15.75" customHeight="1" x14ac:dyDescent="0.25">
      <c r="A102" s="1"/>
      <c r="B102" s="33"/>
      <c r="C102" s="95" t="s">
        <v>2061</v>
      </c>
      <c r="D102" s="229" t="s">
        <v>2062</v>
      </c>
      <c r="E102" s="33"/>
      <c r="F102" s="271"/>
      <c r="G102" s="33"/>
      <c r="H102" s="129"/>
      <c r="I102" s="129"/>
      <c r="J102" s="129"/>
      <c r="K102" s="129"/>
      <c r="L102" s="129"/>
      <c r="M102" s="129"/>
      <c r="N102" s="272"/>
      <c r="O102" s="272"/>
      <c r="P102" s="272"/>
      <c r="Q102" s="272"/>
      <c r="R102" s="272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ht="15.75" customHeight="1" x14ac:dyDescent="0.25">
      <c r="A103" s="1"/>
      <c r="B103" s="33"/>
      <c r="C103" s="95" t="s">
        <v>2119</v>
      </c>
      <c r="D103" s="229" t="s">
        <v>2120</v>
      </c>
      <c r="E103" s="33"/>
      <c r="F103" s="271"/>
      <c r="G103" s="33"/>
      <c r="H103" s="129"/>
      <c r="I103" s="129"/>
      <c r="J103" s="129"/>
      <c r="K103" s="129"/>
      <c r="L103" s="129"/>
      <c r="M103" s="129"/>
      <c r="N103" s="272"/>
      <c r="O103" s="272"/>
      <c r="P103" s="272"/>
      <c r="Q103" s="272"/>
      <c r="R103" s="272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ht="15.75" customHeight="1" x14ac:dyDescent="0.25">
      <c r="A104" s="1"/>
      <c r="B104" s="33"/>
      <c r="C104" s="95" t="s">
        <v>2052</v>
      </c>
      <c r="D104" s="229" t="s">
        <v>2053</v>
      </c>
      <c r="E104" s="33"/>
      <c r="F104" s="271"/>
      <c r="G104" s="33"/>
      <c r="H104" s="129"/>
      <c r="I104" s="129"/>
      <c r="J104" s="129"/>
      <c r="K104" s="129"/>
      <c r="L104" s="129"/>
      <c r="M104" s="129"/>
      <c r="N104" s="272"/>
      <c r="O104" s="272"/>
      <c r="P104" s="272"/>
      <c r="Q104" s="272"/>
      <c r="R104" s="272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ht="15.75" customHeight="1" x14ac:dyDescent="0.25">
      <c r="A105" s="1"/>
      <c r="B105" s="33"/>
      <c r="C105" s="95" t="s">
        <v>2054</v>
      </c>
      <c r="D105" s="229" t="s">
        <v>2055</v>
      </c>
      <c r="E105" s="33"/>
      <c r="F105" s="271"/>
      <c r="G105" s="33"/>
      <c r="H105" s="129"/>
      <c r="I105" s="129"/>
      <c r="J105" s="129"/>
      <c r="K105" s="129"/>
      <c r="L105" s="129"/>
      <c r="M105" s="129"/>
      <c r="N105" s="272"/>
      <c r="O105" s="272"/>
      <c r="P105" s="272"/>
      <c r="Q105" s="272"/>
      <c r="R105" s="272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ht="15.75" customHeight="1" x14ac:dyDescent="0.25">
      <c r="A106" s="1"/>
      <c r="B106" s="33"/>
      <c r="C106" s="95" t="s">
        <v>2058</v>
      </c>
      <c r="D106" s="229" t="s">
        <v>2029</v>
      </c>
      <c r="E106" s="33"/>
      <c r="F106" s="271"/>
      <c r="G106" s="33"/>
      <c r="H106" s="129"/>
      <c r="I106" s="129"/>
      <c r="J106" s="129"/>
      <c r="K106" s="129"/>
      <c r="L106" s="129"/>
      <c r="M106" s="129"/>
      <c r="N106" s="272"/>
      <c r="O106" s="272"/>
      <c r="P106" s="272"/>
      <c r="Q106" s="272"/>
      <c r="R106" s="272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ht="15.75" customHeight="1" x14ac:dyDescent="0.25">
      <c r="A107" s="1"/>
      <c r="B107" s="33"/>
      <c r="C107" s="95" t="s">
        <v>2121</v>
      </c>
      <c r="D107" s="229" t="s">
        <v>2029</v>
      </c>
      <c r="E107" s="33"/>
      <c r="F107" s="271"/>
      <c r="G107" s="33"/>
      <c r="H107" s="129"/>
      <c r="I107" s="129"/>
      <c r="J107" s="129"/>
      <c r="K107" s="129"/>
      <c r="L107" s="129"/>
      <c r="M107" s="129"/>
      <c r="N107" s="272"/>
      <c r="O107" s="272"/>
      <c r="P107" s="272"/>
      <c r="Q107" s="272"/>
      <c r="R107" s="272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ht="15.75" customHeight="1" x14ac:dyDescent="0.25">
      <c r="A108" s="1"/>
      <c r="B108" s="33"/>
      <c r="C108" s="95" t="s">
        <v>2060</v>
      </c>
      <c r="D108" s="229" t="s">
        <v>2029</v>
      </c>
      <c r="E108" s="33"/>
      <c r="F108" s="271"/>
      <c r="G108" s="33"/>
      <c r="H108" s="129"/>
      <c r="I108" s="129"/>
      <c r="J108" s="129"/>
      <c r="K108" s="129"/>
      <c r="L108" s="129"/>
      <c r="M108" s="129"/>
      <c r="N108" s="272"/>
      <c r="O108" s="272"/>
      <c r="P108" s="272"/>
      <c r="Q108" s="272"/>
      <c r="R108" s="272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ht="15.75" customHeight="1" x14ac:dyDescent="0.25">
      <c r="A109" s="1"/>
      <c r="B109" s="33"/>
      <c r="C109" s="95" t="s">
        <v>2122</v>
      </c>
      <c r="D109" s="274" t="s">
        <v>2029</v>
      </c>
      <c r="E109" s="33"/>
      <c r="F109" s="271"/>
      <c r="G109" s="33"/>
      <c r="H109" s="129"/>
      <c r="I109" s="129"/>
      <c r="J109" s="129"/>
      <c r="K109" s="129"/>
      <c r="L109" s="129"/>
      <c r="M109" s="129"/>
      <c r="N109" s="272"/>
      <c r="O109" s="272"/>
      <c r="P109" s="272"/>
      <c r="Q109" s="272"/>
      <c r="R109" s="272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ht="15.75" customHeight="1" x14ac:dyDescent="0.25">
      <c r="A110" s="1"/>
      <c r="B110" s="33"/>
      <c r="C110" s="95" t="s">
        <v>2123</v>
      </c>
      <c r="D110" s="274" t="s">
        <v>2029</v>
      </c>
      <c r="E110" s="33"/>
      <c r="F110" s="271"/>
      <c r="G110" s="33"/>
      <c r="H110" s="129"/>
      <c r="I110" s="129"/>
      <c r="J110" s="129"/>
      <c r="K110" s="129"/>
      <c r="L110" s="129"/>
      <c r="M110" s="129"/>
      <c r="N110" s="272"/>
      <c r="O110" s="272"/>
      <c r="P110" s="272"/>
      <c r="Q110" s="272"/>
      <c r="R110" s="272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ht="15.75" customHeight="1" x14ac:dyDescent="0.25">
      <c r="A111" s="1"/>
      <c r="B111" s="33"/>
      <c r="C111" s="95" t="s">
        <v>2124</v>
      </c>
      <c r="D111" s="274" t="s">
        <v>2125</v>
      </c>
      <c r="E111" s="33"/>
      <c r="F111" s="271"/>
      <c r="G111" s="33"/>
      <c r="H111" s="129"/>
      <c r="I111" s="129"/>
      <c r="J111" s="129"/>
      <c r="K111" s="129"/>
      <c r="L111" s="129"/>
      <c r="M111" s="129"/>
      <c r="N111" s="272"/>
      <c r="O111" s="272"/>
      <c r="P111" s="272"/>
      <c r="Q111" s="272"/>
      <c r="R111" s="272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ht="15.75" customHeight="1" x14ac:dyDescent="0.25">
      <c r="A112" s="1"/>
      <c r="B112" s="33"/>
      <c r="C112" s="95" t="s">
        <v>2065</v>
      </c>
      <c r="D112" s="274" t="s">
        <v>2029</v>
      </c>
      <c r="E112" s="33"/>
      <c r="F112" s="271"/>
      <c r="G112" s="33"/>
      <c r="H112" s="129"/>
      <c r="I112" s="129"/>
      <c r="J112" s="129"/>
      <c r="K112" s="129"/>
      <c r="L112" s="129"/>
      <c r="M112" s="129"/>
      <c r="N112" s="272"/>
      <c r="O112" s="272"/>
      <c r="P112" s="272"/>
      <c r="Q112" s="272"/>
      <c r="R112" s="272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ht="15.75" customHeight="1" x14ac:dyDescent="0.25">
      <c r="A113" s="1"/>
      <c r="B113" s="33"/>
      <c r="C113" s="95" t="s">
        <v>2126</v>
      </c>
      <c r="D113" s="229" t="s">
        <v>2111</v>
      </c>
      <c r="E113" s="33"/>
      <c r="F113" s="271"/>
      <c r="G113" s="33"/>
      <c r="H113" s="129"/>
      <c r="I113" s="129"/>
      <c r="J113" s="129"/>
      <c r="K113" s="129"/>
      <c r="L113" s="129"/>
      <c r="M113" s="129"/>
      <c r="N113" s="272"/>
      <c r="O113" s="272"/>
      <c r="P113" s="272"/>
      <c r="Q113" s="272"/>
      <c r="R113" s="272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ht="15.75" customHeight="1" x14ac:dyDescent="0.25">
      <c r="A114" s="1"/>
      <c r="B114" s="33"/>
      <c r="C114" s="275" t="s">
        <v>2063</v>
      </c>
      <c r="D114" s="229" t="s">
        <v>2064</v>
      </c>
      <c r="E114" s="33"/>
      <c r="F114" s="271"/>
      <c r="G114" s="33"/>
      <c r="H114" s="129"/>
      <c r="I114" s="129"/>
      <c r="J114" s="129"/>
      <c r="K114" s="129"/>
      <c r="L114" s="129"/>
      <c r="M114" s="129"/>
      <c r="N114" s="272"/>
      <c r="O114" s="272"/>
      <c r="P114" s="272"/>
      <c r="Q114" s="272"/>
      <c r="R114" s="272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ht="15.75" customHeight="1" x14ac:dyDescent="0.25">
      <c r="A115" s="1"/>
      <c r="B115" s="33"/>
      <c r="C115" s="95" t="s">
        <v>2127</v>
      </c>
      <c r="D115" s="229" t="s">
        <v>2027</v>
      </c>
      <c r="E115" s="33"/>
      <c r="F115" s="271"/>
      <c r="G115" s="33"/>
      <c r="H115" s="129"/>
      <c r="I115" s="129"/>
      <c r="J115" s="129"/>
      <c r="K115" s="129"/>
      <c r="L115" s="129"/>
      <c r="M115" s="129"/>
      <c r="N115" s="272"/>
      <c r="O115" s="272"/>
      <c r="P115" s="272"/>
      <c r="Q115" s="272"/>
      <c r="R115" s="272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ht="15.75" customHeight="1" x14ac:dyDescent="0.25">
      <c r="A116" s="1"/>
      <c r="B116" s="33"/>
      <c r="C116" s="95" t="s">
        <v>2067</v>
      </c>
      <c r="D116" s="229" t="s">
        <v>2029</v>
      </c>
      <c r="E116" s="33"/>
      <c r="F116" s="271"/>
      <c r="G116" s="33"/>
      <c r="H116" s="129"/>
      <c r="I116" s="129"/>
      <c r="J116" s="129"/>
      <c r="K116" s="129"/>
      <c r="L116" s="129"/>
      <c r="M116" s="129"/>
      <c r="N116" s="272"/>
      <c r="O116" s="272"/>
      <c r="P116" s="272"/>
      <c r="Q116" s="272"/>
      <c r="R116" s="272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ht="15.75" customHeight="1" x14ac:dyDescent="0.25">
      <c r="A117" s="1"/>
      <c r="B117" s="33"/>
      <c r="C117" s="95" t="s">
        <v>2068</v>
      </c>
      <c r="D117" s="229" t="s">
        <v>2029</v>
      </c>
      <c r="E117" s="33"/>
      <c r="F117" s="271"/>
      <c r="G117" s="33"/>
      <c r="H117" s="129"/>
      <c r="I117" s="129"/>
      <c r="J117" s="129"/>
      <c r="K117" s="129"/>
      <c r="L117" s="129"/>
      <c r="M117" s="129"/>
      <c r="N117" s="272"/>
      <c r="O117" s="272"/>
      <c r="P117" s="272"/>
      <c r="Q117" s="272"/>
      <c r="R117" s="272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ht="15.75" customHeight="1" x14ac:dyDescent="0.25">
      <c r="A118" s="1"/>
      <c r="B118" s="33"/>
      <c r="C118" s="95" t="s">
        <v>2069</v>
      </c>
      <c r="D118" s="229" t="s">
        <v>2029</v>
      </c>
      <c r="E118" s="33"/>
      <c r="F118" s="271"/>
      <c r="G118" s="33"/>
      <c r="H118" s="129"/>
      <c r="I118" s="129"/>
      <c r="J118" s="129"/>
      <c r="K118" s="129"/>
      <c r="L118" s="129"/>
      <c r="M118" s="129"/>
      <c r="N118" s="272"/>
      <c r="O118" s="272"/>
      <c r="P118" s="272"/>
      <c r="Q118" s="272"/>
      <c r="R118" s="272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ht="15.75" customHeight="1" x14ac:dyDescent="0.25">
      <c r="A119" s="1"/>
      <c r="B119" s="33"/>
      <c r="C119" s="95" t="s">
        <v>2070</v>
      </c>
      <c r="D119" s="229" t="s">
        <v>2029</v>
      </c>
      <c r="E119" s="33"/>
      <c r="F119" s="271"/>
      <c r="G119" s="33"/>
      <c r="H119" s="129"/>
      <c r="I119" s="129"/>
      <c r="J119" s="129"/>
      <c r="K119" s="129"/>
      <c r="L119" s="129"/>
      <c r="M119" s="129"/>
      <c r="N119" s="272"/>
      <c r="O119" s="272"/>
      <c r="P119" s="272"/>
      <c r="Q119" s="272"/>
      <c r="R119" s="272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ht="15.75" customHeight="1" x14ac:dyDescent="0.25">
      <c r="A120" s="1"/>
      <c r="B120" s="33"/>
      <c r="C120" s="95" t="s">
        <v>2128</v>
      </c>
      <c r="D120" s="229" t="s">
        <v>2111</v>
      </c>
      <c r="E120" s="33"/>
      <c r="F120" s="271"/>
      <c r="G120" s="33"/>
      <c r="H120" s="129"/>
      <c r="I120" s="129"/>
      <c r="J120" s="129"/>
      <c r="K120" s="129"/>
      <c r="L120" s="129"/>
      <c r="M120" s="129"/>
      <c r="N120" s="272"/>
      <c r="O120" s="272"/>
      <c r="P120" s="272"/>
      <c r="Q120" s="272"/>
      <c r="R120" s="272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ht="15.75" customHeight="1" x14ac:dyDescent="0.25">
      <c r="A121" s="1"/>
      <c r="B121" s="33"/>
      <c r="C121" s="95" t="s">
        <v>2071</v>
      </c>
      <c r="D121" s="229" t="s">
        <v>2029</v>
      </c>
      <c r="E121" s="33"/>
      <c r="F121" s="271"/>
      <c r="G121" s="33"/>
      <c r="H121" s="129"/>
      <c r="I121" s="129"/>
      <c r="J121" s="129"/>
      <c r="K121" s="129"/>
      <c r="L121" s="129"/>
      <c r="M121" s="129"/>
      <c r="N121" s="272"/>
      <c r="O121" s="272"/>
      <c r="P121" s="272"/>
      <c r="Q121" s="272"/>
      <c r="R121" s="272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ht="15.75" customHeight="1" x14ac:dyDescent="0.25">
      <c r="A122" s="1"/>
      <c r="B122" s="33"/>
      <c r="C122" s="95" t="s">
        <v>2129</v>
      </c>
      <c r="D122" s="229" t="s">
        <v>2111</v>
      </c>
      <c r="E122" s="33"/>
      <c r="F122" s="271"/>
      <c r="G122" s="33"/>
      <c r="H122" s="129"/>
      <c r="I122" s="129"/>
      <c r="J122" s="129"/>
      <c r="K122" s="129"/>
      <c r="L122" s="129"/>
      <c r="M122" s="129"/>
      <c r="N122" s="272"/>
      <c r="O122" s="272"/>
      <c r="P122" s="272"/>
      <c r="Q122" s="272"/>
      <c r="R122" s="272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ht="15.75" customHeight="1" x14ac:dyDescent="0.25">
      <c r="A123" s="1"/>
      <c r="B123" s="33"/>
      <c r="C123" s="95" t="s">
        <v>2072</v>
      </c>
      <c r="D123" s="229" t="s">
        <v>2029</v>
      </c>
      <c r="E123" s="33"/>
      <c r="F123" s="271"/>
      <c r="G123" s="33"/>
      <c r="H123" s="129"/>
      <c r="I123" s="129"/>
      <c r="J123" s="129"/>
      <c r="K123" s="129"/>
      <c r="L123" s="129"/>
      <c r="M123" s="129"/>
      <c r="N123" s="272"/>
      <c r="O123" s="272"/>
      <c r="P123" s="272"/>
      <c r="Q123" s="272"/>
      <c r="R123" s="272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ht="15.75" customHeight="1" x14ac:dyDescent="0.25">
      <c r="A124" s="1"/>
      <c r="B124" s="33"/>
      <c r="C124" s="95" t="s">
        <v>2072</v>
      </c>
      <c r="D124" s="229" t="s">
        <v>2111</v>
      </c>
      <c r="E124" s="33"/>
      <c r="F124" s="271"/>
      <c r="G124" s="33"/>
      <c r="H124" s="129"/>
      <c r="I124" s="129"/>
      <c r="J124" s="129"/>
      <c r="K124" s="129"/>
      <c r="L124" s="129"/>
      <c r="M124" s="129"/>
      <c r="N124" s="272"/>
      <c r="O124" s="272"/>
      <c r="P124" s="272"/>
      <c r="Q124" s="272"/>
      <c r="R124" s="272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ht="15.75" customHeight="1" x14ac:dyDescent="0.25">
      <c r="A125" s="1"/>
      <c r="B125" s="33"/>
      <c r="C125" s="95" t="s">
        <v>2073</v>
      </c>
      <c r="D125" s="229" t="s">
        <v>2029</v>
      </c>
      <c r="E125" s="33"/>
      <c r="F125" s="271"/>
      <c r="G125" s="33"/>
      <c r="H125" s="129"/>
      <c r="I125" s="129"/>
      <c r="J125" s="129"/>
      <c r="K125" s="129"/>
      <c r="L125" s="129"/>
      <c r="M125" s="129"/>
      <c r="N125" s="272"/>
      <c r="O125" s="272"/>
      <c r="P125" s="272"/>
      <c r="Q125" s="272"/>
      <c r="R125" s="272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ht="15.75" customHeight="1" x14ac:dyDescent="0.25">
      <c r="A126" s="1"/>
      <c r="B126" s="33"/>
      <c r="C126" s="95" t="s">
        <v>2130</v>
      </c>
      <c r="D126" s="229" t="s">
        <v>2111</v>
      </c>
      <c r="E126" s="33"/>
      <c r="F126" s="271"/>
      <c r="G126" s="33"/>
      <c r="H126" s="129"/>
      <c r="I126" s="129"/>
      <c r="J126" s="129"/>
      <c r="K126" s="129"/>
      <c r="L126" s="129"/>
      <c r="M126" s="129"/>
      <c r="N126" s="272"/>
      <c r="O126" s="272"/>
      <c r="P126" s="272"/>
      <c r="Q126" s="272"/>
      <c r="R126" s="272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ht="15.75" customHeight="1" x14ac:dyDescent="0.25">
      <c r="A127" s="1"/>
      <c r="B127" s="33"/>
      <c r="C127" s="95" t="s">
        <v>2074</v>
      </c>
      <c r="D127" s="229" t="s">
        <v>2029</v>
      </c>
      <c r="E127" s="33"/>
      <c r="F127" s="271"/>
      <c r="G127" s="33"/>
      <c r="H127" s="129"/>
      <c r="I127" s="129"/>
      <c r="J127" s="129"/>
      <c r="K127" s="129"/>
      <c r="L127" s="129"/>
      <c r="M127" s="129"/>
      <c r="N127" s="272"/>
      <c r="O127" s="272"/>
      <c r="P127" s="272"/>
      <c r="Q127" s="272"/>
      <c r="R127" s="272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ht="15.75" customHeight="1" x14ac:dyDescent="0.25">
      <c r="A128" s="1"/>
      <c r="B128" s="33"/>
      <c r="C128" s="95" t="s">
        <v>2075</v>
      </c>
      <c r="D128" s="229" t="s">
        <v>2029</v>
      </c>
      <c r="E128" s="33"/>
      <c r="F128" s="271"/>
      <c r="G128" s="33"/>
      <c r="H128" s="129"/>
      <c r="I128" s="129"/>
      <c r="J128" s="129"/>
      <c r="K128" s="129"/>
      <c r="L128" s="129"/>
      <c r="M128" s="129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ht="15.75" customHeight="1" x14ac:dyDescent="0.25">
      <c r="A129" s="1"/>
      <c r="B129" s="33"/>
      <c r="C129" s="95" t="s">
        <v>2076</v>
      </c>
      <c r="D129" s="229" t="s">
        <v>2029</v>
      </c>
      <c r="E129" s="33"/>
      <c r="F129" s="271"/>
      <c r="G129" s="33"/>
      <c r="H129" s="129"/>
      <c r="I129" s="129"/>
      <c r="J129" s="129"/>
      <c r="K129" s="129"/>
      <c r="L129" s="129"/>
      <c r="M129" s="129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ht="15.75" customHeight="1" x14ac:dyDescent="0.25">
      <c r="A130" s="1"/>
      <c r="B130" s="33"/>
      <c r="C130" s="95" t="s">
        <v>2131</v>
      </c>
      <c r="D130" s="229" t="s">
        <v>2111</v>
      </c>
      <c r="E130" s="33"/>
      <c r="F130" s="271"/>
      <c r="G130" s="33"/>
      <c r="H130" s="129"/>
      <c r="I130" s="129"/>
      <c r="J130" s="129"/>
      <c r="K130" s="129"/>
      <c r="L130" s="129"/>
      <c r="M130" s="129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ht="15.75" customHeight="1" x14ac:dyDescent="0.25">
      <c r="A131" s="1"/>
      <c r="B131" s="33"/>
      <c r="C131" s="95" t="s">
        <v>2077</v>
      </c>
      <c r="D131" s="229" t="s">
        <v>2029</v>
      </c>
      <c r="E131" s="33"/>
      <c r="F131" s="271"/>
      <c r="G131" s="33"/>
      <c r="H131" s="129"/>
      <c r="I131" s="129"/>
      <c r="J131" s="129"/>
      <c r="K131" s="129"/>
      <c r="L131" s="129"/>
      <c r="M131" s="129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ht="15.75" customHeight="1" x14ac:dyDescent="0.25">
      <c r="A132" s="1"/>
      <c r="B132" s="33"/>
      <c r="C132" s="95" t="s">
        <v>2132</v>
      </c>
      <c r="D132" s="229" t="s">
        <v>2111</v>
      </c>
      <c r="E132" s="33"/>
      <c r="F132" s="271"/>
      <c r="G132" s="33"/>
      <c r="H132" s="129"/>
      <c r="I132" s="129"/>
      <c r="J132" s="129"/>
      <c r="K132" s="129"/>
      <c r="L132" s="129"/>
      <c r="M132" s="129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ht="15.75" customHeight="1" x14ac:dyDescent="0.25">
      <c r="A133" s="1"/>
      <c r="B133" s="33"/>
      <c r="C133" s="95" t="s">
        <v>2078</v>
      </c>
      <c r="D133" s="229" t="s">
        <v>2029</v>
      </c>
      <c r="E133" s="33"/>
      <c r="F133" s="271"/>
      <c r="G133" s="33"/>
      <c r="H133" s="129"/>
      <c r="I133" s="129"/>
      <c r="J133" s="129"/>
      <c r="K133" s="129"/>
      <c r="L133" s="129"/>
      <c r="M133" s="129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ht="15.75" customHeight="1" x14ac:dyDescent="0.25">
      <c r="A134" s="1"/>
      <c r="B134" s="33"/>
      <c r="C134" s="95" t="s">
        <v>2079</v>
      </c>
      <c r="D134" s="229" t="s">
        <v>2029</v>
      </c>
      <c r="E134" s="33"/>
      <c r="F134" s="271"/>
      <c r="G134" s="33"/>
      <c r="H134" s="129"/>
      <c r="I134" s="129"/>
      <c r="J134" s="129"/>
      <c r="K134" s="129"/>
      <c r="L134" s="129"/>
      <c r="M134" s="129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ht="15.75" customHeight="1" x14ac:dyDescent="0.25">
      <c r="A135" s="1"/>
      <c r="B135" s="33"/>
      <c r="C135" s="95" t="s">
        <v>2080</v>
      </c>
      <c r="D135" s="229" t="s">
        <v>2027</v>
      </c>
      <c r="E135" s="33"/>
      <c r="F135" s="271"/>
      <c r="G135" s="33"/>
      <c r="H135" s="129"/>
      <c r="I135" s="129"/>
      <c r="J135" s="129"/>
      <c r="K135" s="129"/>
      <c r="L135" s="129"/>
      <c r="M135" s="129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ht="15.75" customHeight="1" x14ac:dyDescent="0.25">
      <c r="A136" s="1"/>
      <c r="B136" s="33"/>
      <c r="C136" s="95" t="s">
        <v>2133</v>
      </c>
      <c r="D136" s="229" t="s">
        <v>2111</v>
      </c>
      <c r="E136" s="33"/>
      <c r="F136" s="271"/>
      <c r="G136" s="33"/>
      <c r="H136" s="129"/>
      <c r="I136" s="129"/>
      <c r="J136" s="129"/>
      <c r="K136" s="129"/>
      <c r="L136" s="129"/>
      <c r="M136" s="129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ht="15.75" customHeight="1" x14ac:dyDescent="0.25">
      <c r="A137" s="1"/>
      <c r="B137" s="33"/>
      <c r="C137" s="95" t="s">
        <v>2081</v>
      </c>
      <c r="D137" s="229" t="s">
        <v>2029</v>
      </c>
      <c r="E137" s="33"/>
      <c r="F137" s="271"/>
      <c r="G137" s="33"/>
      <c r="H137" s="129"/>
      <c r="I137" s="129"/>
      <c r="J137" s="129"/>
      <c r="K137" s="129"/>
      <c r="L137" s="129"/>
      <c r="M137" s="129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ht="15.75" customHeight="1" x14ac:dyDescent="0.25">
      <c r="A138" s="1"/>
      <c r="B138" s="33"/>
      <c r="C138" s="95" t="s">
        <v>2082</v>
      </c>
      <c r="D138" s="229" t="s">
        <v>2029</v>
      </c>
      <c r="E138" s="33"/>
      <c r="F138" s="271"/>
      <c r="G138" s="33"/>
      <c r="H138" s="129"/>
      <c r="I138" s="129"/>
      <c r="J138" s="129"/>
      <c r="K138" s="129"/>
      <c r="L138" s="129"/>
      <c r="M138" s="129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ht="15.75" customHeight="1" x14ac:dyDescent="0.25">
      <c r="A139" s="1"/>
      <c r="B139" s="33"/>
      <c r="C139" s="95" t="s">
        <v>2134</v>
      </c>
      <c r="D139" s="229" t="s">
        <v>2111</v>
      </c>
      <c r="E139" s="33"/>
      <c r="F139" s="271"/>
      <c r="G139" s="33"/>
      <c r="H139" s="129"/>
      <c r="I139" s="129"/>
      <c r="J139" s="129"/>
      <c r="K139" s="129"/>
      <c r="L139" s="129"/>
      <c r="M139" s="129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ht="15.75" customHeight="1" x14ac:dyDescent="0.25">
      <c r="A140" s="1"/>
      <c r="B140" s="33"/>
      <c r="C140" s="95" t="s">
        <v>2083</v>
      </c>
      <c r="D140" s="229" t="s">
        <v>2084</v>
      </c>
      <c r="E140" s="33"/>
      <c r="F140" s="271"/>
      <c r="G140" s="33"/>
      <c r="H140" s="129"/>
      <c r="I140" s="129"/>
      <c r="J140" s="129"/>
      <c r="K140" s="129"/>
      <c r="L140" s="129"/>
      <c r="M140" s="129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ht="15.75" customHeight="1" x14ac:dyDescent="0.25">
      <c r="A141" s="1"/>
      <c r="B141" s="33"/>
      <c r="C141" s="95" t="s">
        <v>2085</v>
      </c>
      <c r="D141" s="229" t="s">
        <v>2029</v>
      </c>
      <c r="E141" s="33"/>
      <c r="F141" s="271"/>
      <c r="G141" s="33"/>
      <c r="H141" s="129"/>
      <c r="I141" s="129"/>
      <c r="J141" s="129"/>
      <c r="K141" s="129"/>
      <c r="L141" s="129"/>
      <c r="M141" s="129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ht="15.75" customHeight="1" x14ac:dyDescent="0.25">
      <c r="A142" s="1"/>
      <c r="B142" s="33"/>
      <c r="C142" s="95" t="s">
        <v>2135</v>
      </c>
      <c r="D142" s="229" t="s">
        <v>2111</v>
      </c>
      <c r="E142" s="33"/>
      <c r="F142" s="271"/>
      <c r="G142" s="33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ht="15.75" customHeight="1" x14ac:dyDescent="0.25">
      <c r="A143" s="1"/>
      <c r="B143" s="33"/>
      <c r="C143" s="95" t="s">
        <v>2136</v>
      </c>
      <c r="D143" s="229" t="s">
        <v>2111</v>
      </c>
      <c r="E143" s="33"/>
      <c r="F143" s="271"/>
      <c r="G143" s="33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ht="15.75" customHeight="1" x14ac:dyDescent="0.25">
      <c r="A144" s="1"/>
      <c r="B144" s="33"/>
      <c r="C144" s="95" t="s">
        <v>2137</v>
      </c>
      <c r="D144" s="229" t="s">
        <v>2111</v>
      </c>
      <c r="E144" s="33"/>
      <c r="F144" s="271"/>
      <c r="G144" s="33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ht="15.75" customHeight="1" x14ac:dyDescent="0.25">
      <c r="A145" s="1"/>
      <c r="B145" s="33"/>
      <c r="C145" s="95" t="s">
        <v>2138</v>
      </c>
      <c r="D145" s="229" t="s">
        <v>2120</v>
      </c>
      <c r="E145" s="33"/>
      <c r="F145" s="271"/>
      <c r="G145" s="33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ht="15.75" customHeight="1" x14ac:dyDescent="0.25">
      <c r="A146" s="1"/>
      <c r="B146" s="33"/>
      <c r="C146" s="95" t="s">
        <v>2139</v>
      </c>
      <c r="D146" s="229" t="s">
        <v>2087</v>
      </c>
      <c r="E146" s="33"/>
      <c r="F146" s="271"/>
      <c r="G146" s="33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ht="15.75" customHeight="1" x14ac:dyDescent="0.25">
      <c r="A147" s="1"/>
      <c r="B147" s="33"/>
      <c r="C147" s="95" t="s">
        <v>2140</v>
      </c>
      <c r="D147" s="229" t="s">
        <v>2111</v>
      </c>
      <c r="E147" s="33"/>
      <c r="F147" s="271"/>
      <c r="G147" s="33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ht="15.75" customHeight="1" x14ac:dyDescent="0.25">
      <c r="A148" s="1"/>
      <c r="B148" s="33"/>
      <c r="C148" s="95" t="s">
        <v>2089</v>
      </c>
      <c r="D148" s="229" t="s">
        <v>2029</v>
      </c>
      <c r="E148" s="33"/>
      <c r="F148" s="271"/>
      <c r="G148" s="33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ht="15.75" customHeight="1" x14ac:dyDescent="0.25">
      <c r="A149" s="1"/>
      <c r="B149" s="33"/>
      <c r="C149" s="95" t="s">
        <v>2090</v>
      </c>
      <c r="D149" s="229" t="s">
        <v>2091</v>
      </c>
      <c r="E149" s="33"/>
      <c r="F149" s="271"/>
      <c r="G149" s="33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ht="15.75" customHeight="1" x14ac:dyDescent="0.25">
      <c r="A150" s="1"/>
      <c r="B150" s="33"/>
      <c r="C150" s="95" t="s">
        <v>2092</v>
      </c>
      <c r="D150" s="229" t="s">
        <v>2029</v>
      </c>
      <c r="E150" s="33"/>
      <c r="F150" s="271"/>
      <c r="G150" s="33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ht="15.75" customHeight="1" x14ac:dyDescent="0.25">
      <c r="A151" s="1"/>
      <c r="B151" s="33"/>
      <c r="C151" s="95" t="s">
        <v>2141</v>
      </c>
      <c r="D151" s="229"/>
      <c r="E151" s="33"/>
      <c r="F151" s="271"/>
      <c r="G151" s="33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ht="15.75" customHeight="1" x14ac:dyDescent="0.25">
      <c r="A152" s="1"/>
      <c r="B152" s="33"/>
      <c r="C152" s="95" t="s">
        <v>2093</v>
      </c>
      <c r="D152" s="229" t="s">
        <v>2029</v>
      </c>
      <c r="E152" s="33"/>
      <c r="F152" s="271"/>
      <c r="G152" s="33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ht="15.75" customHeight="1" x14ac:dyDescent="0.25">
      <c r="A153" s="1"/>
      <c r="B153" s="33"/>
      <c r="C153" s="95" t="s">
        <v>2094</v>
      </c>
      <c r="D153" s="229" t="s">
        <v>2029</v>
      </c>
      <c r="E153" s="33"/>
      <c r="F153" s="271"/>
      <c r="G153" s="33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ht="15.75" customHeight="1" x14ac:dyDescent="0.25">
      <c r="A154" s="1"/>
      <c r="B154" s="33"/>
      <c r="C154" s="95" t="s">
        <v>2095</v>
      </c>
      <c r="D154" s="229" t="s">
        <v>2096</v>
      </c>
      <c r="E154" s="33"/>
      <c r="F154" s="271"/>
      <c r="G154" s="33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ht="15.75" customHeight="1" x14ac:dyDescent="0.25">
      <c r="A155" s="1"/>
      <c r="B155" s="33"/>
      <c r="C155" s="95" t="s">
        <v>2097</v>
      </c>
      <c r="D155" s="229" t="s">
        <v>2029</v>
      </c>
      <c r="E155" s="33"/>
      <c r="F155" s="271"/>
      <c r="G155" s="33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ht="15.75" customHeight="1" x14ac:dyDescent="0.25">
      <c r="A156" s="1"/>
      <c r="B156" s="33"/>
      <c r="C156" s="95" t="s">
        <v>2098</v>
      </c>
      <c r="D156" s="229" t="s">
        <v>2029</v>
      </c>
      <c r="E156" s="33"/>
      <c r="F156" s="271"/>
      <c r="G156" s="33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ht="15.75" customHeight="1" x14ac:dyDescent="0.25">
      <c r="A157" s="1"/>
      <c r="B157" s="33"/>
      <c r="C157" s="33"/>
      <c r="D157" s="33"/>
      <c r="E157" s="33"/>
      <c r="F157" s="271"/>
      <c r="G157" s="33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ht="15.75" customHeight="1" x14ac:dyDescent="0.25">
      <c r="A158" s="1"/>
      <c r="B158" s="33"/>
      <c r="C158" s="33"/>
      <c r="D158" s="33"/>
      <c r="E158" s="33"/>
      <c r="F158" s="271"/>
      <c r="G158" s="33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ht="15.75" customHeight="1" x14ac:dyDescent="0.25">
      <c r="A159" s="1"/>
      <c r="B159" s="33"/>
      <c r="C159" s="33"/>
      <c r="D159" s="33"/>
      <c r="E159" s="33"/>
      <c r="F159" s="271"/>
      <c r="G159" s="33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ht="15.75" customHeight="1" x14ac:dyDescent="0.25">
      <c r="A160" s="1"/>
      <c r="B160" s="33"/>
      <c r="C160" s="33"/>
      <c r="D160" s="33"/>
      <c r="E160" s="33"/>
      <c r="F160" s="271"/>
      <c r="G160" s="33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ht="15.75" customHeight="1" x14ac:dyDescent="0.25">
      <c r="A161" s="1"/>
      <c r="B161" s="33"/>
      <c r="C161" s="33"/>
      <c r="D161" s="33"/>
      <c r="E161" s="33"/>
      <c r="F161" s="271"/>
      <c r="G161" s="33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ht="15.75" customHeight="1" x14ac:dyDescent="0.25">
      <c r="A162" s="1"/>
      <c r="B162" s="33"/>
      <c r="C162" s="33"/>
      <c r="D162" s="33"/>
      <c r="E162" s="33"/>
      <c r="F162" s="271"/>
      <c r="G162" s="33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ht="15.75" customHeight="1" x14ac:dyDescent="0.25">
      <c r="A163" s="1"/>
      <c r="B163" s="33"/>
      <c r="C163" s="33"/>
      <c r="D163" s="33"/>
      <c r="E163" s="33"/>
      <c r="F163" s="271"/>
      <c r="G163" s="33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ht="15.75" customHeight="1" x14ac:dyDescent="0.25">
      <c r="A164" s="1"/>
      <c r="B164" s="33"/>
      <c r="C164" s="33"/>
      <c r="D164" s="33"/>
      <c r="E164" s="33"/>
      <c r="F164" s="271"/>
      <c r="G164" s="33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ht="15.75" customHeight="1" x14ac:dyDescent="0.25">
      <c r="A165" s="1"/>
      <c r="B165" s="33"/>
      <c r="C165" s="33"/>
      <c r="D165" s="33"/>
      <c r="E165" s="33"/>
      <c r="F165" s="271"/>
      <c r="G165" s="33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ht="15.75" customHeight="1" x14ac:dyDescent="0.25">
      <c r="A166" s="1"/>
      <c r="B166" s="33"/>
      <c r="C166" s="33"/>
      <c r="D166" s="33"/>
      <c r="E166" s="33"/>
      <c r="F166" s="271"/>
      <c r="G166" s="33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ht="15.75" customHeight="1" x14ac:dyDescent="0.25">
      <c r="A167" s="1"/>
      <c r="B167" s="33"/>
      <c r="C167" s="33"/>
      <c r="D167" s="33"/>
      <c r="E167" s="33"/>
      <c r="F167" s="271"/>
      <c r="G167" s="33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ht="15.75" customHeight="1" x14ac:dyDescent="0.25">
      <c r="A168" s="1"/>
      <c r="B168" s="33"/>
      <c r="C168" s="33"/>
      <c r="D168" s="33"/>
      <c r="E168" s="33"/>
      <c r="F168" s="271"/>
      <c r="G168" s="33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ht="15.75" customHeight="1" x14ac:dyDescent="0.25">
      <c r="A169" s="1"/>
      <c r="B169" s="33"/>
      <c r="C169" s="33"/>
      <c r="D169" s="33"/>
      <c r="E169" s="33"/>
      <c r="F169" s="271"/>
      <c r="G169" s="33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ht="15.75" customHeight="1" x14ac:dyDescent="0.25">
      <c r="A170" s="1"/>
      <c r="B170" s="33"/>
      <c r="C170" s="33"/>
      <c r="D170" s="33"/>
      <c r="E170" s="33"/>
      <c r="F170" s="271"/>
      <c r="G170" s="33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ht="15.75" customHeight="1" x14ac:dyDescent="0.25">
      <c r="A171" s="1"/>
      <c r="B171" s="33"/>
      <c r="C171" s="33"/>
      <c r="D171" s="33"/>
      <c r="E171" s="33"/>
      <c r="F171" s="271"/>
      <c r="G171" s="33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ht="15.75" customHeight="1" x14ac:dyDescent="0.25">
      <c r="A172" s="1"/>
      <c r="B172" s="33"/>
      <c r="C172" s="33"/>
      <c r="D172" s="33"/>
      <c r="E172" s="33"/>
      <c r="F172" s="271"/>
      <c r="G172" s="33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ht="15.75" customHeight="1" x14ac:dyDescent="0.25">
      <c r="A173" s="1"/>
      <c r="B173" s="33"/>
      <c r="C173" s="33"/>
      <c r="D173" s="33"/>
      <c r="E173" s="33"/>
      <c r="F173" s="271"/>
      <c r="G173" s="33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ht="15.75" customHeight="1" x14ac:dyDescent="0.25">
      <c r="A174" s="1"/>
      <c r="B174" s="33"/>
      <c r="C174" s="33"/>
      <c r="D174" s="33"/>
      <c r="E174" s="33"/>
      <c r="F174" s="271"/>
      <c r="G174" s="33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ht="15.75" customHeight="1" x14ac:dyDescent="0.25">
      <c r="A175" s="1"/>
      <c r="B175" s="33"/>
      <c r="C175" s="33"/>
      <c r="D175" s="33"/>
      <c r="E175" s="33"/>
      <c r="F175" s="271"/>
      <c r="G175" s="33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ht="15.75" customHeight="1" x14ac:dyDescent="0.25">
      <c r="A176" s="1"/>
      <c r="B176" s="33"/>
      <c r="C176" s="33"/>
      <c r="D176" s="33"/>
      <c r="E176" s="33"/>
      <c r="F176" s="271"/>
      <c r="G176" s="33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ht="15.75" customHeight="1" x14ac:dyDescent="0.25">
      <c r="A177" s="1"/>
      <c r="B177" s="33"/>
      <c r="C177" s="33"/>
      <c r="D177" s="33"/>
      <c r="E177" s="33"/>
      <c r="F177" s="271"/>
      <c r="G177" s="33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ht="15.75" customHeight="1" x14ac:dyDescent="0.25">
      <c r="A178" s="1"/>
      <c r="B178" s="129"/>
      <c r="C178" s="129"/>
      <c r="D178" s="129"/>
      <c r="E178" s="129"/>
      <c r="F178" s="270"/>
      <c r="G178" s="129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ht="15.75" customHeight="1" x14ac:dyDescent="0.25">
      <c r="A179" s="1"/>
      <c r="B179" s="129"/>
      <c r="C179" s="129"/>
      <c r="D179" s="129"/>
      <c r="E179" s="129"/>
      <c r="F179" s="270"/>
      <c r="G179" s="129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ht="15.75" customHeight="1" x14ac:dyDescent="0.25">
      <c r="A180" s="1"/>
      <c r="B180" s="15"/>
      <c r="C180" s="15"/>
      <c r="D180" s="15"/>
      <c r="E180" s="15"/>
      <c r="F180" s="276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ht="15.75" customHeight="1" x14ac:dyDescent="0.25">
      <c r="A181" s="1"/>
      <c r="B181" s="15"/>
      <c r="C181" s="15"/>
      <c r="D181" s="15"/>
      <c r="E181" s="15"/>
      <c r="F181" s="276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ht="15.75" customHeight="1" x14ac:dyDescent="0.25">
      <c r="A182" s="1"/>
      <c r="B182" s="15"/>
      <c r="C182" s="15"/>
      <c r="D182" s="15"/>
      <c r="E182" s="15"/>
      <c r="F182" s="27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ht="15.75" customHeight="1" x14ac:dyDescent="0.25">
      <c r="A183" s="1"/>
      <c r="B183" s="15"/>
      <c r="C183" s="15"/>
      <c r="D183" s="15"/>
      <c r="E183" s="15"/>
      <c r="F183" s="276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ht="15.75" customHeight="1" x14ac:dyDescent="0.25">
      <c r="A184" s="1"/>
      <c r="B184" s="15"/>
      <c r="C184" s="15"/>
      <c r="D184" s="15"/>
      <c r="E184" s="15"/>
      <c r="F184" s="27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ht="15.75" customHeight="1" x14ac:dyDescent="0.25">
      <c r="A185" s="1"/>
      <c r="B185" s="15"/>
      <c r="C185" s="15"/>
      <c r="D185" s="15"/>
      <c r="E185" s="15"/>
      <c r="F185" s="27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ht="15.75" customHeight="1" x14ac:dyDescent="0.25">
      <c r="A186" s="1"/>
      <c r="B186" s="15"/>
      <c r="C186" s="15"/>
      <c r="D186" s="15"/>
      <c r="E186" s="15"/>
      <c r="F186" s="27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ht="15.75" customHeight="1" x14ac:dyDescent="0.25">
      <c r="A187" s="1"/>
      <c r="B187" s="15"/>
      <c r="C187" s="15"/>
      <c r="D187" s="15"/>
      <c r="E187" s="15"/>
      <c r="F187" s="27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ht="15.75" customHeight="1" x14ac:dyDescent="0.25">
      <c r="A188" s="1"/>
      <c r="B188" s="15"/>
      <c r="C188" s="15"/>
      <c r="D188" s="15"/>
      <c r="E188" s="15"/>
      <c r="F188" s="276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ht="15.75" customHeight="1" x14ac:dyDescent="0.25">
      <c r="A189" s="1"/>
      <c r="B189" s="15"/>
      <c r="C189" s="15"/>
      <c r="D189" s="15"/>
      <c r="E189" s="15"/>
      <c r="F189" s="276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ht="15.75" customHeight="1" x14ac:dyDescent="0.25">
      <c r="A190" s="1"/>
      <c r="B190" s="15"/>
      <c r="C190" s="15"/>
      <c r="D190" s="15"/>
      <c r="E190" s="15"/>
      <c r="F190" s="276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ht="15.75" customHeight="1" x14ac:dyDescent="0.25">
      <c r="A191" s="1"/>
      <c r="B191" s="15"/>
      <c r="C191" s="15"/>
      <c r="D191" s="15"/>
      <c r="E191" s="15"/>
      <c r="F191" s="276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ht="15.75" customHeight="1" x14ac:dyDescent="0.25">
      <c r="A192" s="1"/>
      <c r="B192" s="15"/>
      <c r="C192" s="15"/>
      <c r="D192" s="15"/>
      <c r="E192" s="15"/>
      <c r="F192" s="276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ht="15.75" customHeight="1" x14ac:dyDescent="0.25">
      <c r="A193" s="1"/>
      <c r="B193" s="15"/>
      <c r="C193" s="15"/>
      <c r="D193" s="15"/>
      <c r="E193" s="15"/>
      <c r="F193" s="276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ht="15.75" customHeight="1" x14ac:dyDescent="0.25">
      <c r="A194" s="1"/>
      <c r="B194" s="15"/>
      <c r="C194" s="15"/>
      <c r="D194" s="15"/>
      <c r="E194" s="15"/>
      <c r="F194" s="276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ht="15.75" customHeight="1" x14ac:dyDescent="0.25">
      <c r="A195" s="1"/>
      <c r="B195" s="15"/>
      <c r="C195" s="15"/>
      <c r="D195" s="15"/>
      <c r="E195" s="15"/>
      <c r="F195" s="276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ht="15.75" customHeight="1" x14ac:dyDescent="0.25">
      <c r="A196" s="1"/>
      <c r="B196" s="15"/>
      <c r="C196" s="15"/>
      <c r="D196" s="15"/>
      <c r="E196" s="15"/>
      <c r="F196" s="276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ht="15.75" customHeight="1" x14ac:dyDescent="0.25">
      <c r="A197" s="1"/>
      <c r="B197" s="15"/>
      <c r="C197" s="15"/>
      <c r="D197" s="15"/>
      <c r="E197" s="15"/>
      <c r="F197" s="276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ht="15.75" customHeight="1" x14ac:dyDescent="0.25">
      <c r="A198" s="1"/>
      <c r="B198" s="15"/>
      <c r="C198" s="15"/>
      <c r="D198" s="15"/>
      <c r="E198" s="15"/>
      <c r="F198" s="276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ht="15.75" customHeight="1" x14ac:dyDescent="0.25">
      <c r="A199" s="1"/>
      <c r="B199" s="15"/>
      <c r="C199" s="15"/>
      <c r="D199" s="15"/>
      <c r="E199" s="15"/>
      <c r="F199" s="276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ht="15.75" customHeight="1" x14ac:dyDescent="0.25">
      <c r="A200" s="1"/>
      <c r="B200" s="15"/>
      <c r="C200" s="15"/>
      <c r="D200" s="15"/>
      <c r="E200" s="15"/>
      <c r="F200" s="276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ht="15.75" customHeight="1" x14ac:dyDescent="0.25">
      <c r="A201" s="1"/>
      <c r="B201" s="15"/>
      <c r="C201" s="15"/>
      <c r="D201" s="15"/>
      <c r="E201" s="15"/>
      <c r="F201" s="276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ht="15.75" customHeight="1" x14ac:dyDescent="0.25">
      <c r="A202" s="1"/>
      <c r="B202" s="15"/>
      <c r="C202" s="15"/>
      <c r="D202" s="15"/>
      <c r="E202" s="15"/>
      <c r="F202" s="276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ht="15.75" customHeight="1" x14ac:dyDescent="0.25">
      <c r="A203" s="1"/>
      <c r="B203" s="15"/>
      <c r="C203" s="15"/>
      <c r="D203" s="15"/>
      <c r="E203" s="15"/>
      <c r="F203" s="276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ht="15.75" customHeight="1" x14ac:dyDescent="0.25">
      <c r="A204" s="1"/>
      <c r="B204" s="15"/>
      <c r="C204" s="15"/>
      <c r="D204" s="15"/>
      <c r="E204" s="15"/>
      <c r="F204" s="276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ht="15.75" customHeight="1" x14ac:dyDescent="0.25">
      <c r="A205" s="1"/>
      <c r="B205" s="15"/>
      <c r="C205" s="15"/>
      <c r="D205" s="15"/>
      <c r="E205" s="15"/>
      <c r="F205" s="276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ht="15.75" customHeight="1" x14ac:dyDescent="0.25">
      <c r="A206" s="1"/>
      <c r="B206" s="15"/>
      <c r="C206" s="15"/>
      <c r="D206" s="15"/>
      <c r="E206" s="15"/>
      <c r="F206" s="27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ht="15.75" customHeight="1" x14ac:dyDescent="0.25">
      <c r="A207" s="1"/>
      <c r="B207" s="15"/>
      <c r="C207" s="15"/>
      <c r="D207" s="15"/>
      <c r="E207" s="15"/>
      <c r="F207" s="276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ht="15.75" customHeight="1" x14ac:dyDescent="0.25">
      <c r="A208" s="1"/>
      <c r="B208" s="15"/>
      <c r="C208" s="15"/>
      <c r="D208" s="15"/>
      <c r="E208" s="15"/>
      <c r="F208" s="276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ht="15.75" customHeight="1" x14ac:dyDescent="0.25">
      <c r="A209" s="1"/>
      <c r="B209" s="15"/>
      <c r="C209" s="15"/>
      <c r="D209" s="15"/>
      <c r="E209" s="15"/>
      <c r="F209" s="276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ht="15.75" customHeight="1" x14ac:dyDescent="0.25">
      <c r="A210" s="1"/>
      <c r="B210" s="15"/>
      <c r="C210" s="15"/>
      <c r="D210" s="15"/>
      <c r="E210" s="15"/>
      <c r="F210" s="276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ht="15.75" customHeight="1" x14ac:dyDescent="0.25">
      <c r="A211" s="1"/>
      <c r="B211" s="15"/>
      <c r="C211" s="15"/>
      <c r="D211" s="15"/>
      <c r="E211" s="15"/>
      <c r="F211" s="276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ht="15.75" customHeight="1" x14ac:dyDescent="0.25">
      <c r="A212" s="1"/>
      <c r="B212" s="15"/>
      <c r="C212" s="15"/>
      <c r="D212" s="15"/>
      <c r="E212" s="15"/>
      <c r="F212" s="27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ht="15.75" customHeight="1" x14ac:dyDescent="0.25">
      <c r="A213" s="1"/>
      <c r="B213" s="15"/>
      <c r="C213" s="15"/>
      <c r="D213" s="15"/>
      <c r="E213" s="15"/>
      <c r="F213" s="276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ht="15.75" customHeight="1" x14ac:dyDescent="0.25">
      <c r="A214" s="1"/>
      <c r="B214" s="15"/>
      <c r="C214" s="15"/>
      <c r="D214" s="15"/>
      <c r="E214" s="15"/>
      <c r="F214" s="276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ht="15.75" customHeight="1" x14ac:dyDescent="0.25">
      <c r="A215" s="1"/>
      <c r="B215" s="15"/>
      <c r="C215" s="15"/>
      <c r="D215" s="15"/>
      <c r="E215" s="15"/>
      <c r="F215" s="276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ht="15.75" customHeight="1" x14ac:dyDescent="0.25">
      <c r="A216" s="1"/>
      <c r="B216" s="15"/>
      <c r="C216" s="15"/>
      <c r="D216" s="15"/>
      <c r="E216" s="15"/>
      <c r="F216" s="276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ht="15.75" customHeight="1" x14ac:dyDescent="0.25">
      <c r="A217" s="1"/>
      <c r="B217" s="15"/>
      <c r="C217" s="15"/>
      <c r="D217" s="15"/>
      <c r="E217" s="15"/>
      <c r="F217" s="276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ht="15.75" customHeight="1" x14ac:dyDescent="0.25">
      <c r="A218" s="1"/>
      <c r="B218" s="15"/>
      <c r="C218" s="15"/>
      <c r="D218" s="15"/>
      <c r="E218" s="15"/>
      <c r="F218" s="27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ht="15.75" customHeight="1" x14ac:dyDescent="0.25">
      <c r="A219" s="1"/>
      <c r="B219" s="15"/>
      <c r="C219" s="15"/>
      <c r="D219" s="15"/>
      <c r="E219" s="15"/>
      <c r="F219" s="276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ht="15.75" customHeight="1" x14ac:dyDescent="0.25">
      <c r="A220" s="1"/>
      <c r="B220" s="15"/>
      <c r="C220" s="15"/>
      <c r="D220" s="15"/>
      <c r="E220" s="15"/>
      <c r="F220" s="276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ht="15.75" customHeight="1" x14ac:dyDescent="0.25">
      <c r="A221" s="1"/>
      <c r="B221" s="15"/>
      <c r="C221" s="15"/>
      <c r="D221" s="15"/>
      <c r="E221" s="15"/>
      <c r="F221" s="276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ht="15.75" customHeight="1" x14ac:dyDescent="0.25">
      <c r="A222" s="1"/>
      <c r="B222" s="15"/>
      <c r="C222" s="15"/>
      <c r="D222" s="15"/>
      <c r="E222" s="15"/>
      <c r="F222" s="276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ht="15.75" customHeight="1" x14ac:dyDescent="0.25">
      <c r="A223" s="1"/>
      <c r="B223" s="15"/>
      <c r="C223" s="15"/>
      <c r="D223" s="15"/>
      <c r="E223" s="15"/>
      <c r="F223" s="276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ht="15.75" customHeight="1" x14ac:dyDescent="0.25">
      <c r="A224" s="1"/>
      <c r="B224" s="15"/>
      <c r="C224" s="15"/>
      <c r="D224" s="15"/>
      <c r="E224" s="15"/>
      <c r="F224" s="276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ht="15.75" customHeight="1" x14ac:dyDescent="0.25">
      <c r="A225" s="1"/>
      <c r="B225" s="15"/>
      <c r="C225" s="15"/>
      <c r="D225" s="15"/>
      <c r="E225" s="15"/>
      <c r="F225" s="276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ht="15.75" customHeight="1" x14ac:dyDescent="0.25">
      <c r="A226" s="1"/>
      <c r="B226" s="15"/>
      <c r="C226" s="15"/>
      <c r="D226" s="15"/>
      <c r="E226" s="15"/>
      <c r="F226" s="276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ht="15.75" customHeight="1" x14ac:dyDescent="0.25">
      <c r="A227" s="1"/>
      <c r="B227" s="15"/>
      <c r="C227" s="15"/>
      <c r="D227" s="15"/>
      <c r="E227" s="15"/>
      <c r="F227" s="276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ht="15.75" customHeight="1" x14ac:dyDescent="0.25">
      <c r="A228" s="1"/>
      <c r="B228" s="15"/>
      <c r="C228" s="15"/>
      <c r="D228" s="15"/>
      <c r="E228" s="15"/>
      <c r="F228" s="276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ht="15.75" customHeight="1" x14ac:dyDescent="0.25">
      <c r="A229" s="1"/>
      <c r="B229" s="15"/>
      <c r="C229" s="15"/>
      <c r="D229" s="15"/>
      <c r="E229" s="15"/>
      <c r="F229" s="276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ht="15.75" customHeight="1" x14ac:dyDescent="0.25">
      <c r="A230" s="1"/>
      <c r="B230" s="15"/>
      <c r="C230" s="15"/>
      <c r="D230" s="15"/>
      <c r="E230" s="15"/>
      <c r="F230" s="276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ht="15.75" customHeight="1" x14ac:dyDescent="0.25">
      <c r="A231" s="1"/>
      <c r="B231" s="15"/>
      <c r="C231" s="15"/>
      <c r="D231" s="15"/>
      <c r="E231" s="15"/>
      <c r="F231" s="276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ht="15.75" customHeight="1" x14ac:dyDescent="0.25">
      <c r="A232" s="1"/>
      <c r="B232" s="15"/>
      <c r="C232" s="15"/>
      <c r="D232" s="15"/>
      <c r="E232" s="15"/>
      <c r="F232" s="27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ht="15.75" customHeight="1" x14ac:dyDescent="0.25">
      <c r="A233" s="1"/>
      <c r="B233" s="15"/>
      <c r="C233" s="15"/>
      <c r="D233" s="15"/>
      <c r="E233" s="15"/>
      <c r="F233" s="276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ht="15.75" customHeight="1" x14ac:dyDescent="0.25">
      <c r="A234" s="1"/>
      <c r="B234" s="15"/>
      <c r="C234" s="15"/>
      <c r="D234" s="15"/>
      <c r="E234" s="15"/>
      <c r="F234" s="276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ht="15.75" customHeight="1" x14ac:dyDescent="0.25">
      <c r="A235" s="1"/>
      <c r="B235" s="15"/>
      <c r="C235" s="15"/>
      <c r="D235" s="15"/>
      <c r="E235" s="15"/>
      <c r="F235" s="276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ht="15.75" customHeight="1" x14ac:dyDescent="0.25">
      <c r="A236" s="1"/>
      <c r="B236" s="15"/>
      <c r="C236" s="15"/>
      <c r="D236" s="15"/>
      <c r="E236" s="15"/>
      <c r="F236" s="276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ht="15.75" customHeight="1" x14ac:dyDescent="0.25">
      <c r="A237" s="1"/>
      <c r="B237" s="15"/>
      <c r="C237" s="15"/>
      <c r="D237" s="15"/>
      <c r="E237" s="15"/>
      <c r="F237" s="27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ht="15.75" customHeight="1" x14ac:dyDescent="0.25">
      <c r="A238" s="1"/>
      <c r="B238" s="15"/>
      <c r="C238" s="15"/>
      <c r="D238" s="15"/>
      <c r="E238" s="15"/>
      <c r="F238" s="276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ht="15.75" customHeight="1" x14ac:dyDescent="0.25">
      <c r="A239" s="1"/>
      <c r="B239" s="15"/>
      <c r="C239" s="15"/>
      <c r="D239" s="15"/>
      <c r="E239" s="15"/>
      <c r="F239" s="27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ht="15.75" customHeight="1" x14ac:dyDescent="0.25">
      <c r="A240" s="1"/>
      <c r="B240" s="15"/>
      <c r="C240" s="15"/>
      <c r="D240" s="15"/>
      <c r="E240" s="15"/>
      <c r="F240" s="276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ht="15.75" customHeight="1" x14ac:dyDescent="0.25">
      <c r="A241" s="1"/>
      <c r="B241" s="15"/>
      <c r="C241" s="15"/>
      <c r="D241" s="15"/>
      <c r="E241" s="15"/>
      <c r="F241" s="276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ht="15.75" customHeight="1" x14ac:dyDescent="0.25">
      <c r="A242" s="1"/>
      <c r="B242" s="15"/>
      <c r="C242" s="15"/>
      <c r="D242" s="15"/>
      <c r="E242" s="15"/>
      <c r="F242" s="276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ht="15.75" customHeight="1" x14ac:dyDescent="0.25">
      <c r="A243" s="1"/>
      <c r="B243" s="15"/>
      <c r="C243" s="15"/>
      <c r="D243" s="15"/>
      <c r="E243" s="15"/>
      <c r="F243" s="276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ht="15.75" customHeight="1" x14ac:dyDescent="0.25">
      <c r="A244" s="1"/>
      <c r="B244" s="15"/>
      <c r="C244" s="15"/>
      <c r="D244" s="15"/>
      <c r="E244" s="15"/>
      <c r="F244" s="27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ht="15.75" customHeight="1" x14ac:dyDescent="0.25">
      <c r="A245" s="1"/>
      <c r="B245" s="15"/>
      <c r="C245" s="15"/>
      <c r="D245" s="15"/>
      <c r="E245" s="15"/>
      <c r="F245" s="276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ht="15.75" customHeight="1" x14ac:dyDescent="0.25">
      <c r="A246" s="1"/>
      <c r="B246" s="15"/>
      <c r="C246" s="15"/>
      <c r="D246" s="15"/>
      <c r="E246" s="15"/>
      <c r="F246" s="276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ht="15.75" customHeight="1" x14ac:dyDescent="0.25">
      <c r="A247" s="1"/>
      <c r="B247" s="15"/>
      <c r="C247" s="15"/>
      <c r="D247" s="15"/>
      <c r="E247" s="15"/>
      <c r="F247" s="276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ht="15.75" customHeight="1" x14ac:dyDescent="0.25">
      <c r="A248" s="1"/>
      <c r="B248" s="15"/>
      <c r="C248" s="15"/>
      <c r="D248" s="15"/>
      <c r="E248" s="15"/>
      <c r="F248" s="276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ht="15.75" customHeight="1" x14ac:dyDescent="0.25">
      <c r="A249" s="1"/>
      <c r="B249" s="15"/>
      <c r="C249" s="15"/>
      <c r="D249" s="15"/>
      <c r="E249" s="15"/>
      <c r="F249" s="276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ht="15.75" customHeight="1" x14ac:dyDescent="0.25">
      <c r="A250" s="1"/>
      <c r="B250" s="15"/>
      <c r="C250" s="15"/>
      <c r="D250" s="15"/>
      <c r="E250" s="15"/>
      <c r="F250" s="276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ht="15.75" customHeight="1" x14ac:dyDescent="0.25">
      <c r="A251" s="1"/>
      <c r="B251" s="15"/>
      <c r="C251" s="15"/>
      <c r="D251" s="15"/>
      <c r="E251" s="15"/>
      <c r="F251" s="276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ht="15.75" customHeight="1" x14ac:dyDescent="0.25">
      <c r="A252" s="1"/>
      <c r="B252" s="15"/>
      <c r="C252" s="15"/>
      <c r="D252" s="15"/>
      <c r="E252" s="15"/>
      <c r="F252" s="276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ht="15.75" customHeight="1" x14ac:dyDescent="0.25">
      <c r="A253" s="1"/>
      <c r="B253" s="15"/>
      <c r="C253" s="15"/>
      <c r="D253" s="15"/>
      <c r="E253" s="15"/>
      <c r="F253" s="276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ht="15.75" customHeight="1" x14ac:dyDescent="0.25">
      <c r="A254" s="1"/>
      <c r="B254" s="15"/>
      <c r="C254" s="15"/>
      <c r="D254" s="15"/>
      <c r="E254" s="15"/>
      <c r="F254" s="276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ht="15.75" customHeight="1" x14ac:dyDescent="0.25">
      <c r="A255" s="1"/>
      <c r="B255" s="15"/>
      <c r="C255" s="15"/>
      <c r="D255" s="15"/>
      <c r="E255" s="15"/>
      <c r="F255" s="276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ht="15.75" customHeight="1" x14ac:dyDescent="0.25">
      <c r="A256" s="1"/>
      <c r="B256" s="15"/>
      <c r="C256" s="15"/>
      <c r="D256" s="15"/>
      <c r="E256" s="15"/>
      <c r="F256" s="276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ht="15.75" customHeight="1" x14ac:dyDescent="0.25">
      <c r="A257" s="1"/>
      <c r="B257" s="15"/>
      <c r="C257" s="15"/>
      <c r="D257" s="15"/>
      <c r="E257" s="15"/>
      <c r="F257" s="276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ht="15.75" customHeight="1" x14ac:dyDescent="0.25">
      <c r="A258" s="1"/>
      <c r="B258" s="15"/>
      <c r="C258" s="15"/>
      <c r="D258" s="15"/>
      <c r="E258" s="15"/>
      <c r="F258" s="276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ht="15.75" customHeight="1" x14ac:dyDescent="0.25">
      <c r="A259" s="1"/>
      <c r="B259" s="15"/>
      <c r="C259" s="15"/>
      <c r="D259" s="15"/>
      <c r="E259" s="15"/>
      <c r="F259" s="276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ht="15.75" customHeight="1" x14ac:dyDescent="0.25">
      <c r="A260" s="1"/>
      <c r="B260" s="15"/>
      <c r="C260" s="15"/>
      <c r="D260" s="15"/>
      <c r="E260" s="15"/>
      <c r="F260" s="276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ht="15.75" customHeight="1" x14ac:dyDescent="0.25">
      <c r="A261" s="1"/>
      <c r="B261" s="15"/>
      <c r="C261" s="15"/>
      <c r="D261" s="15"/>
      <c r="E261" s="15"/>
      <c r="F261" s="276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ht="15.75" customHeight="1" x14ac:dyDescent="0.25">
      <c r="A262" s="1"/>
      <c r="B262" s="15"/>
      <c r="C262" s="15"/>
      <c r="D262" s="15"/>
      <c r="E262" s="15"/>
      <c r="F262" s="276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ht="15.75" customHeight="1" x14ac:dyDescent="0.25">
      <c r="A263" s="1"/>
      <c r="B263" s="15"/>
      <c r="C263" s="15"/>
      <c r="D263" s="15"/>
      <c r="E263" s="15"/>
      <c r="F263" s="276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ht="15.75" customHeight="1" x14ac:dyDescent="0.25">
      <c r="A264" s="1"/>
      <c r="B264" s="15"/>
      <c r="C264" s="15"/>
      <c r="D264" s="15"/>
      <c r="E264" s="15"/>
      <c r="F264" s="276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ht="15.75" customHeight="1" x14ac:dyDescent="0.25">
      <c r="A265" s="1"/>
      <c r="B265" s="15"/>
      <c r="C265" s="15"/>
      <c r="D265" s="15"/>
      <c r="E265" s="15"/>
      <c r="F265" s="276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ht="15.75" customHeight="1" x14ac:dyDescent="0.25">
      <c r="A266" s="1"/>
      <c r="B266" s="15"/>
      <c r="C266" s="15"/>
      <c r="D266" s="15"/>
      <c r="E266" s="15"/>
      <c r="F266" s="276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ht="15.75" customHeight="1" x14ac:dyDescent="0.25">
      <c r="A267" s="1"/>
      <c r="B267" s="15"/>
      <c r="C267" s="15"/>
      <c r="D267" s="15"/>
      <c r="E267" s="15"/>
      <c r="F267" s="276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ht="15.75" customHeight="1" x14ac:dyDescent="0.25">
      <c r="A268" s="1"/>
      <c r="B268" s="15"/>
      <c r="C268" s="15"/>
      <c r="D268" s="15"/>
      <c r="E268" s="15"/>
      <c r="F268" s="276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ht="15.75" customHeight="1" x14ac:dyDescent="0.25">
      <c r="A269" s="1"/>
      <c r="B269" s="15"/>
      <c r="C269" s="15"/>
      <c r="D269" s="15"/>
      <c r="E269" s="15"/>
      <c r="F269" s="276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ht="15.75" customHeight="1" x14ac:dyDescent="0.25">
      <c r="A270" s="1"/>
      <c r="B270" s="15"/>
      <c r="C270" s="15"/>
      <c r="D270" s="15"/>
      <c r="E270" s="15"/>
      <c r="F270" s="276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ht="15.75" customHeight="1" x14ac:dyDescent="0.25">
      <c r="A271" s="1"/>
      <c r="B271" s="15"/>
      <c r="C271" s="15"/>
      <c r="D271" s="15"/>
      <c r="E271" s="15"/>
      <c r="F271" s="276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ht="15.75" customHeight="1" x14ac:dyDescent="0.25">
      <c r="A272" s="1"/>
      <c r="B272" s="15"/>
      <c r="C272" s="15"/>
      <c r="D272" s="15"/>
      <c r="E272" s="15"/>
      <c r="F272" s="276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ht="15.75" customHeight="1" x14ac:dyDescent="0.25">
      <c r="A273" s="1"/>
      <c r="B273" s="15"/>
      <c r="C273" s="15"/>
      <c r="D273" s="15"/>
      <c r="E273" s="15"/>
      <c r="F273" s="276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ht="15.75" customHeight="1" x14ac:dyDescent="0.25">
      <c r="A274" s="1"/>
      <c r="B274" s="15"/>
      <c r="C274" s="15"/>
      <c r="D274" s="15"/>
      <c r="E274" s="15"/>
      <c r="F274" s="276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ht="15.75" customHeight="1" x14ac:dyDescent="0.25">
      <c r="A275" s="1"/>
      <c r="B275" s="15"/>
      <c r="C275" s="15"/>
      <c r="D275" s="15"/>
      <c r="E275" s="15"/>
      <c r="F275" s="276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ht="15.75" customHeight="1" x14ac:dyDescent="0.25">
      <c r="A276" s="1"/>
      <c r="B276" s="15"/>
      <c r="C276" s="15"/>
      <c r="D276" s="15"/>
      <c r="E276" s="15"/>
      <c r="F276" s="276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ht="15.75" customHeight="1" x14ac:dyDescent="0.25">
      <c r="A277" s="1"/>
      <c r="B277" s="15"/>
      <c r="C277" s="15"/>
      <c r="D277" s="15"/>
      <c r="E277" s="15"/>
      <c r="F277" s="276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ht="15.75" customHeight="1" x14ac:dyDescent="0.25">
      <c r="A278" s="1"/>
      <c r="B278" s="15"/>
      <c r="C278" s="15"/>
      <c r="D278" s="15"/>
      <c r="E278" s="15"/>
      <c r="F278" s="276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ht="15.75" customHeight="1" x14ac:dyDescent="0.25">
      <c r="A279" s="1"/>
      <c r="B279" s="15"/>
      <c r="C279" s="15"/>
      <c r="D279" s="15"/>
      <c r="E279" s="15"/>
      <c r="F279" s="276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ht="15.75" customHeight="1" x14ac:dyDescent="0.25">
      <c r="A280" s="1"/>
      <c r="B280" s="15"/>
      <c r="C280" s="15"/>
      <c r="D280" s="15"/>
      <c r="E280" s="15"/>
      <c r="F280" s="276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ht="15.75" customHeight="1" x14ac:dyDescent="0.25">
      <c r="A281" s="1"/>
      <c r="B281" s="15"/>
      <c r="C281" s="15"/>
      <c r="D281" s="15"/>
      <c r="E281" s="15"/>
      <c r="F281" s="276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ht="15.75" customHeight="1" x14ac:dyDescent="0.25">
      <c r="A282" s="1"/>
      <c r="B282" s="15"/>
      <c r="C282" s="15"/>
      <c r="D282" s="15"/>
      <c r="E282" s="15"/>
      <c r="F282" s="276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ht="15.75" customHeight="1" x14ac:dyDescent="0.25">
      <c r="A283" s="1"/>
      <c r="B283" s="15"/>
      <c r="C283" s="15"/>
      <c r="D283" s="15"/>
      <c r="E283" s="15"/>
      <c r="F283" s="276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ht="15.75" customHeight="1" x14ac:dyDescent="0.25">
      <c r="A284" s="1"/>
      <c r="B284" s="15"/>
      <c r="C284" s="15"/>
      <c r="D284" s="15"/>
      <c r="E284" s="15"/>
      <c r="F284" s="276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ht="15.75" customHeight="1" x14ac:dyDescent="0.25">
      <c r="A285" s="1"/>
      <c r="B285" s="15"/>
      <c r="C285" s="15"/>
      <c r="D285" s="15"/>
      <c r="E285" s="15"/>
      <c r="F285" s="276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ht="15.75" customHeight="1" x14ac:dyDescent="0.25">
      <c r="A286" s="1"/>
      <c r="B286" s="15"/>
      <c r="C286" s="15"/>
      <c r="D286" s="15"/>
      <c r="E286" s="15"/>
      <c r="F286" s="276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ht="15.75" customHeight="1" x14ac:dyDescent="0.25">
      <c r="A287" s="1"/>
      <c r="B287" s="15"/>
      <c r="C287" s="15"/>
      <c r="D287" s="15"/>
      <c r="E287" s="15"/>
      <c r="F287" s="276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ht="15.75" customHeight="1" x14ac:dyDescent="0.25">
      <c r="A288" s="1"/>
      <c r="B288" s="15"/>
      <c r="C288" s="15"/>
      <c r="D288" s="15"/>
      <c r="E288" s="15"/>
      <c r="F288" s="276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ht="15.75" customHeight="1" x14ac:dyDescent="0.25">
      <c r="A289" s="1"/>
      <c r="B289" s="15"/>
      <c r="C289" s="15"/>
      <c r="D289" s="15"/>
      <c r="E289" s="15"/>
      <c r="F289" s="276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ht="15.75" customHeight="1" x14ac:dyDescent="0.25">
      <c r="A290" s="1"/>
      <c r="B290" s="15"/>
      <c r="C290" s="15"/>
      <c r="D290" s="15"/>
      <c r="E290" s="15"/>
      <c r="F290" s="276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ht="15.75" customHeight="1" x14ac:dyDescent="0.25">
      <c r="A291" s="1"/>
      <c r="B291" s="15"/>
      <c r="C291" s="15"/>
      <c r="D291" s="15"/>
      <c r="E291" s="15"/>
      <c r="F291" s="276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ht="15.75" customHeight="1" x14ac:dyDescent="0.25">
      <c r="A292" s="1"/>
      <c r="B292" s="15"/>
      <c r="C292" s="15"/>
      <c r="D292" s="15"/>
      <c r="E292" s="15"/>
      <c r="F292" s="276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ht="15.75" customHeight="1" x14ac:dyDescent="0.25">
      <c r="A293" s="1"/>
      <c r="B293" s="15"/>
      <c r="C293" s="15"/>
      <c r="D293" s="15"/>
      <c r="E293" s="15"/>
      <c r="F293" s="276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ht="15.75" customHeight="1" x14ac:dyDescent="0.25">
      <c r="A294" s="1"/>
      <c r="B294" s="15"/>
      <c r="C294" s="15"/>
      <c r="D294" s="15"/>
      <c r="E294" s="15"/>
      <c r="F294" s="276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ht="15.75" customHeight="1" x14ac:dyDescent="0.25">
      <c r="A295" s="1"/>
      <c r="B295" s="15"/>
      <c r="C295" s="15"/>
      <c r="D295" s="15"/>
      <c r="E295" s="15"/>
      <c r="F295" s="276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ht="15.75" customHeight="1" x14ac:dyDescent="0.25">
      <c r="A296" s="1"/>
      <c r="B296" s="15"/>
      <c r="C296" s="15"/>
      <c r="D296" s="15"/>
      <c r="E296" s="15"/>
      <c r="F296" s="276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ht="15.75" customHeight="1" x14ac:dyDescent="0.25">
      <c r="A297" s="1"/>
      <c r="B297" s="15"/>
      <c r="C297" s="15"/>
      <c r="D297" s="15"/>
      <c r="E297" s="15"/>
      <c r="F297" s="276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ht="15.75" customHeight="1" x14ac:dyDescent="0.25">
      <c r="A298" s="1"/>
      <c r="B298" s="15"/>
      <c r="C298" s="15"/>
      <c r="D298" s="15"/>
      <c r="E298" s="15"/>
      <c r="F298" s="276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ht="15.75" customHeight="1" x14ac:dyDescent="0.25">
      <c r="A299" s="1"/>
      <c r="B299" s="15"/>
      <c r="C299" s="15"/>
      <c r="D299" s="15"/>
      <c r="E299" s="15"/>
      <c r="F299" s="276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ht="15.75" customHeight="1" x14ac:dyDescent="0.25">
      <c r="A300" s="1"/>
      <c r="B300" s="15"/>
      <c r="C300" s="15"/>
      <c r="D300" s="15"/>
      <c r="E300" s="15"/>
      <c r="F300" s="276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ht="15.75" customHeight="1" x14ac:dyDescent="0.25">
      <c r="A301" s="1"/>
      <c r="B301" s="15"/>
      <c r="C301" s="15"/>
      <c r="D301" s="15"/>
      <c r="E301" s="15"/>
      <c r="F301" s="276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ht="15.75" customHeight="1" x14ac:dyDescent="0.25">
      <c r="A302" s="1"/>
      <c r="B302" s="15"/>
      <c r="C302" s="15"/>
      <c r="D302" s="15"/>
      <c r="E302" s="15"/>
      <c r="F302" s="276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ht="15.75" customHeight="1" x14ac:dyDescent="0.25">
      <c r="A303" s="1"/>
      <c r="B303" s="15"/>
      <c r="C303" s="15"/>
      <c r="D303" s="15"/>
      <c r="E303" s="15"/>
      <c r="F303" s="276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ht="15.75" customHeight="1" x14ac:dyDescent="0.25">
      <c r="A304" s="1"/>
      <c r="B304" s="15"/>
      <c r="C304" s="15"/>
      <c r="D304" s="15"/>
      <c r="E304" s="15"/>
      <c r="F304" s="276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ht="15.75" customHeight="1" x14ac:dyDescent="0.25">
      <c r="A305" s="1"/>
      <c r="B305" s="15"/>
      <c r="C305" s="15"/>
      <c r="D305" s="15"/>
      <c r="E305" s="15"/>
      <c r="F305" s="276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ht="15.75" customHeight="1" x14ac:dyDescent="0.25">
      <c r="A306" s="1"/>
      <c r="B306" s="15"/>
      <c r="C306" s="15"/>
      <c r="D306" s="15"/>
      <c r="E306" s="15"/>
      <c r="F306" s="276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ht="15.75" customHeight="1" x14ac:dyDescent="0.25">
      <c r="A307" s="1"/>
      <c r="B307" s="15"/>
      <c r="C307" s="15"/>
      <c r="D307" s="15"/>
      <c r="E307" s="15"/>
      <c r="F307" s="276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ht="15.75" customHeight="1" x14ac:dyDescent="0.25">
      <c r="A308" s="1"/>
      <c r="B308" s="15"/>
      <c r="C308" s="15"/>
      <c r="D308" s="15"/>
      <c r="E308" s="15"/>
      <c r="F308" s="276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ht="15.75" customHeight="1" x14ac:dyDescent="0.25">
      <c r="A309" s="1"/>
      <c r="B309" s="15"/>
      <c r="C309" s="15"/>
      <c r="D309" s="15"/>
      <c r="E309" s="15"/>
      <c r="F309" s="276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ht="15.75" customHeight="1" x14ac:dyDescent="0.25">
      <c r="A310" s="1"/>
      <c r="B310" s="15"/>
      <c r="C310" s="15"/>
      <c r="D310" s="15"/>
      <c r="E310" s="15"/>
      <c r="F310" s="276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ht="15.75" customHeight="1" x14ac:dyDescent="0.25">
      <c r="A311" s="1"/>
      <c r="B311" s="15"/>
      <c r="C311" s="15"/>
      <c r="D311" s="15"/>
      <c r="E311" s="15"/>
      <c r="F311" s="276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ht="15.75" customHeight="1" x14ac:dyDescent="0.25">
      <c r="A312" s="1"/>
      <c r="B312" s="15"/>
      <c r="C312" s="15"/>
      <c r="D312" s="15"/>
      <c r="E312" s="15"/>
      <c r="F312" s="276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ht="15.75" customHeight="1" x14ac:dyDescent="0.25">
      <c r="A313" s="1"/>
      <c r="B313" s="15"/>
      <c r="C313" s="15"/>
      <c r="D313" s="15"/>
      <c r="E313" s="15"/>
      <c r="F313" s="276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ht="15.75" customHeight="1" x14ac:dyDescent="0.25">
      <c r="A314" s="1"/>
      <c r="B314" s="15"/>
      <c r="C314" s="15"/>
      <c r="D314" s="15"/>
      <c r="E314" s="15"/>
      <c r="F314" s="276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ht="15.75" customHeight="1" x14ac:dyDescent="0.25">
      <c r="A315" s="1"/>
      <c r="B315" s="15"/>
      <c r="C315" s="15"/>
      <c r="D315" s="15"/>
      <c r="E315" s="15"/>
      <c r="F315" s="276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ht="15.75" customHeight="1" x14ac:dyDescent="0.25">
      <c r="A316" s="1"/>
      <c r="B316" s="15"/>
      <c r="C316" s="15"/>
      <c r="D316" s="15"/>
      <c r="E316" s="15"/>
      <c r="F316" s="276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ht="15.75" customHeight="1" x14ac:dyDescent="0.25">
      <c r="A317" s="1"/>
      <c r="B317" s="15"/>
      <c r="C317" s="15"/>
      <c r="D317" s="15"/>
      <c r="E317" s="15"/>
      <c r="F317" s="276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ht="15.75" customHeight="1" x14ac:dyDescent="0.25">
      <c r="A318" s="1"/>
      <c r="B318" s="15"/>
      <c r="C318" s="15"/>
      <c r="D318" s="15"/>
      <c r="E318" s="15"/>
      <c r="F318" s="276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ht="15.75" customHeight="1" x14ac:dyDescent="0.25">
      <c r="A319" s="1"/>
      <c r="B319" s="15"/>
      <c r="C319" s="15"/>
      <c r="D319" s="15"/>
      <c r="E319" s="15"/>
      <c r="F319" s="276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ht="15.75" customHeight="1" x14ac:dyDescent="0.25">
      <c r="A320" s="1"/>
      <c r="B320" s="15"/>
      <c r="C320" s="15"/>
      <c r="D320" s="15"/>
      <c r="E320" s="15"/>
      <c r="F320" s="276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ht="15.75" customHeight="1" x14ac:dyDescent="0.25">
      <c r="A321" s="1"/>
      <c r="B321" s="15"/>
      <c r="C321" s="15"/>
      <c r="D321" s="15"/>
      <c r="E321" s="15"/>
      <c r="F321" s="276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ht="15.75" customHeight="1" x14ac:dyDescent="0.25">
      <c r="A322" s="1"/>
      <c r="B322" s="15"/>
      <c r="C322" s="15"/>
      <c r="D322" s="15"/>
      <c r="E322" s="15"/>
      <c r="F322" s="276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ht="15.75" customHeight="1" x14ac:dyDescent="0.25">
      <c r="A323" s="1"/>
      <c r="B323" s="15"/>
      <c r="C323" s="15"/>
      <c r="D323" s="15"/>
      <c r="E323" s="15"/>
      <c r="F323" s="276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ht="15.75" customHeight="1" x14ac:dyDescent="0.25">
      <c r="A324" s="1"/>
      <c r="B324" s="15"/>
      <c r="C324" s="15"/>
      <c r="D324" s="15"/>
      <c r="E324" s="15"/>
      <c r="F324" s="276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ht="15.75" customHeight="1" x14ac:dyDescent="0.25">
      <c r="A325" s="1"/>
      <c r="B325" s="15"/>
      <c r="C325" s="15"/>
      <c r="D325" s="15"/>
      <c r="E325" s="15"/>
      <c r="F325" s="276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ht="15.75" customHeight="1" x14ac:dyDescent="0.25">
      <c r="A326" s="1"/>
      <c r="B326" s="15"/>
      <c r="C326" s="15"/>
      <c r="D326" s="15"/>
      <c r="E326" s="15"/>
      <c r="F326" s="276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ht="15.75" customHeight="1" x14ac:dyDescent="0.25">
      <c r="A327" s="1"/>
      <c r="B327" s="15"/>
      <c r="C327" s="15"/>
      <c r="D327" s="15"/>
      <c r="E327" s="15"/>
      <c r="F327" s="276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ht="15.75" customHeight="1" x14ac:dyDescent="0.25">
      <c r="A328" s="1"/>
      <c r="B328" s="15"/>
      <c r="C328" s="15"/>
      <c r="D328" s="15"/>
      <c r="E328" s="15"/>
      <c r="F328" s="276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ht="15.75" customHeight="1" x14ac:dyDescent="0.25">
      <c r="A329" s="1"/>
      <c r="B329" s="15"/>
      <c r="C329" s="15"/>
      <c r="D329" s="15"/>
      <c r="E329" s="15"/>
      <c r="F329" s="276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ht="15.75" customHeight="1" x14ac:dyDescent="0.25">
      <c r="A330" s="1"/>
      <c r="B330" s="15"/>
      <c r="C330" s="15"/>
      <c r="D330" s="15"/>
      <c r="E330" s="15"/>
      <c r="F330" s="276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ht="15.75" customHeight="1" x14ac:dyDescent="0.25">
      <c r="A331" s="1"/>
      <c r="B331" s="15"/>
      <c r="C331" s="15"/>
      <c r="D331" s="15"/>
      <c r="E331" s="15"/>
      <c r="F331" s="276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ht="15.75" customHeight="1" x14ac:dyDescent="0.25">
      <c r="A332" s="1"/>
      <c r="B332" s="15"/>
      <c r="C332" s="15"/>
      <c r="D332" s="15"/>
      <c r="E332" s="15"/>
      <c r="F332" s="276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ht="15.75" customHeight="1" x14ac:dyDescent="0.25">
      <c r="A333" s="1"/>
      <c r="B333" s="15"/>
      <c r="C333" s="15"/>
      <c r="D333" s="15"/>
      <c r="E333" s="15"/>
      <c r="F333" s="276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ht="15.75" customHeight="1" x14ac:dyDescent="0.25">
      <c r="A334" s="1"/>
      <c r="B334" s="15"/>
      <c r="C334" s="15"/>
      <c r="D334" s="15"/>
      <c r="E334" s="15"/>
      <c r="F334" s="276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ht="15.75" customHeight="1" x14ac:dyDescent="0.25">
      <c r="A335" s="1"/>
      <c r="B335" s="15"/>
      <c r="C335" s="15"/>
      <c r="D335" s="15"/>
      <c r="E335" s="15"/>
      <c r="F335" s="276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ht="15.75" customHeight="1" x14ac:dyDescent="0.25">
      <c r="A336" s="1"/>
      <c r="B336" s="15"/>
      <c r="C336" s="15"/>
      <c r="D336" s="15"/>
      <c r="E336" s="15"/>
      <c r="F336" s="276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ht="15.75" customHeight="1" x14ac:dyDescent="0.25">
      <c r="A337" s="1"/>
      <c r="B337" s="15"/>
      <c r="C337" s="15"/>
      <c r="D337" s="15"/>
      <c r="E337" s="15"/>
      <c r="F337" s="276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ht="15.75" customHeight="1" x14ac:dyDescent="0.25">
      <c r="A338" s="1"/>
      <c r="B338" s="15"/>
      <c r="C338" s="15"/>
      <c r="D338" s="15"/>
      <c r="E338" s="15"/>
      <c r="F338" s="276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ht="15.75" customHeight="1" x14ac:dyDescent="0.25">
      <c r="A339" s="1"/>
      <c r="B339" s="15"/>
      <c r="C339" s="15"/>
      <c r="D339" s="15"/>
      <c r="E339" s="15"/>
      <c r="F339" s="276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ht="15.75" customHeight="1" x14ac:dyDescent="0.25">
      <c r="A340" s="1"/>
      <c r="B340" s="15"/>
      <c r="C340" s="15"/>
      <c r="D340" s="15"/>
      <c r="E340" s="15"/>
      <c r="F340" s="276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ht="15.75" customHeight="1" x14ac:dyDescent="0.25">
      <c r="A341" s="1"/>
      <c r="B341" s="15"/>
      <c r="C341" s="15"/>
      <c r="D341" s="15"/>
      <c r="E341" s="15"/>
      <c r="F341" s="276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ht="15.75" customHeight="1" x14ac:dyDescent="0.25">
      <c r="A342" s="1"/>
      <c r="B342" s="15"/>
      <c r="C342" s="15"/>
      <c r="D342" s="15"/>
      <c r="E342" s="15"/>
      <c r="F342" s="276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ht="15.75" customHeight="1" x14ac:dyDescent="0.25">
      <c r="A343" s="1"/>
      <c r="B343" s="15"/>
      <c r="C343" s="15"/>
      <c r="D343" s="15"/>
      <c r="E343" s="15"/>
      <c r="F343" s="276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ht="15.75" customHeight="1" x14ac:dyDescent="0.25">
      <c r="A344" s="1"/>
      <c r="B344" s="15"/>
      <c r="C344" s="15"/>
      <c r="D344" s="15"/>
      <c r="E344" s="15"/>
      <c r="F344" s="276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ht="15.75" customHeight="1" x14ac:dyDescent="0.25">
      <c r="A345" s="1"/>
      <c r="B345" s="15"/>
      <c r="C345" s="15"/>
      <c r="D345" s="15"/>
      <c r="E345" s="15"/>
      <c r="F345" s="276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ht="15.75" customHeight="1" x14ac:dyDescent="0.25">
      <c r="A346" s="1"/>
      <c r="B346" s="15"/>
      <c r="C346" s="15"/>
      <c r="D346" s="15"/>
      <c r="E346" s="15"/>
      <c r="F346" s="276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ht="15.75" customHeight="1" x14ac:dyDescent="0.25">
      <c r="A347" s="1"/>
      <c r="B347" s="15"/>
      <c r="C347" s="15"/>
      <c r="D347" s="15"/>
      <c r="E347" s="15"/>
      <c r="F347" s="276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ht="15.75" customHeight="1" x14ac:dyDescent="0.25">
      <c r="A348" s="1"/>
      <c r="B348" s="15"/>
      <c r="C348" s="15"/>
      <c r="D348" s="15"/>
      <c r="E348" s="15"/>
      <c r="F348" s="27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ht="15.75" customHeight="1" x14ac:dyDescent="0.25">
      <c r="A349" s="1"/>
      <c r="B349" s="15"/>
      <c r="C349" s="15"/>
      <c r="D349" s="15"/>
      <c r="E349" s="15"/>
      <c r="F349" s="276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ht="15.75" customHeight="1" x14ac:dyDescent="0.25">
      <c r="A350" s="1"/>
      <c r="B350" s="15"/>
      <c r="C350" s="15"/>
      <c r="D350" s="15"/>
      <c r="E350" s="15"/>
      <c r="F350" s="276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ht="15.75" customHeight="1" x14ac:dyDescent="0.25">
      <c r="A351" s="1"/>
      <c r="B351" s="15"/>
      <c r="C351" s="15"/>
      <c r="D351" s="15"/>
      <c r="E351" s="15"/>
      <c r="F351" s="276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ht="15.75" customHeight="1" x14ac:dyDescent="0.25">
      <c r="A352" s="1"/>
      <c r="B352" s="15"/>
      <c r="C352" s="15"/>
      <c r="D352" s="15"/>
      <c r="E352" s="15"/>
      <c r="F352" s="276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ht="15.75" customHeight="1" x14ac:dyDescent="0.25">
      <c r="A353" s="1"/>
      <c r="B353" s="15"/>
      <c r="C353" s="15"/>
      <c r="D353" s="15"/>
      <c r="E353" s="15"/>
      <c r="F353" s="276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ht="15.75" customHeight="1" x14ac:dyDescent="0.25">
      <c r="A354" s="1"/>
      <c r="B354" s="15"/>
      <c r="C354" s="15"/>
      <c r="D354" s="15"/>
      <c r="E354" s="15"/>
      <c r="F354" s="276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ht="15.75" customHeight="1" x14ac:dyDescent="0.25">
      <c r="A355" s="1"/>
      <c r="B355" s="15"/>
      <c r="C355" s="15"/>
      <c r="D355" s="15"/>
      <c r="E355" s="15"/>
      <c r="F355" s="276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ht="15.75" customHeight="1" x14ac:dyDescent="0.25">
      <c r="A356" s="1"/>
      <c r="B356" s="15"/>
      <c r="C356" s="15"/>
      <c r="D356" s="15"/>
      <c r="E356" s="15"/>
      <c r="F356" s="276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ht="15.75" customHeight="1" x14ac:dyDescent="0.25"/>
    <row r="358" spans="1:39" ht="15.75" customHeight="1" x14ac:dyDescent="0.25"/>
    <row r="359" spans="1:39" ht="15.75" customHeight="1" x14ac:dyDescent="0.25"/>
    <row r="360" spans="1:39" ht="15.75" customHeight="1" x14ac:dyDescent="0.25"/>
    <row r="361" spans="1:39" ht="15.75" customHeight="1" x14ac:dyDescent="0.25"/>
    <row r="362" spans="1:39" ht="15.75" customHeight="1" x14ac:dyDescent="0.25"/>
    <row r="363" spans="1:39" ht="15.75" customHeight="1" x14ac:dyDescent="0.25"/>
    <row r="364" spans="1:39" ht="15.75" customHeight="1" x14ac:dyDescent="0.25"/>
    <row r="365" spans="1:39" ht="15.75" customHeight="1" x14ac:dyDescent="0.25"/>
    <row r="366" spans="1:39" ht="15.75" customHeight="1" x14ac:dyDescent="0.25"/>
    <row r="367" spans="1:39" ht="15.75" customHeight="1" x14ac:dyDescent="0.25"/>
    <row r="368" spans="1:39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hmc8v47ZPe1xjf1lR6WibmCb4E1CfXJoRx5+GrzvaN0dFoPnOS7C8VMuH9HDPI4tKJcO6qqT3AMRblt2fNE74Q==" saltValue="RnquUxXmbULoKjnvCrSh9w==" spinCount="100000" sheet="1" objects="1" scenarios="1" selectLockedCells="1"/>
  <mergeCells count="30">
    <mergeCell ref="B2:AD3"/>
    <mergeCell ref="C4:Q4"/>
    <mergeCell ref="C8:Q8"/>
    <mergeCell ref="C14:AC14"/>
    <mergeCell ref="C16:E16"/>
    <mergeCell ref="F16:G16"/>
    <mergeCell ref="H16:I16"/>
    <mergeCell ref="J16:K16"/>
    <mergeCell ref="L16:M16"/>
    <mergeCell ref="N16:O16"/>
    <mergeCell ref="N17:O17"/>
    <mergeCell ref="P17:Q17"/>
    <mergeCell ref="R17:S17"/>
    <mergeCell ref="T17:U17"/>
    <mergeCell ref="P16:Q16"/>
    <mergeCell ref="R16:S16"/>
    <mergeCell ref="T16:U16"/>
    <mergeCell ref="C17:E17"/>
    <mergeCell ref="F17:G17"/>
    <mergeCell ref="H17:I17"/>
    <mergeCell ref="J17:K17"/>
    <mergeCell ref="L17:M17"/>
    <mergeCell ref="V17:W17"/>
    <mergeCell ref="X17:Y17"/>
    <mergeCell ref="Z17:AA17"/>
    <mergeCell ref="AB17:AC17"/>
    <mergeCell ref="AB16:AC16"/>
    <mergeCell ref="V16:W16"/>
    <mergeCell ref="X16:Y16"/>
    <mergeCell ref="Z16:AA16"/>
  </mergeCells>
  <conditionalFormatting sqref="D19:D53">
    <cfRule type="expression" dxfId="1" priority="107" stopIfTrue="1">
      <formula>NOT(ISERROR(SEARCH(("""Preencher"""),(D19))))</formula>
    </cfRule>
  </conditionalFormatting>
  <conditionalFormatting sqref="F19:AC73">
    <cfRule type="expression" dxfId="0" priority="108" stopIfTrue="1">
      <formula>NOT(ISERROR(SEARCH(("""Preencher"""),(F19))))</formula>
    </cfRule>
  </conditionalFormatting>
  <dataValidations count="2">
    <dataValidation type="list" allowBlank="1" showInputMessage="1" showErrorMessage="1" prompt=" - Selecione parâmetro monitorado" sqref="C19:C53" xr:uid="{00000000-0002-0000-0400-000000000000}">
      <formula1>$C$83:$C$156</formula1>
    </dataValidation>
    <dataValidation type="list" allowBlank="1" showInputMessage="1" showErrorMessage="1" prompt=" - O parâmetro faz parte das condicionantes da licença ambiental?" sqref="E19:E73" xr:uid="{00000000-0002-0000-0400-000001000000}">
      <formula1>Tela_4!opção</formula1>
    </dataValidation>
  </dataValidations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  <headerFooter>
    <oddFooter>&amp;R&amp;P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workbookViewId="0">
      <selection activeCell="B6" sqref="B6:J55"/>
    </sheetView>
  </sheetViews>
  <sheetFormatPr defaultColWidth="14.42578125" defaultRowHeight="15" customHeight="1" x14ac:dyDescent="0.25"/>
  <cols>
    <col min="1" max="1" width="2.85546875" customWidth="1"/>
    <col min="2" max="9" width="10.5703125" customWidth="1"/>
    <col min="10" max="10" width="10.28515625" customWidth="1"/>
    <col min="11" max="11" width="4.28515625" customWidth="1"/>
    <col min="12" max="14" width="9.140625" customWidth="1"/>
    <col min="15" max="22" width="8" customWidth="1"/>
    <col min="23" max="23" width="14.42578125" customWidth="1"/>
  </cols>
  <sheetData>
    <row r="1" spans="1:22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thickBot="1" x14ac:dyDescent="0.3">
      <c r="A2" s="277"/>
      <c r="B2" s="393" t="s">
        <v>0</v>
      </c>
      <c r="C2" s="393"/>
      <c r="D2" s="393"/>
      <c r="E2" s="393"/>
      <c r="F2" s="393"/>
      <c r="G2" s="393"/>
      <c r="H2" s="393"/>
      <c r="I2" s="393"/>
      <c r="J2" s="39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277"/>
      <c r="B3" s="393"/>
      <c r="C3" s="393"/>
      <c r="D3" s="393"/>
      <c r="E3" s="393"/>
      <c r="F3" s="393"/>
      <c r="G3" s="393"/>
      <c r="H3" s="393"/>
      <c r="I3" s="393"/>
      <c r="J3" s="39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thickBot="1" x14ac:dyDescent="0.3">
      <c r="A4" s="277"/>
      <c r="B4" s="432" t="s">
        <v>2142</v>
      </c>
      <c r="C4" s="432"/>
      <c r="D4" s="432"/>
      <c r="E4" s="432"/>
      <c r="F4" s="432"/>
      <c r="G4" s="432"/>
      <c r="H4" s="432"/>
      <c r="I4" s="432"/>
      <c r="J4" s="432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</row>
    <row r="5" spans="1:22" ht="29.25" customHeight="1" thickBot="1" x14ac:dyDescent="0.3">
      <c r="A5" s="277"/>
      <c r="B5" s="432"/>
      <c r="C5" s="432"/>
      <c r="D5" s="432"/>
      <c r="E5" s="432"/>
      <c r="F5" s="432"/>
      <c r="G5" s="432"/>
      <c r="H5" s="432"/>
      <c r="I5" s="432"/>
      <c r="J5" s="432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</row>
    <row r="6" spans="1:22" ht="15.75" thickBot="1" x14ac:dyDescent="0.3">
      <c r="A6" s="277"/>
      <c r="B6" s="433"/>
      <c r="C6" s="433"/>
      <c r="D6" s="433"/>
      <c r="E6" s="433"/>
      <c r="F6" s="433"/>
      <c r="G6" s="433"/>
      <c r="H6" s="433"/>
      <c r="I6" s="433"/>
      <c r="J6" s="43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thickBot="1" x14ac:dyDescent="0.3">
      <c r="A7" s="277"/>
      <c r="B7" s="433"/>
      <c r="C7" s="433"/>
      <c r="D7" s="433"/>
      <c r="E7" s="433"/>
      <c r="F7" s="433"/>
      <c r="G7" s="433"/>
      <c r="H7" s="433"/>
      <c r="I7" s="433"/>
      <c r="J7" s="43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thickBot="1" x14ac:dyDescent="0.3">
      <c r="A8" s="277"/>
      <c r="B8" s="433"/>
      <c r="C8" s="433"/>
      <c r="D8" s="433"/>
      <c r="E8" s="433"/>
      <c r="F8" s="433"/>
      <c r="G8" s="433"/>
      <c r="H8" s="433"/>
      <c r="I8" s="433"/>
      <c r="J8" s="433"/>
      <c r="K8" s="1"/>
      <c r="L8" s="1"/>
      <c r="M8" s="1"/>
      <c r="N8" s="279"/>
      <c r="O8" s="1"/>
      <c r="P8" s="1"/>
      <c r="Q8" s="1"/>
      <c r="R8" s="1"/>
      <c r="S8" s="1"/>
      <c r="T8" s="1"/>
      <c r="U8" s="1"/>
      <c r="V8" s="1"/>
    </row>
    <row r="9" spans="1:22" ht="15.75" thickBot="1" x14ac:dyDescent="0.3">
      <c r="A9" s="277"/>
      <c r="B9" s="433"/>
      <c r="C9" s="433"/>
      <c r="D9" s="433"/>
      <c r="E9" s="433"/>
      <c r="F9" s="433"/>
      <c r="G9" s="433"/>
      <c r="H9" s="433"/>
      <c r="I9" s="433"/>
      <c r="J9" s="43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thickBot="1" x14ac:dyDescent="0.3">
      <c r="A10" s="277"/>
      <c r="B10" s="433"/>
      <c r="C10" s="433"/>
      <c r="D10" s="433"/>
      <c r="E10" s="433"/>
      <c r="F10" s="433"/>
      <c r="G10" s="433"/>
      <c r="H10" s="433"/>
      <c r="I10" s="433"/>
      <c r="J10" s="43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thickBot="1" x14ac:dyDescent="0.3">
      <c r="A11" s="277"/>
      <c r="B11" s="433"/>
      <c r="C11" s="433"/>
      <c r="D11" s="433"/>
      <c r="E11" s="433"/>
      <c r="F11" s="433"/>
      <c r="G11" s="433"/>
      <c r="H11" s="433"/>
      <c r="I11" s="433"/>
      <c r="J11" s="43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thickBot="1" x14ac:dyDescent="0.3">
      <c r="A12" s="277"/>
      <c r="B12" s="433"/>
      <c r="C12" s="433"/>
      <c r="D12" s="433"/>
      <c r="E12" s="433"/>
      <c r="F12" s="433"/>
      <c r="G12" s="433"/>
      <c r="H12" s="433"/>
      <c r="I12" s="433"/>
      <c r="J12" s="4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thickBot="1" x14ac:dyDescent="0.3">
      <c r="A13" s="277"/>
      <c r="B13" s="433"/>
      <c r="C13" s="433"/>
      <c r="D13" s="433"/>
      <c r="E13" s="433"/>
      <c r="F13" s="433"/>
      <c r="G13" s="433"/>
      <c r="H13" s="433"/>
      <c r="I13" s="433"/>
      <c r="J13" s="4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thickBot="1" x14ac:dyDescent="0.3">
      <c r="A14" s="277"/>
      <c r="B14" s="433"/>
      <c r="C14" s="433"/>
      <c r="D14" s="433"/>
      <c r="E14" s="433"/>
      <c r="F14" s="433"/>
      <c r="G14" s="433"/>
      <c r="H14" s="433"/>
      <c r="I14" s="433"/>
      <c r="J14" s="4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thickBot="1" x14ac:dyDescent="0.3">
      <c r="A15" s="277"/>
      <c r="B15" s="433"/>
      <c r="C15" s="433"/>
      <c r="D15" s="433"/>
      <c r="E15" s="433"/>
      <c r="F15" s="433"/>
      <c r="G15" s="433"/>
      <c r="H15" s="433"/>
      <c r="I15" s="433"/>
      <c r="J15" s="43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thickBot="1" x14ac:dyDescent="0.3">
      <c r="A16" s="277"/>
      <c r="B16" s="433"/>
      <c r="C16" s="433"/>
      <c r="D16" s="433"/>
      <c r="E16" s="433"/>
      <c r="F16" s="433"/>
      <c r="G16" s="433"/>
      <c r="H16" s="433"/>
      <c r="I16" s="433"/>
      <c r="J16" s="4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thickBot="1" x14ac:dyDescent="0.3">
      <c r="A17" s="277"/>
      <c r="B17" s="433"/>
      <c r="C17" s="433"/>
      <c r="D17" s="433"/>
      <c r="E17" s="433"/>
      <c r="F17" s="433"/>
      <c r="G17" s="433"/>
      <c r="H17" s="433"/>
      <c r="I17" s="433"/>
      <c r="J17" s="4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thickBot="1" x14ac:dyDescent="0.3">
      <c r="A18" s="277"/>
      <c r="B18" s="433"/>
      <c r="C18" s="433"/>
      <c r="D18" s="433"/>
      <c r="E18" s="433"/>
      <c r="F18" s="433"/>
      <c r="G18" s="433"/>
      <c r="H18" s="433"/>
      <c r="I18" s="433"/>
      <c r="J18" s="4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thickBot="1" x14ac:dyDescent="0.3">
      <c r="A19" s="277"/>
      <c r="B19" s="433"/>
      <c r="C19" s="433"/>
      <c r="D19" s="433"/>
      <c r="E19" s="433"/>
      <c r="F19" s="433"/>
      <c r="G19" s="433"/>
      <c r="H19" s="433"/>
      <c r="I19" s="433"/>
      <c r="J19" s="4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thickBot="1" x14ac:dyDescent="0.3">
      <c r="A20" s="280"/>
      <c r="B20" s="433"/>
      <c r="C20" s="433"/>
      <c r="D20" s="433"/>
      <c r="E20" s="433"/>
      <c r="F20" s="433"/>
      <c r="G20" s="433"/>
      <c r="H20" s="433"/>
      <c r="I20" s="433"/>
      <c r="J20" s="4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thickBot="1" x14ac:dyDescent="0.3">
      <c r="A21" s="277"/>
      <c r="B21" s="433"/>
      <c r="C21" s="433"/>
      <c r="D21" s="433"/>
      <c r="E21" s="433"/>
      <c r="F21" s="433"/>
      <c r="G21" s="433"/>
      <c r="H21" s="433"/>
      <c r="I21" s="433"/>
      <c r="J21" s="4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thickBot="1" x14ac:dyDescent="0.3">
      <c r="A22" s="280"/>
      <c r="B22" s="433"/>
      <c r="C22" s="433"/>
      <c r="D22" s="433"/>
      <c r="E22" s="433"/>
      <c r="F22" s="433"/>
      <c r="G22" s="433"/>
      <c r="H22" s="433"/>
      <c r="I22" s="433"/>
      <c r="J22" s="43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thickBot="1" x14ac:dyDescent="0.3">
      <c r="A23" s="277"/>
      <c r="B23" s="433"/>
      <c r="C23" s="433"/>
      <c r="D23" s="433"/>
      <c r="E23" s="433"/>
      <c r="F23" s="433"/>
      <c r="G23" s="433"/>
      <c r="H23" s="433"/>
      <c r="I23" s="433"/>
      <c r="J23" s="4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thickBot="1" x14ac:dyDescent="0.3">
      <c r="A24" s="280"/>
      <c r="B24" s="433"/>
      <c r="C24" s="433"/>
      <c r="D24" s="433"/>
      <c r="E24" s="433"/>
      <c r="F24" s="433"/>
      <c r="G24" s="433"/>
      <c r="H24" s="433"/>
      <c r="I24" s="433"/>
      <c r="J24" s="4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thickBot="1" x14ac:dyDescent="0.3">
      <c r="A25" s="277"/>
      <c r="B25" s="433"/>
      <c r="C25" s="433"/>
      <c r="D25" s="433"/>
      <c r="E25" s="433"/>
      <c r="F25" s="433"/>
      <c r="G25" s="433"/>
      <c r="H25" s="433"/>
      <c r="I25" s="433"/>
      <c r="J25" s="43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thickBot="1" x14ac:dyDescent="0.3">
      <c r="A26" s="280"/>
      <c r="B26" s="433"/>
      <c r="C26" s="433"/>
      <c r="D26" s="433"/>
      <c r="E26" s="433"/>
      <c r="F26" s="433"/>
      <c r="G26" s="433"/>
      <c r="H26" s="433"/>
      <c r="I26" s="433"/>
      <c r="J26" s="4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thickBot="1" x14ac:dyDescent="0.3">
      <c r="A27" s="277"/>
      <c r="B27" s="433"/>
      <c r="C27" s="433"/>
      <c r="D27" s="433"/>
      <c r="E27" s="433"/>
      <c r="F27" s="433"/>
      <c r="G27" s="433"/>
      <c r="H27" s="433"/>
      <c r="I27" s="433"/>
      <c r="J27" s="4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thickBot="1" x14ac:dyDescent="0.3">
      <c r="A28" s="280"/>
      <c r="B28" s="433"/>
      <c r="C28" s="433"/>
      <c r="D28" s="433"/>
      <c r="E28" s="433"/>
      <c r="F28" s="433"/>
      <c r="G28" s="433"/>
      <c r="H28" s="433"/>
      <c r="I28" s="433"/>
      <c r="J28" s="4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thickBot="1" x14ac:dyDescent="0.3">
      <c r="A29" s="277"/>
      <c r="B29" s="433"/>
      <c r="C29" s="433"/>
      <c r="D29" s="433"/>
      <c r="E29" s="433"/>
      <c r="F29" s="433"/>
      <c r="G29" s="433"/>
      <c r="H29" s="433"/>
      <c r="I29" s="433"/>
      <c r="J29" s="4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thickBot="1" x14ac:dyDescent="0.3">
      <c r="A30" s="277"/>
      <c r="B30" s="433"/>
      <c r="C30" s="433"/>
      <c r="D30" s="433"/>
      <c r="E30" s="433"/>
      <c r="F30" s="433"/>
      <c r="G30" s="433"/>
      <c r="H30" s="433"/>
      <c r="I30" s="433"/>
      <c r="J30" s="4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thickBot="1" x14ac:dyDescent="0.3">
      <c r="A31" s="277"/>
      <c r="B31" s="433"/>
      <c r="C31" s="433"/>
      <c r="D31" s="433"/>
      <c r="E31" s="433"/>
      <c r="F31" s="433"/>
      <c r="G31" s="433"/>
      <c r="H31" s="433"/>
      <c r="I31" s="433"/>
      <c r="J31" s="4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thickBot="1" x14ac:dyDescent="0.3">
      <c r="A32" s="277"/>
      <c r="B32" s="433"/>
      <c r="C32" s="433"/>
      <c r="D32" s="433"/>
      <c r="E32" s="433"/>
      <c r="F32" s="433"/>
      <c r="G32" s="433"/>
      <c r="H32" s="433"/>
      <c r="I32" s="433"/>
      <c r="J32" s="4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thickBot="1" x14ac:dyDescent="0.3">
      <c r="A33" s="277"/>
      <c r="B33" s="433"/>
      <c r="C33" s="433"/>
      <c r="D33" s="433"/>
      <c r="E33" s="433"/>
      <c r="F33" s="433"/>
      <c r="G33" s="433"/>
      <c r="H33" s="433"/>
      <c r="I33" s="433"/>
      <c r="J33" s="4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thickBot="1" x14ac:dyDescent="0.3">
      <c r="A34" s="277"/>
      <c r="B34" s="433"/>
      <c r="C34" s="433"/>
      <c r="D34" s="433"/>
      <c r="E34" s="433"/>
      <c r="F34" s="433"/>
      <c r="G34" s="433"/>
      <c r="H34" s="433"/>
      <c r="I34" s="433"/>
      <c r="J34" s="4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thickBot="1" x14ac:dyDescent="0.3">
      <c r="A35" s="277"/>
      <c r="B35" s="433"/>
      <c r="C35" s="433"/>
      <c r="D35" s="433"/>
      <c r="E35" s="433"/>
      <c r="F35" s="433"/>
      <c r="G35" s="433"/>
      <c r="H35" s="433"/>
      <c r="I35" s="433"/>
      <c r="J35" s="4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thickBot="1" x14ac:dyDescent="0.3">
      <c r="A36" s="277"/>
      <c r="B36" s="433"/>
      <c r="C36" s="433"/>
      <c r="D36" s="433"/>
      <c r="E36" s="433"/>
      <c r="F36" s="433"/>
      <c r="G36" s="433"/>
      <c r="H36" s="433"/>
      <c r="I36" s="433"/>
      <c r="J36" s="43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thickBot="1" x14ac:dyDescent="0.3">
      <c r="A37" s="277"/>
      <c r="B37" s="433"/>
      <c r="C37" s="433"/>
      <c r="D37" s="433"/>
      <c r="E37" s="433"/>
      <c r="F37" s="433"/>
      <c r="G37" s="433"/>
      <c r="H37" s="433"/>
      <c r="I37" s="433"/>
      <c r="J37" s="4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thickBot="1" x14ac:dyDescent="0.3">
      <c r="A38" s="277"/>
      <c r="B38" s="433"/>
      <c r="C38" s="433"/>
      <c r="D38" s="433"/>
      <c r="E38" s="433"/>
      <c r="F38" s="433"/>
      <c r="G38" s="433"/>
      <c r="H38" s="433"/>
      <c r="I38" s="433"/>
      <c r="J38" s="43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thickBot="1" x14ac:dyDescent="0.3">
      <c r="A39" s="277"/>
      <c r="B39" s="433"/>
      <c r="C39" s="433"/>
      <c r="D39" s="433"/>
      <c r="E39" s="433"/>
      <c r="F39" s="433"/>
      <c r="G39" s="433"/>
      <c r="H39" s="433"/>
      <c r="I39" s="433"/>
      <c r="J39" s="43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thickBot="1" x14ac:dyDescent="0.3">
      <c r="A40" s="277"/>
      <c r="B40" s="433"/>
      <c r="C40" s="433"/>
      <c r="D40" s="433"/>
      <c r="E40" s="433"/>
      <c r="F40" s="433"/>
      <c r="G40" s="433"/>
      <c r="H40" s="433"/>
      <c r="I40" s="433"/>
      <c r="J40" s="43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thickBot="1" x14ac:dyDescent="0.3">
      <c r="A41" s="277"/>
      <c r="B41" s="433"/>
      <c r="C41" s="433"/>
      <c r="D41" s="433"/>
      <c r="E41" s="433"/>
      <c r="F41" s="433"/>
      <c r="G41" s="433"/>
      <c r="H41" s="433"/>
      <c r="I41" s="433"/>
      <c r="J41" s="43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thickBot="1" x14ac:dyDescent="0.3">
      <c r="A42" s="277"/>
      <c r="B42" s="433"/>
      <c r="C42" s="433"/>
      <c r="D42" s="433"/>
      <c r="E42" s="433"/>
      <c r="F42" s="433"/>
      <c r="G42" s="433"/>
      <c r="H42" s="433"/>
      <c r="I42" s="433"/>
      <c r="J42" s="43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thickBot="1" x14ac:dyDescent="0.3">
      <c r="A43" s="277"/>
      <c r="B43" s="433"/>
      <c r="C43" s="433"/>
      <c r="D43" s="433"/>
      <c r="E43" s="433"/>
      <c r="F43" s="433"/>
      <c r="G43" s="433"/>
      <c r="H43" s="433"/>
      <c r="I43" s="433"/>
      <c r="J43" s="4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thickBot="1" x14ac:dyDescent="0.3">
      <c r="A44" s="277"/>
      <c r="B44" s="433"/>
      <c r="C44" s="433"/>
      <c r="D44" s="433"/>
      <c r="E44" s="433"/>
      <c r="F44" s="433"/>
      <c r="G44" s="433"/>
      <c r="H44" s="433"/>
      <c r="I44" s="433"/>
      <c r="J44" s="43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thickBot="1" x14ac:dyDescent="0.3">
      <c r="A45" s="277"/>
      <c r="B45" s="433"/>
      <c r="C45" s="433"/>
      <c r="D45" s="433"/>
      <c r="E45" s="433"/>
      <c r="F45" s="433"/>
      <c r="G45" s="433"/>
      <c r="H45" s="433"/>
      <c r="I45" s="433"/>
      <c r="J45" s="43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thickBot="1" x14ac:dyDescent="0.3">
      <c r="A46" s="277"/>
      <c r="B46" s="433"/>
      <c r="C46" s="433"/>
      <c r="D46" s="433"/>
      <c r="E46" s="433"/>
      <c r="F46" s="433"/>
      <c r="G46" s="433"/>
      <c r="H46" s="433"/>
      <c r="I46" s="433"/>
      <c r="J46" s="43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thickBot="1" x14ac:dyDescent="0.3">
      <c r="A47" s="277"/>
      <c r="B47" s="433"/>
      <c r="C47" s="433"/>
      <c r="D47" s="433"/>
      <c r="E47" s="433"/>
      <c r="F47" s="433"/>
      <c r="G47" s="433"/>
      <c r="H47" s="433"/>
      <c r="I47" s="433"/>
      <c r="J47" s="43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thickBot="1" x14ac:dyDescent="0.3">
      <c r="A48" s="277"/>
      <c r="B48" s="433"/>
      <c r="C48" s="433"/>
      <c r="D48" s="433"/>
      <c r="E48" s="433"/>
      <c r="F48" s="433"/>
      <c r="G48" s="433"/>
      <c r="H48" s="433"/>
      <c r="I48" s="433"/>
      <c r="J48" s="43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thickBot="1" x14ac:dyDescent="0.3">
      <c r="A49" s="277"/>
      <c r="B49" s="433"/>
      <c r="C49" s="433"/>
      <c r="D49" s="433"/>
      <c r="E49" s="433"/>
      <c r="F49" s="433"/>
      <c r="G49" s="433"/>
      <c r="H49" s="433"/>
      <c r="I49" s="433"/>
      <c r="J49" s="43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thickBot="1" x14ac:dyDescent="0.3">
      <c r="A50" s="277"/>
      <c r="B50" s="433"/>
      <c r="C50" s="433"/>
      <c r="D50" s="433"/>
      <c r="E50" s="433"/>
      <c r="F50" s="433"/>
      <c r="G50" s="433"/>
      <c r="H50" s="433"/>
      <c r="I50" s="433"/>
      <c r="J50" s="43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thickBot="1" x14ac:dyDescent="0.3">
      <c r="A51" s="277"/>
      <c r="B51" s="433"/>
      <c r="C51" s="433"/>
      <c r="D51" s="433"/>
      <c r="E51" s="433"/>
      <c r="F51" s="433"/>
      <c r="G51" s="433"/>
      <c r="H51" s="433"/>
      <c r="I51" s="433"/>
      <c r="J51" s="43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thickBot="1" x14ac:dyDescent="0.3">
      <c r="A52" s="277"/>
      <c r="B52" s="433"/>
      <c r="C52" s="433"/>
      <c r="D52" s="433"/>
      <c r="E52" s="433"/>
      <c r="F52" s="433"/>
      <c r="G52" s="433"/>
      <c r="H52" s="433"/>
      <c r="I52" s="433"/>
      <c r="J52" s="43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thickBot="1" x14ac:dyDescent="0.3">
      <c r="A53" s="277"/>
      <c r="B53" s="433"/>
      <c r="C53" s="433"/>
      <c r="D53" s="433"/>
      <c r="E53" s="433"/>
      <c r="F53" s="433"/>
      <c r="G53" s="433"/>
      <c r="H53" s="433"/>
      <c r="I53" s="433"/>
      <c r="J53" s="43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thickBot="1" x14ac:dyDescent="0.3">
      <c r="A54" s="277"/>
      <c r="B54" s="433"/>
      <c r="C54" s="433"/>
      <c r="D54" s="433"/>
      <c r="E54" s="433"/>
      <c r="F54" s="433"/>
      <c r="G54" s="433"/>
      <c r="H54" s="433"/>
      <c r="I54" s="433"/>
      <c r="J54" s="43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thickBot="1" x14ac:dyDescent="0.3">
      <c r="A55" s="277"/>
      <c r="B55" s="433"/>
      <c r="C55" s="433"/>
      <c r="D55" s="433"/>
      <c r="E55" s="433"/>
      <c r="F55" s="433"/>
      <c r="G55" s="433"/>
      <c r="H55" s="433"/>
      <c r="I55" s="433"/>
      <c r="J55" s="43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/>
    <row r="222" spans="1:22" ht="15.75" customHeight="1" x14ac:dyDescent="0.25"/>
    <row r="223" spans="1:22" ht="15.75" customHeight="1" x14ac:dyDescent="0.25"/>
    <row r="224" spans="1:2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9gn3mBb82K8CBtWjNp3TAWqRJkmOTTQPwbsr411koE/SJbxGJGQYwbcjsJwn3z1qoq27JtjvnqHsv9vpUJkckQ==" saltValue="36c/5HA4WeybWaibr+Xohw==" spinCount="100000" sheet="1" objects="1" scenarios="1" selectLockedCells="1"/>
  <mergeCells count="3">
    <mergeCell ref="B2:J3"/>
    <mergeCell ref="B4:J5"/>
    <mergeCell ref="B6:J55"/>
  </mergeCells>
  <pageMargins left="0.70000000000000007" right="0.70000000000000007" top="0.75000000000000011" bottom="0.75000000000000011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P22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13" customWidth="1"/>
    <col min="3" max="3" width="5.7109375" customWidth="1"/>
    <col min="4" max="4" width="11" customWidth="1"/>
    <col min="5" max="5" width="18.42578125" customWidth="1"/>
    <col min="6" max="11" width="22.5703125" customWidth="1"/>
    <col min="12" max="12" width="23.7109375" customWidth="1"/>
    <col min="13" max="17" width="25.7109375" customWidth="1"/>
    <col min="18" max="18" width="28.7109375" customWidth="1"/>
    <col min="19" max="19" width="17.85546875" customWidth="1"/>
    <col min="20" max="20" width="30.7109375" customWidth="1"/>
    <col min="21" max="21" width="25.7109375" customWidth="1"/>
    <col min="22" max="22" width="20" customWidth="1"/>
    <col min="23" max="26" width="25.7109375" customWidth="1"/>
    <col min="27" max="29" width="44.28515625" customWidth="1"/>
    <col min="30" max="31" width="55.7109375" customWidth="1"/>
    <col min="32" max="32" width="11" customWidth="1"/>
    <col min="33" max="34" width="13.7109375" customWidth="1"/>
    <col min="35" max="35" width="18" customWidth="1"/>
    <col min="36" max="36" width="15.28515625" customWidth="1"/>
    <col min="37" max="42" width="13.7109375" customWidth="1"/>
    <col min="43" max="43" width="18.85546875" customWidth="1"/>
    <col min="44" max="47" width="25.7109375" customWidth="1"/>
    <col min="48" max="49" width="15" customWidth="1"/>
    <col min="50" max="51" width="11.42578125" customWidth="1"/>
    <col min="52" max="52" width="11.28515625" customWidth="1"/>
    <col min="53" max="53" width="16.7109375" customWidth="1"/>
    <col min="54" max="55" width="11.42578125" customWidth="1"/>
    <col min="56" max="56" width="44.42578125" customWidth="1"/>
    <col min="57" max="57" width="14.5703125" customWidth="1"/>
    <col min="58" max="58" width="52.7109375" customWidth="1"/>
    <col min="59" max="59" width="15" customWidth="1"/>
    <col min="60" max="60" width="11.140625" customWidth="1"/>
    <col min="61" max="61" width="11" customWidth="1"/>
    <col min="62" max="64" width="12.28515625" customWidth="1"/>
    <col min="65" max="65" width="15.7109375" customWidth="1"/>
    <col min="66" max="66" width="12.28515625" customWidth="1"/>
    <col min="67" max="69" width="24.140625" customWidth="1"/>
    <col min="70" max="70" width="12.28515625" customWidth="1"/>
    <col min="71" max="71" width="15.85546875" customWidth="1"/>
    <col min="72" max="72" width="19.140625" customWidth="1"/>
    <col min="73" max="76" width="10.42578125" customWidth="1"/>
    <col min="77" max="77" width="14.140625" customWidth="1"/>
    <col min="78" max="78" width="11.85546875" customWidth="1"/>
    <col min="79" max="79" width="12.85546875" customWidth="1"/>
    <col min="80" max="80" width="12.140625" customWidth="1"/>
    <col min="81" max="81" width="14.7109375" customWidth="1"/>
    <col min="82" max="82" width="13.5703125" customWidth="1"/>
    <col min="83" max="83" width="14.5703125" customWidth="1"/>
    <col min="84" max="84" width="12" customWidth="1"/>
    <col min="85" max="85" width="12.42578125" customWidth="1"/>
    <col min="86" max="86" width="10.7109375" customWidth="1"/>
    <col min="87" max="87" width="11.5703125" customWidth="1"/>
    <col min="88" max="88" width="13.42578125" customWidth="1"/>
    <col min="89" max="89" width="11.42578125" customWidth="1"/>
    <col min="90" max="90" width="12.42578125" customWidth="1"/>
    <col min="91" max="91" width="12.28515625" customWidth="1"/>
    <col min="92" max="92" width="10.7109375" customWidth="1"/>
    <col min="93" max="93" width="14.28515625" customWidth="1"/>
    <col min="94" max="94" width="13.85546875" customWidth="1"/>
    <col min="95" max="95" width="8" customWidth="1"/>
    <col min="96" max="96" width="10.42578125" customWidth="1"/>
    <col min="97" max="98" width="12.5703125" customWidth="1"/>
    <col min="99" max="99" width="8" customWidth="1"/>
    <col min="100" max="100" width="9.140625" customWidth="1"/>
    <col min="101" max="101" width="10.42578125" customWidth="1"/>
    <col min="102" max="103" width="8" customWidth="1"/>
    <col min="104" max="105" width="17.85546875" customWidth="1"/>
    <col min="106" max="108" width="8" customWidth="1"/>
    <col min="109" max="110" width="11.85546875" customWidth="1"/>
    <col min="111" max="112" width="12" customWidth="1"/>
    <col min="113" max="114" width="11.5703125" customWidth="1"/>
    <col min="115" max="115" width="68.42578125" customWidth="1"/>
    <col min="116" max="117" width="11.140625" customWidth="1"/>
    <col min="118" max="119" width="18" customWidth="1"/>
    <col min="120" max="121" width="15" customWidth="1"/>
    <col min="122" max="123" width="13" customWidth="1"/>
    <col min="124" max="125" width="12.7109375" customWidth="1"/>
    <col min="126" max="127" width="15.5703125" customWidth="1"/>
    <col min="128" max="129" width="15" customWidth="1"/>
    <col min="130" max="131" width="13.85546875" customWidth="1"/>
    <col min="132" max="133" width="13.7109375" customWidth="1"/>
    <col min="134" max="135" width="14.42578125" customWidth="1"/>
    <col min="136" max="136" width="12.7109375" customWidth="1"/>
    <col min="137" max="145" width="28.140625" customWidth="1"/>
    <col min="146" max="146" width="199.28515625" customWidth="1"/>
    <col min="147" max="147" width="14.42578125" customWidth="1"/>
  </cols>
  <sheetData>
    <row r="1" spans="1:146" x14ac:dyDescent="0.25">
      <c r="A1" s="281"/>
      <c r="B1" s="281"/>
      <c r="C1" s="282"/>
      <c r="D1" s="282"/>
      <c r="E1" s="282"/>
      <c r="F1" s="283"/>
      <c r="G1" s="283"/>
      <c r="H1" s="283"/>
      <c r="I1" s="283"/>
      <c r="J1" s="283"/>
      <c r="K1" s="283"/>
      <c r="L1" s="283"/>
      <c r="M1" s="284"/>
      <c r="N1" s="284"/>
      <c r="O1" s="284"/>
      <c r="P1" s="284"/>
      <c r="Q1" s="284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3"/>
      <c r="AI1" s="283"/>
      <c r="AJ1" s="283"/>
      <c r="AK1" s="283"/>
      <c r="AL1" s="283"/>
      <c r="AM1" s="283"/>
      <c r="AN1" s="283"/>
      <c r="AO1" s="283"/>
      <c r="AP1" s="283"/>
      <c r="AR1" s="283"/>
      <c r="AS1" s="283"/>
      <c r="AT1" s="283"/>
      <c r="AU1" s="283"/>
      <c r="BG1" s="285"/>
      <c r="EG1" s="286"/>
      <c r="EH1" s="286"/>
      <c r="EI1" s="286"/>
      <c r="EJ1" s="286"/>
      <c r="EK1" s="286"/>
      <c r="EL1" s="286"/>
      <c r="EM1" s="286"/>
      <c r="EN1" s="286"/>
      <c r="EO1" s="286"/>
    </row>
    <row r="2" spans="1:146" ht="15.75" customHeight="1" thickBot="1" x14ac:dyDescent="0.3">
      <c r="A2" s="281"/>
      <c r="B2" s="281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8"/>
      <c r="N2" s="288"/>
      <c r="O2" s="288"/>
      <c r="P2" s="288"/>
      <c r="Q2" s="288"/>
      <c r="R2" s="287"/>
      <c r="S2" s="287"/>
      <c r="T2" s="288"/>
      <c r="U2" s="287"/>
      <c r="V2" s="287"/>
      <c r="W2" s="287"/>
      <c r="X2" s="287"/>
      <c r="Y2" s="287"/>
      <c r="Z2" s="287"/>
      <c r="AA2" s="287"/>
      <c r="AB2" s="287"/>
      <c r="AC2" s="287"/>
      <c r="AD2" s="288"/>
      <c r="AE2" s="288"/>
      <c r="AF2" s="287"/>
      <c r="AG2" s="288"/>
      <c r="AH2" s="287"/>
      <c r="AI2" s="287"/>
      <c r="AJ2" s="287"/>
      <c r="AK2" s="288"/>
      <c r="AL2" s="288"/>
      <c r="AM2" s="288"/>
      <c r="AN2" s="288"/>
      <c r="AO2" s="288"/>
      <c r="AP2" s="288"/>
      <c r="AR2" s="288"/>
      <c r="AS2" s="287"/>
      <c r="AT2" s="287"/>
      <c r="AU2" s="287"/>
      <c r="BG2" s="285"/>
      <c r="EG2" s="286"/>
      <c r="EH2" s="286"/>
      <c r="EI2" s="286"/>
      <c r="EJ2" s="286"/>
      <c r="EK2" s="286"/>
      <c r="EL2" s="286"/>
      <c r="EM2" s="286"/>
      <c r="EN2" s="286"/>
      <c r="EO2" s="286"/>
    </row>
    <row r="3" spans="1:146" x14ac:dyDescent="0.25">
      <c r="A3" s="440"/>
      <c r="B3" s="440"/>
      <c r="C3" s="441" t="s">
        <v>2143</v>
      </c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 t="s">
        <v>2144</v>
      </c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2" t="s">
        <v>2145</v>
      </c>
      <c r="BH3" s="442"/>
      <c r="BI3" s="442"/>
      <c r="BJ3" s="442"/>
      <c r="BK3" s="442"/>
      <c r="BL3" s="442"/>
      <c r="BM3" s="442"/>
      <c r="BN3" s="442"/>
      <c r="BO3" s="442"/>
      <c r="BP3" s="442"/>
      <c r="BQ3" s="442"/>
      <c r="BR3" s="442"/>
      <c r="BS3" s="442"/>
      <c r="BT3" s="442"/>
      <c r="BU3" s="442"/>
      <c r="BV3" s="442"/>
      <c r="BW3" s="442"/>
      <c r="BX3" s="442"/>
      <c r="BY3" s="442"/>
      <c r="BZ3" s="442"/>
      <c r="CA3" s="442"/>
      <c r="CB3" s="442"/>
      <c r="CC3" s="442"/>
      <c r="CD3" s="442"/>
      <c r="CE3" s="442"/>
      <c r="CF3" s="442"/>
      <c r="CG3" s="442"/>
      <c r="CH3" s="442"/>
      <c r="CI3" s="442"/>
      <c r="CJ3" s="442"/>
      <c r="CK3" s="442"/>
      <c r="CL3" s="442"/>
      <c r="CM3" s="442"/>
      <c r="CN3" s="442"/>
      <c r="CO3" s="442"/>
      <c r="CP3" s="442"/>
      <c r="CQ3" s="442"/>
      <c r="CR3" s="442"/>
      <c r="CS3" s="442"/>
      <c r="CT3" s="442"/>
      <c r="CU3" s="442"/>
      <c r="CV3" s="442"/>
      <c r="CW3" s="442"/>
      <c r="CX3" s="442"/>
      <c r="CY3" s="442"/>
      <c r="CZ3" s="442"/>
      <c r="DA3" s="442"/>
      <c r="DB3" s="442"/>
      <c r="DC3" s="442"/>
      <c r="DD3" s="442"/>
      <c r="DE3" s="442"/>
      <c r="DF3" s="442"/>
      <c r="DG3" s="442"/>
      <c r="DH3" s="442"/>
      <c r="DI3" s="442"/>
      <c r="DJ3" s="442"/>
      <c r="DK3" s="442"/>
      <c r="DL3" s="442"/>
      <c r="DM3" s="289"/>
      <c r="DN3" s="439" t="s">
        <v>2146</v>
      </c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DZ3" s="439"/>
      <c r="EA3" s="439"/>
      <c r="EB3" s="439"/>
      <c r="EC3" s="439"/>
      <c r="ED3" s="439"/>
      <c r="EE3" s="439"/>
      <c r="EF3" s="439"/>
      <c r="EG3" s="439"/>
      <c r="EH3" s="439"/>
      <c r="EI3" s="439"/>
      <c r="EJ3" s="439"/>
      <c r="EK3" s="439"/>
      <c r="EL3" s="439" t="s">
        <v>2099</v>
      </c>
      <c r="EM3" s="439"/>
      <c r="EN3" s="439"/>
      <c r="EO3" s="439"/>
      <c r="EP3" s="290" t="s">
        <v>2147</v>
      </c>
    </row>
    <row r="4" spans="1:146" ht="21" customHeight="1" x14ac:dyDescent="0.25">
      <c r="A4" s="443" t="s">
        <v>2148</v>
      </c>
      <c r="B4" s="443"/>
      <c r="C4" s="444" t="s">
        <v>2149</v>
      </c>
      <c r="D4" s="444"/>
      <c r="E4" s="436" t="s">
        <v>2150</v>
      </c>
      <c r="F4" s="436"/>
      <c r="G4" s="436"/>
      <c r="H4" s="436"/>
      <c r="I4" s="436"/>
      <c r="J4" s="436"/>
      <c r="K4" s="436"/>
      <c r="L4" s="435" t="s">
        <v>2151</v>
      </c>
      <c r="M4" s="435"/>
      <c r="N4" s="435"/>
      <c r="O4" s="435"/>
      <c r="P4" s="435"/>
      <c r="Q4" s="435"/>
      <c r="R4" s="445" t="s">
        <v>2152</v>
      </c>
      <c r="S4" s="445"/>
      <c r="T4" s="445"/>
      <c r="U4" s="438" t="s">
        <v>2153</v>
      </c>
      <c r="V4" s="438"/>
      <c r="W4" s="438"/>
      <c r="X4" s="438"/>
      <c r="Y4" s="438"/>
      <c r="Z4" s="438"/>
      <c r="AA4" s="446" t="s">
        <v>2154</v>
      </c>
      <c r="AB4" s="446"/>
      <c r="AC4" s="447" t="s">
        <v>2155</v>
      </c>
      <c r="AD4" s="447"/>
      <c r="AE4" s="293" t="s">
        <v>2156</v>
      </c>
      <c r="AF4" s="294" t="s">
        <v>2157</v>
      </c>
      <c r="AG4" s="436" t="s">
        <v>2158</v>
      </c>
      <c r="AH4" s="436"/>
      <c r="AI4" s="436" t="s">
        <v>2159</v>
      </c>
      <c r="AJ4" s="436"/>
      <c r="AK4" s="436" t="s">
        <v>2160</v>
      </c>
      <c r="AL4" s="436"/>
      <c r="AM4" s="436"/>
      <c r="AN4" s="436" t="s">
        <v>2161</v>
      </c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  <c r="BB4" s="437" t="s">
        <v>2162</v>
      </c>
      <c r="BC4" s="437"/>
      <c r="BD4" s="437"/>
      <c r="BE4" s="437"/>
      <c r="BF4" s="437"/>
      <c r="BG4" s="291" t="s">
        <v>2163</v>
      </c>
      <c r="BH4" s="436" t="s">
        <v>2164</v>
      </c>
      <c r="BI4" s="436"/>
      <c r="BJ4" s="436"/>
      <c r="BK4" s="436"/>
      <c r="BL4" s="436"/>
      <c r="BM4" s="436"/>
      <c r="BN4" s="436"/>
      <c r="BO4" s="436" t="s">
        <v>2165</v>
      </c>
      <c r="BP4" s="436"/>
      <c r="BQ4" s="436"/>
      <c r="BR4" s="295"/>
      <c r="BS4" s="296"/>
      <c r="BT4" s="436" t="s">
        <v>2166</v>
      </c>
      <c r="BU4" s="436"/>
      <c r="BV4" s="436" t="s">
        <v>2167</v>
      </c>
      <c r="BW4" s="436"/>
      <c r="BX4" s="436"/>
      <c r="BY4" s="436"/>
      <c r="BZ4" s="436"/>
      <c r="CA4" s="436"/>
      <c r="CB4" s="436" t="s">
        <v>2168</v>
      </c>
      <c r="CC4" s="436"/>
      <c r="CD4" s="436"/>
      <c r="CE4" s="436"/>
      <c r="CF4" s="436"/>
      <c r="CG4" s="436"/>
      <c r="CH4" s="436"/>
      <c r="CI4" s="436"/>
      <c r="CJ4" s="436"/>
      <c r="CK4" s="436"/>
      <c r="CL4" s="436"/>
      <c r="CM4" s="436"/>
      <c r="CN4" s="436"/>
      <c r="CO4" s="436"/>
      <c r="CP4" s="436"/>
      <c r="CQ4" s="436"/>
      <c r="CR4" s="436"/>
      <c r="CS4" s="292" t="s">
        <v>2169</v>
      </c>
      <c r="CT4" s="292" t="s">
        <v>2170</v>
      </c>
      <c r="CU4" s="436" t="s">
        <v>2171</v>
      </c>
      <c r="CV4" s="436"/>
      <c r="CW4" s="436"/>
      <c r="CX4" s="436" t="s">
        <v>2158</v>
      </c>
      <c r="CY4" s="436"/>
      <c r="CZ4" s="436" t="s">
        <v>2159</v>
      </c>
      <c r="DA4" s="436"/>
      <c r="DB4" s="436" t="s">
        <v>173</v>
      </c>
      <c r="DC4" s="436"/>
      <c r="DD4" s="436"/>
      <c r="DE4" s="437" t="s">
        <v>2172</v>
      </c>
      <c r="DF4" s="437"/>
      <c r="DG4" s="437"/>
      <c r="DH4" s="437"/>
      <c r="DI4" s="437"/>
      <c r="DJ4" s="437"/>
      <c r="DK4" s="437"/>
      <c r="DL4" s="437"/>
      <c r="DM4" s="297"/>
      <c r="DN4" s="438" t="s">
        <v>2173</v>
      </c>
      <c r="DO4" s="438"/>
      <c r="DP4" s="438"/>
      <c r="DQ4" s="438"/>
      <c r="DR4" s="438"/>
      <c r="DS4" s="438"/>
      <c r="DT4" s="438"/>
      <c r="DU4" s="438"/>
      <c r="DV4" s="438"/>
      <c r="DW4" s="292"/>
      <c r="DX4" s="436" t="s">
        <v>2174</v>
      </c>
      <c r="DY4" s="436"/>
      <c r="DZ4" s="436"/>
      <c r="EA4" s="436"/>
      <c r="EB4" s="436"/>
      <c r="EC4" s="436"/>
      <c r="ED4" s="436"/>
      <c r="EE4" s="436"/>
      <c r="EF4" s="436"/>
      <c r="EG4" s="434" t="s">
        <v>2175</v>
      </c>
      <c r="EH4" s="434" t="s">
        <v>2176</v>
      </c>
      <c r="EI4" s="434" t="s">
        <v>2177</v>
      </c>
      <c r="EJ4" s="434" t="s">
        <v>2178</v>
      </c>
      <c r="EK4" s="434" t="s">
        <v>2179</v>
      </c>
      <c r="EL4" s="434" t="s">
        <v>2175</v>
      </c>
      <c r="EM4" s="434" t="s">
        <v>2176</v>
      </c>
      <c r="EN4" s="434" t="s">
        <v>2177</v>
      </c>
      <c r="EO4" s="434" t="s">
        <v>2179</v>
      </c>
      <c r="EP4" s="435" t="s">
        <v>2180</v>
      </c>
    </row>
    <row r="5" spans="1:146" ht="63.75" customHeight="1" x14ac:dyDescent="0.25">
      <c r="A5" s="298" t="s">
        <v>2181</v>
      </c>
      <c r="B5" s="298" t="s">
        <v>2182</v>
      </c>
      <c r="C5" s="299" t="s">
        <v>2183</v>
      </c>
      <c r="D5" s="300" t="s">
        <v>2184</v>
      </c>
      <c r="E5" s="300" t="s">
        <v>3</v>
      </c>
      <c r="F5" s="300" t="s">
        <v>5</v>
      </c>
      <c r="G5" s="300" t="s">
        <v>6</v>
      </c>
      <c r="H5" s="300" t="s">
        <v>2185</v>
      </c>
      <c r="I5" s="300" t="s">
        <v>8</v>
      </c>
      <c r="J5" s="300" t="s">
        <v>9</v>
      </c>
      <c r="K5" s="300" t="s">
        <v>2186</v>
      </c>
      <c r="L5" s="298" t="s">
        <v>2187</v>
      </c>
      <c r="M5" s="298" t="s">
        <v>2188</v>
      </c>
      <c r="N5" s="298" t="s">
        <v>2189</v>
      </c>
      <c r="O5" s="298" t="s">
        <v>2190</v>
      </c>
      <c r="P5" s="298" t="s">
        <v>17</v>
      </c>
      <c r="Q5" s="301" t="s">
        <v>18</v>
      </c>
      <c r="R5" s="302" t="s">
        <v>162</v>
      </c>
      <c r="S5" s="298" t="s">
        <v>80</v>
      </c>
      <c r="T5" s="298" t="s">
        <v>2191</v>
      </c>
      <c r="U5" s="298" t="s">
        <v>164</v>
      </c>
      <c r="V5" s="298" t="s">
        <v>80</v>
      </c>
      <c r="W5" s="298" t="s">
        <v>2192</v>
      </c>
      <c r="X5" s="298" t="s">
        <v>2193</v>
      </c>
      <c r="Y5" s="298" t="s">
        <v>2194</v>
      </c>
      <c r="Z5" s="298" t="s">
        <v>2195</v>
      </c>
      <c r="AA5" s="298" t="s">
        <v>2196</v>
      </c>
      <c r="AB5" s="298" t="s">
        <v>2197</v>
      </c>
      <c r="AC5" s="298" t="s">
        <v>2198</v>
      </c>
      <c r="AD5" s="298" t="s">
        <v>2199</v>
      </c>
      <c r="AE5" s="298" t="s">
        <v>2200</v>
      </c>
      <c r="AF5" s="298" t="s">
        <v>2201</v>
      </c>
      <c r="AG5" s="300" t="s">
        <v>2202</v>
      </c>
      <c r="AH5" s="300" t="s">
        <v>2203</v>
      </c>
      <c r="AI5" s="300" t="s">
        <v>2202</v>
      </c>
      <c r="AJ5" s="300" t="s">
        <v>2203</v>
      </c>
      <c r="AK5" s="298" t="s">
        <v>2204</v>
      </c>
      <c r="AL5" s="298" t="s">
        <v>2205</v>
      </c>
      <c r="AM5" s="298" t="s">
        <v>2206</v>
      </c>
      <c r="AN5" s="298" t="s">
        <v>2207</v>
      </c>
      <c r="AO5" s="298" t="s">
        <v>2207</v>
      </c>
      <c r="AP5" s="298" t="s">
        <v>2207</v>
      </c>
      <c r="AQ5" s="298" t="s">
        <v>2208</v>
      </c>
      <c r="AR5" s="298" t="s">
        <v>2209</v>
      </c>
      <c r="AS5" s="298" t="s">
        <v>2210</v>
      </c>
      <c r="AT5" s="298" t="s">
        <v>2211</v>
      </c>
      <c r="AU5" s="298" t="s">
        <v>2210</v>
      </c>
      <c r="AV5" s="298" t="s">
        <v>2212</v>
      </c>
      <c r="AW5" s="298" t="s">
        <v>2213</v>
      </c>
      <c r="AX5" s="298" t="s">
        <v>2214</v>
      </c>
      <c r="AY5" s="298" t="s">
        <v>282</v>
      </c>
      <c r="AZ5" s="298" t="s">
        <v>2215</v>
      </c>
      <c r="BA5" s="298" t="s">
        <v>2216</v>
      </c>
      <c r="BB5" s="434" t="s">
        <v>2217</v>
      </c>
      <c r="BC5" s="434"/>
      <c r="BD5" s="298" t="s">
        <v>2218</v>
      </c>
      <c r="BE5" s="298" t="s">
        <v>2219</v>
      </c>
      <c r="BF5" s="298" t="s">
        <v>2220</v>
      </c>
      <c r="BG5" s="302" t="s">
        <v>2221</v>
      </c>
      <c r="BH5" s="301" t="s">
        <v>1883</v>
      </c>
      <c r="BI5" s="301" t="s">
        <v>1885</v>
      </c>
      <c r="BJ5" s="301" t="s">
        <v>1884</v>
      </c>
      <c r="BK5" s="301" t="s">
        <v>1886</v>
      </c>
      <c r="BL5" s="301" t="s">
        <v>2222</v>
      </c>
      <c r="BM5" s="298" t="s">
        <v>2223</v>
      </c>
      <c r="BN5" s="298" t="s">
        <v>2179</v>
      </c>
      <c r="BO5" s="298" t="s">
        <v>1892</v>
      </c>
      <c r="BP5" s="298" t="s">
        <v>1893</v>
      </c>
      <c r="BQ5" s="298" t="s">
        <v>1894</v>
      </c>
      <c r="BR5" s="298" t="s">
        <v>2224</v>
      </c>
      <c r="BS5" s="298" t="s">
        <v>2225</v>
      </c>
      <c r="BT5" s="298" t="s">
        <v>2226</v>
      </c>
      <c r="BU5" s="298" t="s">
        <v>2219</v>
      </c>
      <c r="BV5" s="298" t="s">
        <v>1902</v>
      </c>
      <c r="BW5" s="298" t="s">
        <v>1903</v>
      </c>
      <c r="BX5" s="298" t="s">
        <v>1904</v>
      </c>
      <c r="BY5" s="298" t="s">
        <v>1905</v>
      </c>
      <c r="BZ5" s="298" t="s">
        <v>1906</v>
      </c>
      <c r="CA5" s="298" t="s">
        <v>1907</v>
      </c>
      <c r="CB5" s="298" t="s">
        <v>1909</v>
      </c>
      <c r="CC5" s="298" t="s">
        <v>1912</v>
      </c>
      <c r="CD5" s="298" t="s">
        <v>1915</v>
      </c>
      <c r="CE5" s="298" t="s">
        <v>1918</v>
      </c>
      <c r="CF5" s="298" t="s">
        <v>1920</v>
      </c>
      <c r="CG5" s="298" t="s">
        <v>1922</v>
      </c>
      <c r="CH5" s="298" t="s">
        <v>1910</v>
      </c>
      <c r="CI5" s="298" t="s">
        <v>1913</v>
      </c>
      <c r="CJ5" s="298" t="s">
        <v>1916</v>
      </c>
      <c r="CK5" s="298" t="s">
        <v>1919</v>
      </c>
      <c r="CL5" s="298" t="s">
        <v>1921</v>
      </c>
      <c r="CM5" s="298" t="s">
        <v>1911</v>
      </c>
      <c r="CN5" s="298" t="s">
        <v>1914</v>
      </c>
      <c r="CO5" s="298" t="s">
        <v>1917</v>
      </c>
      <c r="CP5" s="298" t="s">
        <v>2227</v>
      </c>
      <c r="CQ5" s="298" t="s">
        <v>426</v>
      </c>
      <c r="CR5" s="298" t="s">
        <v>2219</v>
      </c>
      <c r="CS5" s="298" t="s">
        <v>2228</v>
      </c>
      <c r="CT5" s="298" t="s">
        <v>2229</v>
      </c>
      <c r="CU5" s="298" t="s">
        <v>2201</v>
      </c>
      <c r="CV5" s="298" t="s">
        <v>2230</v>
      </c>
      <c r="CW5" s="300" t="s">
        <v>2231</v>
      </c>
      <c r="CX5" s="300" t="s">
        <v>2202</v>
      </c>
      <c r="CY5" s="300" t="s">
        <v>2203</v>
      </c>
      <c r="CZ5" s="300" t="s">
        <v>2202</v>
      </c>
      <c r="DA5" s="300" t="s">
        <v>2203</v>
      </c>
      <c r="DB5" s="298" t="s">
        <v>2204</v>
      </c>
      <c r="DC5" s="298" t="s">
        <v>2205</v>
      </c>
      <c r="DD5" s="298" t="s">
        <v>2206</v>
      </c>
      <c r="DE5" s="434" t="s">
        <v>2232</v>
      </c>
      <c r="DF5" s="434"/>
      <c r="DG5" s="434" t="s">
        <v>2233</v>
      </c>
      <c r="DH5" s="434"/>
      <c r="DI5" s="434" t="s">
        <v>2234</v>
      </c>
      <c r="DJ5" s="434"/>
      <c r="DK5" s="298" t="s">
        <v>2220</v>
      </c>
      <c r="DL5" s="303" t="s">
        <v>2235</v>
      </c>
      <c r="DM5" s="302" t="s">
        <v>2236</v>
      </c>
      <c r="DN5" s="302" t="s">
        <v>2237</v>
      </c>
      <c r="DO5" s="298" t="s">
        <v>2238</v>
      </c>
      <c r="DP5" s="298" t="s">
        <v>2239</v>
      </c>
      <c r="DQ5" s="298" t="s">
        <v>2240</v>
      </c>
      <c r="DR5" s="298" t="s">
        <v>2241</v>
      </c>
      <c r="DS5" s="298" t="s">
        <v>2242</v>
      </c>
      <c r="DT5" s="298" t="s">
        <v>2243</v>
      </c>
      <c r="DU5" s="298" t="s">
        <v>2244</v>
      </c>
      <c r="DV5" s="298" t="s">
        <v>2245</v>
      </c>
      <c r="DW5" s="298" t="s">
        <v>2246</v>
      </c>
      <c r="DX5" s="298" t="s">
        <v>2237</v>
      </c>
      <c r="DY5" s="298" t="s">
        <v>2247</v>
      </c>
      <c r="DZ5" s="298" t="s">
        <v>2239</v>
      </c>
      <c r="EA5" s="298" t="s">
        <v>2240</v>
      </c>
      <c r="EB5" s="298" t="s">
        <v>2241</v>
      </c>
      <c r="EC5" s="298" t="s">
        <v>2242</v>
      </c>
      <c r="ED5" s="298" t="s">
        <v>2243</v>
      </c>
      <c r="EE5" s="298" t="s">
        <v>2244</v>
      </c>
      <c r="EF5" s="298" t="s">
        <v>2245</v>
      </c>
      <c r="EG5" s="434"/>
      <c r="EH5" s="434"/>
      <c r="EI5" s="434"/>
      <c r="EJ5" s="434"/>
      <c r="EK5" s="434"/>
      <c r="EL5" s="434"/>
      <c r="EM5" s="434"/>
      <c r="EN5" s="434"/>
      <c r="EO5" s="434"/>
      <c r="EP5" s="435"/>
    </row>
    <row r="6" spans="1:146" ht="93" customHeight="1" thickBot="1" x14ac:dyDescent="0.3">
      <c r="A6" s="304"/>
      <c r="B6" s="304"/>
      <c r="C6" s="305">
        <v>0</v>
      </c>
      <c r="D6" s="306">
        <f>IF(Tela_Inicial!$R$7="","",Tela_Inicial!$R$7)</f>
        <v>2024</v>
      </c>
      <c r="E6" s="306" t="str">
        <f>IF(Tela_Inicial!$I$9="","",Tela_Inicial!$I$9)</f>
        <v xml:space="preserve">Não preencher </v>
      </c>
      <c r="F6" s="306" t="str">
        <f>IF(Tela_Inicial!$I$10="","",Tela_Inicial!$I$10)</f>
        <v xml:space="preserve">Não preencher </v>
      </c>
      <c r="G6" s="306" t="str">
        <f>IF(Tela_Inicial!$I$11="","",Tela_Inicial!$I$11)</f>
        <v>Não preencher - Campo de preenchimento automático</v>
      </c>
      <c r="H6" s="306" t="str">
        <f>IF(Tela_Inicial!$I$12="","",Tela_Inicial!$I$12)</f>
        <v>Não preencher - Campo de preenchimento automático</v>
      </c>
      <c r="I6" s="306" t="str">
        <f>IF(Tela_Inicial!$I$13="","",Tela_Inicial!$I$13)</f>
        <v>Não preencher - Campo de preenchimento automático</v>
      </c>
      <c r="J6" s="306" t="str">
        <f>IF(Tela_Inicial!$I$14="","",Tela_Inicial!$I$14)</f>
        <v>Não preencher - Campo de preenchimento automático</v>
      </c>
      <c r="K6" s="306" t="str">
        <f>IF(Tela_Inicial!$G$18="","",Tela_Inicial!$G$18)</f>
        <v/>
      </c>
      <c r="L6" s="306" t="str">
        <f>IF(Tela_Inicial!$K$20="","",Tela_Inicial!$K$20)</f>
        <v/>
      </c>
      <c r="M6" s="306" t="str">
        <f>IF(Tela_Inicial!$H$22="","",Tela_Inicial!$H$22)</f>
        <v/>
      </c>
      <c r="N6" s="306" t="str">
        <f>IF(Tela_Inicial!$E$24="","",Tela_Inicial!$E$24)</f>
        <v/>
      </c>
      <c r="O6" s="306" t="str">
        <f>IF(Tela_Inicial!$M$24="","",Tela_Inicial!$M$24)</f>
        <v/>
      </c>
      <c r="P6" s="306" t="str">
        <f>IF(Tela_Inicial!$N$26="","",Tela_Inicial!$N$26)</f>
        <v/>
      </c>
      <c r="Q6" s="307" t="str">
        <f>IF(Tela_Inicial!$N$28="","",Tela_Inicial!$N$28)</f>
        <v/>
      </c>
      <c r="R6" s="308" t="str">
        <f>IF(Tela_1!$H$6="","",Tela_1!$H$6)</f>
        <v/>
      </c>
      <c r="S6" s="309" t="str">
        <f>IF(Tela_1!$H$8="","",Tela_1!$H$8)</f>
        <v/>
      </c>
      <c r="T6" s="306" t="str">
        <f>IF(Tela_1!H10="","",CONCATENATE(Tela_1!H10,", n°",Tela_1!AC10,", ",Tela_1!H12,", ",IF(Tela_1!W12="","",Tela_1!$T$12)," ",Tela_1!W12,". ",IF(Tela_1!H14="","",Tela_1!C14)," ",Tela_1!H14,", ",IF(Tela_1!M14="","",Tela_1!K14)," ",(TEXT(Tela_1!M14,"00000-000")),", ",Tela_1!V14," - ",Tela_1!AE14))</f>
        <v/>
      </c>
      <c r="U6" s="306" t="str">
        <f>IF(Tela_1!$K$20="","",Tela_1!$K$20)</f>
        <v/>
      </c>
      <c r="V6" s="309" t="str">
        <f>IF(Tela_1!$H$22="","",Tela_1!$H$22)</f>
        <v/>
      </c>
      <c r="W6" s="306" t="str">
        <f>IF(Tela_1!$H$24="","",Tela_1!$H$24)</f>
        <v/>
      </c>
      <c r="X6" s="306" t="str">
        <f>IF(Tela_1!H26="","",CONCATENATE(Tela_1!H26,", n°",Tela_1!AC26,", ",Tela_1!H28,", ",IF(Tela_1!W28="","",Tela_1!$V$28)," ",Tela_1!W28,". ",IF(Tela_1!H30="","",Tela_1!C30)," ",Tela_1!H30,", ",IF(Tela_1!M30="","",Tela_1!L30)," ",(TEXT(Tela_1!M30,"00000-000")),", ",Tela_1!V30," - ",Tela_1!AE30))</f>
        <v/>
      </c>
      <c r="Y6" s="306" t="str">
        <f>IF(Tela_1!$V$30="","",UPPER(Tela_1!$V$30))</f>
        <v>SELECIONAR</v>
      </c>
      <c r="Z6" s="306" t="str">
        <f>IF(Tela_1!$H$34="","",Tela_1!$H$34)</f>
        <v/>
      </c>
      <c r="AA6" s="310">
        <f>Tela_1!$H$16</f>
        <v>0</v>
      </c>
      <c r="AB6" s="311">
        <f>Tela_1!$O$16</f>
        <v>0</v>
      </c>
      <c r="AC6" s="310">
        <f>Tela_1!$H$32</f>
        <v>0</v>
      </c>
      <c r="AD6" s="312">
        <f>Tela_1!$O$32</f>
        <v>0</v>
      </c>
      <c r="AE6" s="306" t="str">
        <f>IF(Tela_1!T36&lt;&gt;"",$T$6,IF(Tela_1!AA36&lt;&gt;"",$X$6,"NÃO INFORMADO"))</f>
        <v>NÃO INFORMADO</v>
      </c>
      <c r="AF6" s="313" t="str">
        <f>IF(Tela_1!$M$39="","",Tela_1!$M$39)</f>
        <v/>
      </c>
      <c r="AG6" s="313" t="str">
        <f>IF(Tela_1!$F$42="","",CONCATENATE(Tela_1!$E$42,Tela_1!$F$42,"°",Tela_1!$J$42,"'",Tela_1!$N$42,""""))</f>
        <v/>
      </c>
      <c r="AH6" s="313" t="str">
        <f>IF(Tela_1!$S$42="","",CONCATENATE(Tela_1!$R$42,Tela_1!$S$42,"°",Tela_1!$W$42,"'",Tela_1!$AA$42,""""))</f>
        <v/>
      </c>
      <c r="AI6" s="314" t="str">
        <f>IF(Tela_1!$J$44="","",-Tela_1!$J$44)</f>
        <v/>
      </c>
      <c r="AJ6" s="314" t="str">
        <f>IF(Tela_1!$S$44="","",-Tela_1!$S$44)</f>
        <v/>
      </c>
      <c r="AK6" s="310" t="str">
        <f>IF(Tela_1!$N$46="","",Tela_1!$N$46)</f>
        <v/>
      </c>
      <c r="AL6" s="310" t="str">
        <f>IF(Tela_1!$Y$46="","",Tela_1!$Y$46)</f>
        <v/>
      </c>
      <c r="AM6" s="310" t="str">
        <f>IF(OR(Tela_1!$V$48="",Tela_1!$V$48="Selecionar fuso"),"",Tela_1!$V$48)</f>
        <v/>
      </c>
      <c r="AN6" s="306" t="str">
        <f>IF(Tela_1!$K$53="X",Tela_1!$L$53,"em branco")</f>
        <v>em branco</v>
      </c>
      <c r="AO6" s="306" t="str">
        <f>IF(Tela_1!$P$53="X",Tela_1!$Q$53,"em branco")</f>
        <v>em branco</v>
      </c>
      <c r="AP6" s="306" t="str">
        <f>IF(Tela_1!$U$53="X",Tela_1!$V$53,"em branco")</f>
        <v>em branco</v>
      </c>
      <c r="AQ6" s="315">
        <f>Tela_1!J55</f>
        <v>0</v>
      </c>
      <c r="AR6" s="310" t="str">
        <f>IF(Tela_1!$G$57="","",Tela_1!$G$57)</f>
        <v>Código DN 74/2004</v>
      </c>
      <c r="AS6" s="310" t="str">
        <f>IF(OR(Tela_1!$G$57="",Tela_1!$G$57="Código DN 74/2004"),"Descrição do código",Tela_1!$K$57)</f>
        <v>Descrição do código</v>
      </c>
      <c r="AT6" s="310" t="str">
        <f>IF(Tela_1!$G$59="","",Tela_1!$G$59)</f>
        <v>Código DN 217/2017</v>
      </c>
      <c r="AU6" s="310" t="str">
        <f>IF(OR(Tela_1!$G$59="",Tela_1!$G$59="Código DN 217/2017"),"Descrição do código",Tela_1!$K$59)</f>
        <v>Descrição do código</v>
      </c>
      <c r="AV6" s="316" t="str">
        <f>IF(Tela_1!$K$61="Selecionar classe","",Tela_1!$K$61)</f>
        <v>Selecionar</v>
      </c>
      <c r="AW6" s="306" t="str">
        <f>IF(OR(Tela_1!$U$61="",Tela_1!$U$61="Sel. Munícipio empreendimento"),"",Tela_1!$U$61)</f>
        <v>Sel. Município empreendimento</v>
      </c>
      <c r="AX6" s="317" t="str">
        <f>IF(Tela_1!$L$63="","",Tela_1!$L$63)</f>
        <v/>
      </c>
      <c r="AY6" s="316" t="str">
        <f>IF(Tela_1!$AA$63="","",Tela_1!$AA$63)</f>
        <v/>
      </c>
      <c r="AZ6" s="306" t="str">
        <f>IF(Tela_1!$H$65="","",Tela_1!$H$65)</f>
        <v/>
      </c>
      <c r="BA6" s="306" t="str">
        <f>IF(Tela_1!$S$65="","",Tela_1!$S$65)</f>
        <v/>
      </c>
      <c r="BB6" s="317" t="e">
        <f>IF(#REF!&lt;&gt;"","Não","")</f>
        <v>#REF!</v>
      </c>
      <c r="BC6" s="317" t="e">
        <f>IF(#REF!&lt;&gt;"","Sim","")</f>
        <v>#REF!</v>
      </c>
      <c r="BD6" s="317" t="e">
        <f>IF(#REF!="Selecione motivo:","",#REF!)</f>
        <v>#REF!</v>
      </c>
      <c r="BE6" s="317" t="e">
        <f>IF(#REF!="Selecione motivo:","",#REF!)</f>
        <v>#REF!</v>
      </c>
      <c r="BF6" s="318" t="e">
        <f>IF(#REF!="Selecione motivo:","",#REF!)</f>
        <v>#REF!</v>
      </c>
      <c r="BG6" s="308" t="str">
        <f>IF(Tela_2!N6="","",Tela_2!N6)</f>
        <v/>
      </c>
      <c r="BH6" s="319" t="str">
        <f>IF(Tela_2!$C$10&lt;&gt;"","Sim","")</f>
        <v/>
      </c>
      <c r="BI6" s="319" t="str">
        <f>IF(Tela_2!$C$12&lt;&gt;"","Sim","")</f>
        <v/>
      </c>
      <c r="BJ6" s="319" t="str">
        <f>IF(Tela_2!$O$10&lt;&gt;"","Sim","")</f>
        <v/>
      </c>
      <c r="BK6" s="319" t="str">
        <f>IF(Tela_2!$O$12&lt;&gt;"","Sim","")</f>
        <v/>
      </c>
      <c r="BL6" s="319" t="str">
        <f>IF(Tela_2!$O$14&lt;&gt;"","Sim","")</f>
        <v/>
      </c>
      <c r="BM6" s="319" t="str">
        <f>IF(Tela_2!$C$14&lt;&gt;"","Sim","")</f>
        <v/>
      </c>
      <c r="BN6" s="319" t="str">
        <f>IF(Tela_2!$C16="","",Tela_2!$K$16)</f>
        <v/>
      </c>
      <c r="BO6" s="319" t="str">
        <f>IF(Tela_2!$C$20&lt;&gt;"","Sim","")</f>
        <v/>
      </c>
      <c r="BP6" s="319" t="str">
        <f>IF(Tela_2!$O$20&lt;&gt;"","Sim","")</f>
        <v/>
      </c>
      <c r="BQ6" s="319" t="str">
        <f>IF(Tela_2!$W$20&lt;&gt;"","Sim","")</f>
        <v/>
      </c>
      <c r="BR6" s="320">
        <f>IF(AND(Tela_2!$S$9&lt;&gt;"",Tela_2!$Q$27=""),"NÃO INFORMADO",Tela_2!$Q$27)</f>
        <v>0</v>
      </c>
      <c r="BS6" s="317">
        <f>IF(AND(Tela_2!$S$9&lt;&gt;"",Tela_2!$AC$22=""),"NÃO INFORMADO",Tela_2!$AC$22)</f>
        <v>0</v>
      </c>
      <c r="BT6" s="317" t="str">
        <f>IF(Tela_2!$C$31="Selecione lançamento efluente bruto:","",Tela_2!$C$31)</f>
        <v>Selecionar local do lançamento:</v>
      </c>
      <c r="BU6" s="317">
        <f>IF(Tela_2!$Y$31="Especificar outro","",Tela_2!$Y$31)</f>
        <v>0</v>
      </c>
      <c r="BV6" s="317" t="str">
        <f>IF(Tela_2!$C$35&lt;&gt;"","Sim","")</f>
        <v/>
      </c>
      <c r="BW6" s="317" t="str">
        <f>IF(Tela_2!$I$35&lt;&gt;"","Sim","")</f>
        <v/>
      </c>
      <c r="BX6" s="317" t="str">
        <f>IF(Tela_2!$N$35&lt;&gt;"","Sim","")</f>
        <v/>
      </c>
      <c r="BY6" s="317" t="str">
        <f>IF(Tela_2!$R$35&lt;&gt;"","Sim","")</f>
        <v/>
      </c>
      <c r="BZ6" s="317" t="str">
        <f>IF(Tela_2!$C$37&lt;&gt;"","Sim","")</f>
        <v/>
      </c>
      <c r="CA6" s="317" t="str">
        <f>IF(Tela_2!$I$37&lt;&gt;"","Sim","")</f>
        <v/>
      </c>
      <c r="CB6" s="317" t="str">
        <f>IF(Tela_2!$C$41&lt;&gt;"","Sim","")</f>
        <v/>
      </c>
      <c r="CC6" s="317" t="str">
        <f>IF(Tela_2!$C$43&lt;&gt;"","Sim","")</f>
        <v/>
      </c>
      <c r="CD6" s="317" t="str">
        <f>IF(Tela_2!$C$45&lt;&gt;"","Sim","")</f>
        <v/>
      </c>
      <c r="CE6" s="317" t="str">
        <f>IF(Tela_2!$C$47&lt;&gt;"","Sim","")</f>
        <v/>
      </c>
      <c r="CF6" s="317" t="str">
        <f>IF(Tela_2!$C$49&lt;&gt;"","Sim","")</f>
        <v/>
      </c>
      <c r="CG6" s="317" t="str">
        <f>IF(Tela_2!$C$51="x","Sim","")</f>
        <v/>
      </c>
      <c r="CH6" s="317" t="str">
        <f>IF(Tela_2!$K$41="x","Sim","")</f>
        <v/>
      </c>
      <c r="CI6" s="317" t="str">
        <f>IF(Tela_2!$K$43="x","Sim","")</f>
        <v/>
      </c>
      <c r="CJ6" s="317" t="str">
        <f>IF(Tela_2!$K$45="x","Sim","")</f>
        <v/>
      </c>
      <c r="CK6" s="317" t="str">
        <f>IF(Tela_2!$K$47="x","Sim","")</f>
        <v/>
      </c>
      <c r="CL6" s="317" t="str">
        <f>IF(Tela_2!$K$49="x","Sim","")</f>
        <v/>
      </c>
      <c r="CM6" s="317" t="str">
        <f>IF(Tela_2!$W$41="x","Sim","")</f>
        <v/>
      </c>
      <c r="CN6" s="317" t="str">
        <f>IF(Tela_2!$W$43="x","Sim","")</f>
        <v/>
      </c>
      <c r="CO6" s="317" t="str">
        <f>IF(Tela_2!$W$45="x","Sim","")</f>
        <v/>
      </c>
      <c r="CP6" s="317" t="str">
        <f>IF(Tela_2!$W$47="x","Sim","")</f>
        <v/>
      </c>
      <c r="CQ6" s="317" t="str">
        <f>IF(Tela_2!$K$51&lt;&gt;"","Sim","")</f>
        <v/>
      </c>
      <c r="CR6" s="317" t="str">
        <f>IF(Tela_2!S51&lt;&gt;"",Tela_2!S51,"")</f>
        <v/>
      </c>
      <c r="CS6" s="317" t="str">
        <f>IF(Tela_2!$C$55&lt;&gt;"",Tela_2!$C$55,"")</f>
        <v/>
      </c>
      <c r="CT6" s="317">
        <f>IF(Tela_2!$I$57="Selecione bacia/UPGRH:","",Tela_2!$I$57)</f>
        <v>0</v>
      </c>
      <c r="CU6" s="321" t="e">
        <f>IF(Tela_2!#REF!="","",Tela_2!#REF!)</f>
        <v>#REF!</v>
      </c>
      <c r="CV6" s="321" t="str">
        <f>IF(Tela_2!$N$62="","",Tela_2!$N$62)</f>
        <v/>
      </c>
      <c r="CW6" s="321" t="str">
        <f>IF(Tela_2!$X$62="","",Tela_2!$X$62)</f>
        <v>Sel. Município empreendimento</v>
      </c>
      <c r="CX6" s="321" t="str">
        <f>IF(Tela_2!$F$65="","",CONCATENATE(Tela_2!$E$65,Tela_2!$F$65,"°",Tela_2!$J$65,"'",Tela_2!$N$65,""""))</f>
        <v/>
      </c>
      <c r="CY6" s="321" t="str">
        <f>IF(Tela_2!$S$65="","",CONCATENATE(Tela_2!$R$65,Tela_2!$S$65,"°",Tela_2!$W$65,"'",Tela_2!$AA$65,""""))</f>
        <v/>
      </c>
      <c r="CZ6" s="322" t="str">
        <f>IF(Tela_2!$J$67="","",-Tela_2!$J$67)</f>
        <v/>
      </c>
      <c r="DA6" s="322" t="str">
        <f>IF(Tela_2!$S$67="","",-Tela_2!$S$67)</f>
        <v/>
      </c>
      <c r="DB6" s="323" t="str">
        <f>IF(Tela_2!$N$69="","",Tela_2!$N$69)</f>
        <v/>
      </c>
      <c r="DC6" s="323" t="str">
        <f>IF(Tela_2!$X$69="","",Tela_2!$X$69)</f>
        <v/>
      </c>
      <c r="DD6" s="323" t="str">
        <f>IF(OR(Tela_2!$U$71="",Tela_2!$U$71="Selecionar fuso"),"",Tela_2!$U$71)</f>
        <v/>
      </c>
      <c r="DE6" s="317" t="str">
        <f>IF(Tela_2!$U$75&lt;&gt;"","Sim","")</f>
        <v/>
      </c>
      <c r="DF6" s="317" t="str">
        <f>IF(Tela_2!$R$75&lt;&gt;"","Não","")</f>
        <v/>
      </c>
      <c r="DG6" s="317" t="str">
        <f>IF(Tela_2!$U$77&lt;&gt;"","Sim","")</f>
        <v/>
      </c>
      <c r="DH6" s="317" t="str">
        <f>IF(Tela_2!$R$77&lt;&gt;"","Não","")</f>
        <v/>
      </c>
      <c r="DI6" s="317" t="str">
        <f>IF(Tela_2!$U$79&lt;&gt;"","Sim","")</f>
        <v/>
      </c>
      <c r="DJ6" s="317" t="str">
        <f>IF(Tela_2!$R$79&lt;&gt;"","Não","")</f>
        <v/>
      </c>
      <c r="DK6" s="317" t="str">
        <f>IF(Tela_2!$C$83="","",Tela_2!$C$83)</f>
        <v/>
      </c>
      <c r="DL6" s="324" t="str">
        <f>IF(AND(Tela_2!$R$75&lt;&gt;"",Tela_2!$R$77&lt;&gt;"",Tela_2!$R$79&lt;&gt;""),"Encerrar","Sim")</f>
        <v>Sim</v>
      </c>
      <c r="DM6" s="325" t="str">
        <f>IF(Tela_3!$J$22="","",Tela_3!$J$22)</f>
        <v/>
      </c>
      <c r="DN6" s="326" t="str">
        <f>IF(Tela_3!$K$22&lt;&gt;"",Tela_3!$K$22,IF(Tela_3!$E$22="Não","Não monitora",Tela_3!$K$22))</f>
        <v/>
      </c>
      <c r="DO6" s="327" t="str">
        <f>IF(Tela_3!$F$23="","",Tela_3!$F$23)</f>
        <v/>
      </c>
      <c r="DP6" s="328" t="str">
        <f>IF(Tela_3!$G$23&lt;&gt;"",Tela_3!$G$23,IF(Tela_3!$E$23="Não","Não monitora",Tela_3!$G$23))</f>
        <v/>
      </c>
      <c r="DQ6" s="317" t="str">
        <f>IF(Tela_3!$J$23="","",Tela_3!$J$23)</f>
        <v/>
      </c>
      <c r="DR6" s="329" t="str">
        <f>IF(Tela_3!$K$23&lt;&gt;"",Tela_3!$K$23,IF(Tela_3!$E$23="Não","Não monitora",Tela_3!$K$23))</f>
        <v/>
      </c>
      <c r="DS6" s="317" t="str">
        <f>IF(Tela_3!$F$23="","",Tela_3!$F$23)</f>
        <v/>
      </c>
      <c r="DT6" s="328" t="str">
        <f>IF(Tela_3!$G$24&lt;&gt;"",Tela_3!$G$24,IF(Tela_3!$E$24="Não","Não monitora",Tela_3!$G$24))</f>
        <v>Não monitora</v>
      </c>
      <c r="DU6" s="317" t="str">
        <f>IF(Tela_3!$J$24="","",Tela_3!$J$24)</f>
        <v/>
      </c>
      <c r="DV6" s="329" t="str">
        <f>IF(Tela_3!$K$24&lt;&gt;"",Tela_3!$K$24,IF(Tela_3!$E$24="Não","Não monitora",Tela_3!$K$24))</f>
        <v>Não monitora</v>
      </c>
      <c r="DW6" s="317" t="str">
        <f>IF(Tela_3!$J$31="","",Tela_3!$J$31)</f>
        <v/>
      </c>
      <c r="DX6" s="329" t="str">
        <f>IF(Tela_3!$K$31&lt;&gt;"",Tela_3!$K$31,IF(Tela_3!$E$31="Não","Não monitora",Tela_3!$K$31))</f>
        <v/>
      </c>
      <c r="DY6" s="317" t="str">
        <f>IF(Tela_3!$F$32="","",Tela_3!$F$32)</f>
        <v/>
      </c>
      <c r="DZ6" s="328" t="str">
        <f>IF(Tela_3!$G$32&lt;&gt;"",Tela_3!$G$32,IF(Tela_3!$E$32="Não","Não monitora",Tela_3!$G$32))</f>
        <v/>
      </c>
      <c r="EA6" s="317" t="str">
        <f>IF(Tela_3!$J$32="","",Tela_3!$J$32)</f>
        <v/>
      </c>
      <c r="EB6" s="329" t="str">
        <f>IF(Tela_3!$K$32&lt;&gt;"",Tela_3!$K$32,IF(Tela_3!$E$32="Não","Não monitora",Tela_3!$K$32))</f>
        <v/>
      </c>
      <c r="EC6" s="317" t="str">
        <f>IF(Tela_3!$F$33="","",Tela_3!$F$33)</f>
        <v/>
      </c>
      <c r="ED6" s="328" t="str">
        <f>IF(Tela_3!$G$33&lt;&gt;"",Tela_3!$G$33,IF(Tela_3!$E$33="Não","Não monitora",Tela_3!$G$33))</f>
        <v/>
      </c>
      <c r="EE6" s="317" t="str">
        <f>IF(Tela_3!$J$33="","",Tela_3!$J$33)</f>
        <v/>
      </c>
      <c r="EF6" s="329" t="str">
        <f>IF(Tela_3!$K$33&lt;&gt;"",Tela_3!$K$33,IF(Tela_3!$E$33="Não","Não monitora",Tela_3!$K$33))</f>
        <v/>
      </c>
      <c r="EG6" s="317" t="str">
        <f>IF(Tela_3!$C$34="Escolha o parâmetro","",CONCATENATE(Tela_3!$C$34,". ",IF(Tela_3!$C$35="Escolha o parâmetro","",Tela_3!$C$35),CONCATENATE(". ",IF(Tela_3!$C$36="Escolha o parâmetro","",Tela_3!$C$36)),CONCATENATE(". ",IF(Tela_3!$C$37="Escolha o parâmetro","",Tela_3!$C$37)),CONCATENATE(". ",IF(Tela_3!$C$38="Escolha o parâmetro","",Tela_3!$C$38)),CONCATENATE(". ",IF(Tela_3!$C$39="Escolha o parâmetro","",Tela_3!$C$39)),CONCATENATE(". ",IF(Tela_3!$C$40="Escolha o parâmetro","",Tela_3!$C$40)),CONCATENATE(". ",IF(Tela_3!$C$41="Escolha o parâmetro","",Tela_3!$C$41)),CONCATENATE(". ",IF(Tela_3!$C$42="Escolha o parâmetro","",Tela_3!$C$42)),CONCATENATE(". ",IF(Tela_3!$C$43="Escolha o parâmetro","",Tela_3!$C$43)),CONCATENATE(". ",IF(Tela_3!$C$44="Escolha o parâmetro","",Tela_3!$C$44))))</f>
        <v/>
      </c>
      <c r="EH6" s="317" t="str">
        <f>IF(Tela_3!$C$45="Escolha o parâmetro","",CONCATENATE(Tela_3!$C$45,". ",IF(Tela_3!$C$46="Escolha o parâmetro","",Tela_3!$C$46),CONCATENATE(". ",IF(Tela_3!$C$47="Escolha o parâmetro","",Tela_3!$C$47)),CONCATENATE(". ",IF(Tela_3!$C$48="Escolha o parâmetro","",Tela_3!$C$48)),CONCATENATE(". ",IF(Tela_3!$C$49="Escolha o parâmetro","",Tela_3!$C$49)),CONCATENATE(". ",IF(Tela_3!$C$50="Escolha o parâmetro","",Tela_3!$C$50)),CONCATENATE(". ",IF(Tela_3!$C$51="Escolha o parâmetro","",Tela_3!$C$51)),CONCATENATE(". ",IF(Tela_3!$C$52="Escolha o parâmetro","",Tela_3!$C$52)),CONCATENATE(". ",IF(Tela_3!$C$53="Escolha o parâmetro","",Tela_3!$C$53)),CONCATENATE(". ",IF(Tela_3!$C$54="Escolha o parâmetro","",Tela_3!$C$54)),CONCATENATE(". ",IF(Tela_3!$C$55="Escolha o parâmetro","",Tela_3!$C$55))))</f>
        <v/>
      </c>
      <c r="EI6" s="317" t="str">
        <f>IF(Tela_3!$C$56="Escolha o parâmetro","",CONCATENATE(Tela_3!$C$56,". ",IF(Tela_3!$C$57="Escolha o parâmetro","",Tela_3!$C$57),CONCATENATE(". ",IF(Tela_3!$C$58="Escolha o parâmetro","",Tela_3!$C$58)),CONCATENATE(". ",IF(Tela_3!$C$59="Escolha o parâmetro","",Tela_3!$C$59)),CONCATENATE(". ",IF(Tela_3!$C$60="Escolha o parâmetro","",Tela_3!$C$60)),CONCATENATE(". ",IF(Tela_3!$C$61="Escolha o parâmetro","",Tela_3!$C$61)),CONCATENATE(". ",IF(Tela_3!$C$62="Escolha o parâmetro","",Tela_3!$C$62)),CONCATENATE(". ",IF(Tela_3!$C$63="Escolha o parâmetro","",Tela_3!$C$63)),CONCATENATE(". ",IF(Tela_3!$C$64="Escolha o parâmetro","",Tela_3!$C$64)),CONCATENATE(". ",IF(Tela_3!$C$65="Escolha o parâmetro","",Tela_3!$C$65)),CONCATENATE(". ",IF(Tela_3!$C$66="Escolha o parâmetro","",Tela_3!$C$66))))</f>
        <v/>
      </c>
      <c r="EJ6" s="317" t="str">
        <f>IF(Tela_3!$C$67="Escolha o parâmetro","",CONCATENATE(Tela_3!$C$67,". ",IF(Tela_3!$C$68="Escolha o parâmetro","",Tela_3!$C$68),CONCATENATE(". ",IF(Tela_3!$C$69="Escolha o parâmetro","",Tela_3!$C$69)),CONCATENATE(". ",IF(Tela_3!$C$70="Escolha o parâmetro","",Tela_3!$C$70)),CONCATENATE(". ",IF(Tela_3!$C$71="Escolha o parâmetro","",Tela_3!$C$71)),CONCATENATE(". ",IF(Tela_3!$C$72="Escolha o parâmetro","",Tela_3!$C$72)),CONCATENATE(". ",IF(Tela_3!$C$73="Escolha o parâmetro","",Tela_3!$C$73)),CONCATENATE(". ",IF(Tela_3!$C$74="Escolha o parâmetro","",Tela_3!$C$74)),CONCATENATE(". ",IF(Tela_3!$C$75="Escolha o parâmetro","",Tela_3!$C$75)),CONCATENATE(". ",IF(Tela_3!$C$76="Escolha o parâmetro","",Tela_3!$C$76)),CONCATENATE(". ",IF(Tela_3!$C$77="Escolha o parâmetro","",Tela_3!$C$77))))</f>
        <v/>
      </c>
      <c r="EK6" s="317" t="str">
        <f>IF(Tela_3!$C$78="Outro","",CONCATENATE(Tela_3!$C$78,". ",IF(Tela_3!$C$79="Outro","",Tela_3!$C$79),CONCATENATE(". ",IF(Tela_3!$C$80="Outro","",Tela_3!$C$80)),CONCATENATE(". ",IF(Tela_3!$C$81="Outro","",Tela_3!$C$81)),CONCATENATE(". ",IF(Tela_3!$C$82="Outro","",Tela_3!$C$82)),CONCATENATE(". ",IF(Tela_3!$C$83="Outro","",Tela_3!$C$83)),CONCATENATE(". ",IF(Tela_3!$C$84="Outro","",Tela_3!$C$84)),CONCATENATE(". ",IF(Tela_3!$C$85="Outro","",Tela_3!$C$85)),CONCATENATE(". ",IF(Tela_3!$C$86="Outro","",Tela_3!$C$86)),CONCATENATE(". ",IF(Tela_3!$C$87="Outro","",Tela_3!$C$87)),CONCATENATE(". ",IF(Tela_3!$C$88="Outro","",Tela_3!$C$88)),CONCATENATE(". ",IF(Tela_3!$C$89="Outro","",Tela_3!$C$89)),CONCATENATE(". ",IF(Tela_3!$C$90="Outro","",Tela_3!$C$90)),CONCATENATE(". ",IF(Tela_3!$C$91="Outro","",Tela_3!$C$91)),CONCATENATE(". ",IF(Tela_3!$C$92="Outro","",Tela_3!$C$92))))</f>
        <v/>
      </c>
      <c r="EL6" s="316" t="str">
        <f>IF(Tela_4!$C$19="Escolha o parâmetro","",CONCATENATE(Tela_4!$C$19,". ",IF(Tela_4!$C$20="Escolha o parâmetro","",Tela_4!$C$20),CONCATENATE(". ",IF(Tela_4!$C$21="Escolha o parâmetro","",Tela_4!$C$21)),CONCATENATE(". ",IF(Tela_4!$C$22="Escolha o parâmetro","",Tela_4!$C$22)),CONCATENATE(". ",IF(Tela_4!$C$23="Escolha o parâmetro","",Tela_4!$C$23)),CONCATENATE(". ",IF(Tela_4!$C$24="Escolha o parâmetro","",Tela_4!$C$24)),CONCATENATE(". ",IF(Tela_4!$C$25="Escolha o parâmetro","",Tela_4!$C$25)),CONCATENATE(". ",IF(Tela_4!$C$26="Escolha o parâmetro","",Tela_4!$C$26)),CONCATENATE(". ",IF(Tela_4!$C$27="Escolha o parâmetro","",Tela_4!$C$27)),CONCATENATE(". ",IF(Tela_4!$C$28="Escolha o parâmetro","",Tela_4!$C$28)),CONCATENATE(". ",IF(Tela_4!$C$29="Escolha o parâmetro","",Tela_4!$C$29))))</f>
        <v xml:space="preserve">Alumínio dissolvido. . . . . . . . . . </v>
      </c>
      <c r="EM6" s="330" t="str">
        <f>IF(Tela_4!$C$30="Escolha o parâmetro","",CONCATENATE(Tela_4!$C$30,". ",IF(Tela_4!$C$31="Escolha o parâmetro","",Tela_4!$C$31),CONCATENATE(". ",IF(Tela_4!$C$32="Escolha o parâmetro","",Tela_4!$C$32)),CONCATENATE(". ",IF(Tela_4!$C$33="Escolha o parâmetro","",Tela_4!$C$33)),CONCATENATE(". ",IF(Tela_4!$C$34="Escolha o parâmetro","",Tela_4!$C$34)),CONCATENATE(". ",IF(Tela_4!$C$35="Escolha o parâmetro","",Tela_4!$C$35)),CONCATENATE(". ",IF(Tela_4!$C$36="Escolha o parâmetro","",Tela_4!$C$36)),CONCATENATE(". ",IF(Tela_4!$C$37="Escolha o parâmetro","",Tela_4!$C$37)),CONCATENATE(". ",IF(Tela_4!$C$38="Escolha o parâmetro","",Tela_4!$C$38)),CONCATENATE(". ",IF(Tela_4!$C$39="Escolha o parâmetro","",Tela_4!$C$39)),CONCATENATE(". ",IF(Tela_4!$C$40="Escolha o parâmetro","",Tela_4!$C$40))))</f>
        <v/>
      </c>
      <c r="EN6" s="316" t="str">
        <f>IF(Tela_4!$C$41="Escolha o parâmetro","",CONCATENATE(Tela_4!$C$41,". ",IF(Tela_4!$C$42="Escolha o parâmetro","",Tela_4!$C$42),CONCATENATE(". ",IF(Tela_4!$C$43="Escolha o parâmetro","",Tela_4!$C$43)),CONCATENATE(". ",IF(Tela_4!$C$44="Escolha o parâmetro","",Tela_4!$C$44)),CONCATENATE(". ",IF(Tela_4!$C$45="Escolha o parâmetro","",Tela_4!$C$45)),CONCATENATE(". ",IF(Tela_4!$C$46="Escolha o parâmetro","",Tela_4!$C$46)),CONCATENATE(". ",IF(Tela_4!$C$47="Escolha o parâmetro","",Tela_4!$C$47)),CONCATENATE(". ",IF(Tela_4!$C$48="Escolha o parâmetro","",Tela_4!$C$48)),CONCATENATE(". ",IF(Tela_4!$C$49="Escolha o parâmetro","",Tela_4!$C$49)),CONCATENATE(". ",IF(Tela_4!$C$50="Escolha o parâmetro","",Tela_4!$C$50)),CONCATENATE(". ",IF(Tela_4!$C$51="Escolha o parâmetro","",Tela_4!$C$51)),CONCATENATE(". ",IF(Tela_4!$C$52="Escolha o parâmetro","",Tela_4!$C$52)),CONCATENATE(". ",IF(Tela_4!$C$53="Escolha o parâmetro","",Tela_4!$C$53))))</f>
        <v/>
      </c>
      <c r="EO6" s="316" t="str">
        <f>IF(Tela_4!$C$54="Outro","",CONCATENATE(Tela_4!$C$54,". ",IF(Tela_4!$C$54="Outro","",Tela_4!$C$54),CONCATENATE(". ",IF(Tela_4!$C$55="Outro","",Tela_4!$C$55)),CONCATENATE(". ",IF(Tela_4!$C$56="Outro","",Tela_4!$C$56)),CONCATENATE(". ",IF(Tela_4!$C$57="Outro","",Tela_4!$C$57)),CONCATENATE(". ",IF(Tela_4!$C$58="Outro","",Tela_4!$C$58)),CONCATENATE(". ",IF(Tela_4!$C$59="Outro","",Tela_4!$C$59)),CONCATENATE(". ",IF(Tela_4!$C$60="Outro","",Tela_4!$C$60)),CONCATENATE(". ",IF(Tela_4!$C$61="Outro","",Tela_4!$C$61)),CONCATENATE(". ",IF(Tela_4!$C$62="Outro","",Tela_4!$C$62)),CONCATENATE(". ",IF(Tela_4!$C$63="Outro","",Tela_4!$C$63)),CONCATENATE(". ",IF(Tela_4!$C$64="Outro","",Tela_4!$C$64)),CONCATENATE(". ",IF(Tela_4!$C$65="Outro","",Tela_4!$C$65)),CONCATENATE(". ",IF(Tela_4!$C$66="Outro","",Tela_4!$C$66)),CONCATENATE(". ",IF(Tela_4!$C$67="Outro","",Tela_4!$C$67)),CONCATENATE(". ",IF(Tela_4!$C$68="Outro","",Tela_4!$C$68)),CONCATENATE(". ",IF(Tela_4!$C$69="Outro","",Tela_4!$C$69)),CONCATENATE(". ",IF(Tela_4!$C$70="Outro","",Tela_4!$C$70)),CONCATENATE(". ",IF(Tela_4!$C$71="Outro","",Tela_4!$C$71)),CONCATENATE(". ",IF(Tela_4!$C$73="Outro","",Tela_4!$C$72)),CONCATENATE(". ",IF(Tela_4!$C$73="Outro","",Tela_4!$C$73))))</f>
        <v/>
      </c>
      <c r="EP6" s="331">
        <f>Observações!B6</f>
        <v>0</v>
      </c>
    </row>
    <row r="7" spans="1:146" x14ac:dyDescent="0.25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R7" s="281"/>
      <c r="AS7" s="281"/>
      <c r="AT7" s="281"/>
      <c r="AU7" s="281"/>
      <c r="BG7" s="285"/>
      <c r="CM7" s="332"/>
      <c r="EG7" s="286"/>
      <c r="EH7" s="286"/>
      <c r="EI7" s="286"/>
      <c r="EJ7" s="286"/>
      <c r="EK7" s="286"/>
      <c r="EL7" s="286"/>
      <c r="EM7" s="286"/>
      <c r="EN7" s="286"/>
      <c r="EO7" s="286"/>
    </row>
    <row r="8" spans="1:146" x14ac:dyDescent="0.25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R8" s="281"/>
      <c r="AS8" s="281"/>
      <c r="AT8" s="281"/>
      <c r="AU8" s="281"/>
      <c r="BG8" s="285"/>
      <c r="CM8" s="332"/>
      <c r="EG8" s="286"/>
      <c r="EH8" s="286"/>
      <c r="EI8" s="286"/>
      <c r="EJ8" s="286"/>
      <c r="EK8" s="286"/>
      <c r="EL8" s="286"/>
      <c r="EM8" s="286"/>
      <c r="EN8" s="286"/>
      <c r="EO8" s="286"/>
    </row>
    <row r="9" spans="1:146" x14ac:dyDescent="0.25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R9" s="281"/>
      <c r="AS9" s="281"/>
      <c r="AT9" s="281"/>
      <c r="AU9" s="281"/>
      <c r="BG9" s="285"/>
      <c r="CM9" s="332"/>
      <c r="EG9" s="286"/>
      <c r="EH9" s="286"/>
      <c r="EI9" s="286"/>
      <c r="EJ9" s="286"/>
      <c r="EK9" s="286"/>
      <c r="EL9" s="286"/>
      <c r="EM9" s="286"/>
      <c r="EN9" s="286"/>
      <c r="EO9" s="286"/>
    </row>
    <row r="10" spans="1:146" x14ac:dyDescent="0.25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R10" s="281"/>
      <c r="AS10" s="281"/>
      <c r="AT10" s="281"/>
      <c r="AU10" s="281"/>
      <c r="BG10" s="285"/>
      <c r="EG10" s="286"/>
      <c r="EH10" s="286"/>
      <c r="EI10" s="286"/>
      <c r="EJ10" s="286"/>
      <c r="EK10" s="286"/>
      <c r="EL10" s="286"/>
      <c r="EM10" s="286"/>
      <c r="EN10" s="286"/>
      <c r="EO10" s="286"/>
    </row>
    <row r="11" spans="1:146" x14ac:dyDescent="0.25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R11" s="281"/>
      <c r="AS11" s="281"/>
      <c r="AT11" s="281"/>
      <c r="AU11" s="281"/>
      <c r="BG11" s="285"/>
      <c r="EG11" s="286"/>
      <c r="EH11" s="286"/>
      <c r="EI11" s="286"/>
      <c r="EJ11" s="286"/>
      <c r="EK11" s="286"/>
      <c r="EL11" s="286"/>
      <c r="EM11" s="286"/>
      <c r="EN11" s="286"/>
      <c r="EO11" s="286"/>
    </row>
    <row r="12" spans="1:146" x14ac:dyDescent="0.25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R12" s="281"/>
      <c r="AS12" s="281"/>
      <c r="AT12" s="281"/>
      <c r="AU12" s="281"/>
      <c r="BG12" s="285"/>
      <c r="CH12" s="332"/>
      <c r="EG12" s="286"/>
      <c r="EH12" s="286"/>
      <c r="EI12" s="286"/>
      <c r="EJ12" s="286"/>
      <c r="EK12" s="286"/>
      <c r="EL12" s="286"/>
      <c r="EM12" s="286"/>
      <c r="EN12" s="286"/>
      <c r="EO12" s="286"/>
    </row>
    <row r="13" spans="1:146" x14ac:dyDescent="0.25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R13" s="281"/>
      <c r="AS13" s="281"/>
      <c r="AT13" s="281"/>
      <c r="AU13" s="281"/>
      <c r="BG13" s="285"/>
      <c r="CH13" s="332"/>
      <c r="EG13" s="286"/>
      <c r="EH13" s="286"/>
      <c r="EI13" s="286"/>
      <c r="EJ13" s="286"/>
      <c r="EK13" s="286"/>
      <c r="EL13" s="286"/>
      <c r="EM13" s="286"/>
      <c r="EN13" s="286"/>
      <c r="EO13" s="286"/>
    </row>
    <row r="14" spans="1:146" x14ac:dyDescent="0.25">
      <c r="A14" s="281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R14" s="281"/>
      <c r="AS14" s="281"/>
      <c r="AT14" s="281"/>
      <c r="AU14" s="281"/>
      <c r="BG14" s="285"/>
      <c r="CH14" s="332"/>
      <c r="EG14" s="286"/>
      <c r="EH14" s="286"/>
      <c r="EI14" s="286"/>
      <c r="EJ14" s="286"/>
      <c r="EK14" s="286"/>
      <c r="EL14" s="286"/>
      <c r="EM14" s="286"/>
      <c r="EN14" s="286"/>
      <c r="EO14" s="286"/>
    </row>
    <row r="15" spans="1:146" x14ac:dyDescent="0.25">
      <c r="A15" s="281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R15" s="281"/>
      <c r="AS15" s="281"/>
      <c r="AT15" s="281"/>
      <c r="AU15" s="281"/>
      <c r="BG15" s="285"/>
      <c r="EG15" s="286"/>
      <c r="EH15" s="286"/>
      <c r="EI15" s="286"/>
      <c r="EJ15" s="286"/>
      <c r="EK15" s="286"/>
      <c r="EL15" s="286"/>
      <c r="EM15" s="286"/>
      <c r="EN15" s="286"/>
      <c r="EO15" s="286"/>
    </row>
    <row r="16" spans="1:146" x14ac:dyDescent="0.25">
      <c r="A16" s="281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R16" s="281"/>
      <c r="AS16" s="281"/>
      <c r="AT16" s="281"/>
      <c r="AU16" s="281"/>
      <c r="BG16" s="285"/>
      <c r="EG16" s="286"/>
      <c r="EH16" s="286"/>
      <c r="EI16" s="286"/>
      <c r="EJ16" s="286"/>
      <c r="EK16" s="286"/>
      <c r="EL16" s="286"/>
      <c r="EM16" s="286"/>
      <c r="EN16" s="286"/>
      <c r="EO16" s="286"/>
    </row>
    <row r="17" spans="1:145" x14ac:dyDescent="0.25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R17" s="281"/>
      <c r="AS17" s="281"/>
      <c r="AT17" s="281"/>
      <c r="AU17" s="281"/>
      <c r="BG17" s="285"/>
      <c r="EG17" s="286"/>
      <c r="EH17" s="286"/>
      <c r="EI17" s="286"/>
      <c r="EJ17" s="286"/>
      <c r="EK17" s="286"/>
      <c r="EL17" s="286"/>
      <c r="EM17" s="286"/>
      <c r="EN17" s="286"/>
      <c r="EO17" s="286"/>
    </row>
    <row r="18" spans="1:145" x14ac:dyDescent="0.25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R18" s="281"/>
      <c r="AS18" s="281"/>
      <c r="AT18" s="281"/>
      <c r="AU18" s="281"/>
      <c r="BG18" s="285"/>
      <c r="EG18" s="286"/>
      <c r="EH18" s="286"/>
      <c r="EI18" s="286"/>
      <c r="EJ18" s="286"/>
      <c r="EK18" s="286"/>
      <c r="EL18" s="286"/>
      <c r="EM18" s="286"/>
      <c r="EN18" s="286"/>
      <c r="EO18" s="286"/>
    </row>
    <row r="19" spans="1:145" x14ac:dyDescent="0.25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R19" s="281"/>
      <c r="AS19" s="281"/>
      <c r="AT19" s="281"/>
      <c r="AU19" s="281"/>
      <c r="BG19" s="285"/>
      <c r="EG19" s="286"/>
      <c r="EH19" s="286"/>
      <c r="EI19" s="286"/>
      <c r="EJ19" s="286"/>
      <c r="EK19" s="286"/>
      <c r="EL19" s="286"/>
      <c r="EM19" s="286"/>
      <c r="EN19" s="286"/>
      <c r="EO19" s="286"/>
    </row>
    <row r="20" spans="1:145" x14ac:dyDescent="0.25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R20" s="281"/>
      <c r="AS20" s="281"/>
      <c r="AT20" s="281"/>
      <c r="AU20" s="281"/>
      <c r="BG20" s="285"/>
      <c r="EG20" s="286"/>
      <c r="EH20" s="286"/>
      <c r="EI20" s="286"/>
      <c r="EJ20" s="286"/>
      <c r="EK20" s="286"/>
      <c r="EL20" s="286"/>
      <c r="EM20" s="286"/>
      <c r="EN20" s="286"/>
      <c r="EO20" s="286"/>
    </row>
    <row r="21" spans="1:145" ht="15.75" customHeight="1" x14ac:dyDescent="0.25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R21" s="281"/>
      <c r="AS21" s="281"/>
      <c r="AT21" s="281"/>
      <c r="AU21" s="281"/>
      <c r="BG21" s="285"/>
      <c r="EG21" s="286"/>
      <c r="EH21" s="286"/>
      <c r="EI21" s="286"/>
      <c r="EJ21" s="286"/>
      <c r="EK21" s="286"/>
      <c r="EL21" s="286"/>
      <c r="EM21" s="286"/>
      <c r="EN21" s="286"/>
      <c r="EO21" s="286"/>
    </row>
    <row r="22" spans="1:145" ht="15.75" customHeight="1" x14ac:dyDescent="0.25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R22" s="281"/>
      <c r="AS22" s="281"/>
      <c r="AT22" s="281"/>
      <c r="AU22" s="281"/>
      <c r="BG22" s="285"/>
      <c r="EG22" s="286"/>
      <c r="EH22" s="286"/>
      <c r="EI22" s="286"/>
      <c r="EJ22" s="286"/>
      <c r="EK22" s="286"/>
      <c r="EL22" s="286"/>
      <c r="EM22" s="286"/>
      <c r="EN22" s="286"/>
      <c r="EO22" s="286"/>
    </row>
    <row r="23" spans="1:145" ht="15.75" customHeight="1" x14ac:dyDescent="0.25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R23" s="281"/>
      <c r="AS23" s="281"/>
      <c r="AT23" s="281"/>
      <c r="AU23" s="281"/>
      <c r="BG23" s="285"/>
      <c r="EG23" s="286"/>
      <c r="EH23" s="286"/>
      <c r="EI23" s="286"/>
      <c r="EJ23" s="286"/>
      <c r="EK23" s="286"/>
      <c r="EL23" s="286"/>
      <c r="EM23" s="286"/>
      <c r="EN23" s="286"/>
      <c r="EO23" s="286"/>
    </row>
    <row r="24" spans="1:145" ht="15.75" customHeight="1" x14ac:dyDescent="0.25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R24" s="281"/>
      <c r="AS24" s="281"/>
      <c r="AT24" s="281"/>
      <c r="AU24" s="281"/>
      <c r="AV24" s="281"/>
      <c r="BG24" s="285"/>
      <c r="EG24" s="286"/>
      <c r="EH24" s="286"/>
      <c r="EI24" s="286"/>
      <c r="EJ24" s="286"/>
      <c r="EK24" s="286"/>
      <c r="EL24" s="286"/>
      <c r="EM24" s="286"/>
      <c r="EN24" s="286"/>
      <c r="EO24" s="286"/>
    </row>
    <row r="25" spans="1:145" ht="15.75" customHeight="1" x14ac:dyDescent="0.25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R25" s="281"/>
      <c r="AS25" s="281"/>
      <c r="AT25" s="281"/>
      <c r="AU25" s="281"/>
      <c r="BG25" s="285"/>
      <c r="EG25" s="286"/>
      <c r="EH25" s="286"/>
      <c r="EI25" s="286"/>
      <c r="EJ25" s="286"/>
      <c r="EK25" s="286"/>
      <c r="EL25" s="286"/>
      <c r="EM25" s="286"/>
      <c r="EN25" s="286"/>
      <c r="EO25" s="286"/>
    </row>
    <row r="26" spans="1:145" ht="15.75" customHeight="1" x14ac:dyDescent="0.25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R26" s="281"/>
      <c r="AS26" s="281"/>
      <c r="AT26" s="281"/>
      <c r="AU26" s="281"/>
      <c r="BG26" s="285"/>
      <c r="EG26" s="286"/>
      <c r="EH26" s="286"/>
      <c r="EI26" s="286"/>
      <c r="EJ26" s="286"/>
      <c r="EK26" s="286"/>
      <c r="EL26" s="286"/>
      <c r="EM26" s="286"/>
      <c r="EN26" s="286"/>
      <c r="EO26" s="286"/>
    </row>
    <row r="27" spans="1:145" ht="15.75" customHeight="1" x14ac:dyDescent="0.25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R27" s="281"/>
      <c r="AS27" s="281"/>
      <c r="AT27" s="281"/>
      <c r="AU27" s="281"/>
      <c r="BG27" s="285"/>
      <c r="EG27" s="286"/>
      <c r="EH27" s="286"/>
      <c r="EI27" s="286"/>
      <c r="EJ27" s="286"/>
      <c r="EK27" s="286"/>
      <c r="EL27" s="286"/>
      <c r="EM27" s="286"/>
      <c r="EN27" s="286"/>
      <c r="EO27" s="286"/>
    </row>
    <row r="28" spans="1:145" ht="15.75" customHeight="1" x14ac:dyDescent="0.25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R28" s="281"/>
      <c r="AS28" s="281"/>
      <c r="AT28" s="281"/>
      <c r="AU28" s="281"/>
      <c r="BG28" s="285"/>
      <c r="EG28" s="286"/>
      <c r="EH28" s="286"/>
      <c r="EI28" s="286"/>
      <c r="EJ28" s="286"/>
      <c r="EK28" s="286"/>
      <c r="EL28" s="286"/>
      <c r="EM28" s="286"/>
      <c r="EN28" s="286"/>
      <c r="EO28" s="286"/>
    </row>
    <row r="29" spans="1:145" ht="15.75" customHeight="1" x14ac:dyDescent="0.25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R29" s="281"/>
      <c r="AS29" s="281"/>
      <c r="AT29" s="281"/>
      <c r="AU29" s="281"/>
      <c r="BG29" s="285"/>
      <c r="EG29" s="286"/>
      <c r="EH29" s="286"/>
      <c r="EI29" s="286"/>
      <c r="EJ29" s="286"/>
      <c r="EK29" s="286"/>
      <c r="EL29" s="286"/>
      <c r="EM29" s="286"/>
      <c r="EN29" s="286"/>
      <c r="EO29" s="286"/>
    </row>
    <row r="30" spans="1:145" ht="15.75" customHeight="1" x14ac:dyDescent="0.25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R30" s="281"/>
      <c r="AS30" s="281"/>
      <c r="AT30" s="281"/>
      <c r="AU30" s="281"/>
      <c r="BG30" s="285"/>
      <c r="EG30" s="286"/>
      <c r="EH30" s="286"/>
      <c r="EI30" s="286"/>
      <c r="EJ30" s="286"/>
      <c r="EK30" s="286"/>
      <c r="EL30" s="286"/>
      <c r="EM30" s="286"/>
      <c r="EN30" s="286"/>
      <c r="EO30" s="286"/>
    </row>
    <row r="31" spans="1:145" ht="15.75" customHeight="1" x14ac:dyDescent="0.25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R31" s="281"/>
      <c r="AS31" s="281"/>
      <c r="AT31" s="281"/>
      <c r="AU31" s="281"/>
      <c r="BG31" s="285"/>
      <c r="EG31" s="286"/>
      <c r="EH31" s="286"/>
      <c r="EI31" s="286"/>
      <c r="EJ31" s="286"/>
      <c r="EK31" s="286"/>
      <c r="EL31" s="286"/>
      <c r="EM31" s="286"/>
      <c r="EN31" s="286"/>
      <c r="EO31" s="286"/>
    </row>
    <row r="32" spans="1:145" ht="15.75" customHeight="1" x14ac:dyDescent="0.25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R32" s="281"/>
      <c r="AS32" s="281"/>
      <c r="AT32" s="281"/>
      <c r="AU32" s="281"/>
      <c r="BG32" s="285"/>
      <c r="EG32" s="286"/>
      <c r="EH32" s="286"/>
      <c r="EI32" s="286"/>
      <c r="EJ32" s="286"/>
      <c r="EK32" s="286"/>
      <c r="EL32" s="286"/>
      <c r="EM32" s="286"/>
      <c r="EN32" s="286"/>
      <c r="EO32" s="286"/>
    </row>
    <row r="33" spans="1:145" ht="15.75" customHeight="1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R33" s="281"/>
      <c r="AS33" s="281"/>
      <c r="AT33" s="281"/>
      <c r="AU33" s="281"/>
      <c r="BG33" s="285"/>
      <c r="EG33" s="286"/>
      <c r="EH33" s="286"/>
      <c r="EI33" s="286"/>
      <c r="EJ33" s="286"/>
      <c r="EK33" s="286"/>
      <c r="EL33" s="286"/>
      <c r="EM33" s="286"/>
      <c r="EN33" s="286"/>
      <c r="EO33" s="286"/>
    </row>
    <row r="34" spans="1:145" ht="15.75" customHeight="1" x14ac:dyDescent="0.25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R34" s="281"/>
      <c r="AS34" s="281"/>
      <c r="AT34" s="281"/>
      <c r="AU34" s="281"/>
      <c r="BG34" s="285"/>
      <c r="EG34" s="286"/>
      <c r="EH34" s="286"/>
      <c r="EI34" s="286"/>
      <c r="EJ34" s="286"/>
      <c r="EK34" s="286"/>
      <c r="EL34" s="286"/>
      <c r="EM34" s="286"/>
      <c r="EN34" s="286"/>
      <c r="EO34" s="286"/>
    </row>
    <row r="35" spans="1:145" ht="15.75" customHeight="1" x14ac:dyDescent="0.25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R35" s="281"/>
      <c r="AS35" s="281"/>
      <c r="AT35" s="281"/>
      <c r="AU35" s="281"/>
      <c r="BG35" s="285"/>
      <c r="EG35" s="286"/>
      <c r="EH35" s="286"/>
      <c r="EI35" s="286"/>
      <c r="EJ35" s="286"/>
      <c r="EK35" s="286"/>
      <c r="EL35" s="286"/>
      <c r="EM35" s="286"/>
      <c r="EN35" s="286"/>
      <c r="EO35" s="286"/>
    </row>
    <row r="36" spans="1:145" ht="15.75" customHeight="1" x14ac:dyDescent="0.25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R36" s="281"/>
      <c r="AS36" s="281"/>
      <c r="AT36" s="281"/>
      <c r="AU36" s="281"/>
      <c r="BG36" s="285"/>
      <c r="EG36" s="286"/>
      <c r="EH36" s="286"/>
      <c r="EI36" s="286"/>
      <c r="EJ36" s="286"/>
      <c r="EK36" s="286"/>
      <c r="EL36" s="286"/>
      <c r="EM36" s="286"/>
      <c r="EN36" s="286"/>
      <c r="EO36" s="286"/>
    </row>
    <row r="37" spans="1:145" ht="15.75" customHeight="1" x14ac:dyDescent="0.25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R37" s="281"/>
      <c r="AS37" s="281"/>
      <c r="AT37" s="281"/>
      <c r="AU37" s="281"/>
      <c r="BG37" s="285"/>
      <c r="EG37" s="286"/>
      <c r="EH37" s="286"/>
      <c r="EI37" s="286"/>
      <c r="EJ37" s="286"/>
      <c r="EK37" s="286"/>
      <c r="EL37" s="286"/>
      <c r="EM37" s="286"/>
      <c r="EN37" s="286"/>
      <c r="EO37" s="286"/>
    </row>
    <row r="38" spans="1:145" ht="15.75" customHeight="1" x14ac:dyDescent="0.25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R38" s="281"/>
      <c r="AS38" s="281"/>
      <c r="AT38" s="281"/>
      <c r="AU38" s="281"/>
      <c r="BG38" s="285"/>
      <c r="EG38" s="286"/>
      <c r="EH38" s="286"/>
      <c r="EI38" s="286"/>
      <c r="EJ38" s="286"/>
      <c r="EK38" s="286"/>
      <c r="EL38" s="286"/>
      <c r="EM38" s="286"/>
      <c r="EN38" s="286"/>
      <c r="EO38" s="286"/>
    </row>
    <row r="39" spans="1:145" ht="15.75" customHeight="1" x14ac:dyDescent="0.25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R39" s="281"/>
      <c r="AS39" s="281"/>
      <c r="AT39" s="281"/>
      <c r="AU39" s="281"/>
      <c r="BG39" s="285"/>
      <c r="EG39" s="286"/>
      <c r="EH39" s="286"/>
      <c r="EI39" s="286"/>
      <c r="EJ39" s="286"/>
      <c r="EK39" s="286"/>
      <c r="EL39" s="286"/>
      <c r="EM39" s="286"/>
      <c r="EN39" s="286"/>
      <c r="EO39" s="286"/>
    </row>
    <row r="40" spans="1:145" ht="15.75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R40" s="281"/>
      <c r="AS40" s="281"/>
      <c r="AT40" s="281"/>
      <c r="AU40" s="281"/>
      <c r="BG40" s="285"/>
      <c r="EG40" s="286"/>
      <c r="EH40" s="286"/>
      <c r="EI40" s="286"/>
      <c r="EJ40" s="286"/>
      <c r="EK40" s="286"/>
      <c r="EL40" s="286"/>
      <c r="EM40" s="286"/>
      <c r="EN40" s="286"/>
      <c r="EO40" s="286"/>
    </row>
    <row r="41" spans="1:145" ht="15.75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R41" s="281"/>
      <c r="AS41" s="281"/>
      <c r="AT41" s="281"/>
      <c r="AU41" s="281"/>
      <c r="BG41" s="285"/>
      <c r="EG41" s="286"/>
      <c r="EH41" s="286"/>
      <c r="EI41" s="286"/>
      <c r="EJ41" s="286"/>
      <c r="EK41" s="286"/>
      <c r="EL41" s="286"/>
      <c r="EM41" s="286"/>
      <c r="EN41" s="286"/>
      <c r="EO41" s="286"/>
    </row>
    <row r="42" spans="1:145" ht="15.75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R42" s="281"/>
      <c r="AS42" s="281"/>
      <c r="AT42" s="281"/>
      <c r="AU42" s="281"/>
      <c r="BG42" s="285"/>
      <c r="EG42" s="286"/>
      <c r="EH42" s="286"/>
      <c r="EI42" s="286"/>
      <c r="EJ42" s="286"/>
      <c r="EK42" s="286"/>
      <c r="EL42" s="286"/>
      <c r="EM42" s="286"/>
      <c r="EN42" s="286"/>
      <c r="EO42" s="286"/>
    </row>
    <row r="43" spans="1:145" ht="15.75" customHeight="1" x14ac:dyDescent="0.25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R43" s="281"/>
      <c r="AS43" s="281"/>
      <c r="AT43" s="281"/>
      <c r="AU43" s="281"/>
      <c r="BG43" s="285"/>
      <c r="EG43" s="286"/>
      <c r="EH43" s="286"/>
      <c r="EI43" s="286"/>
      <c r="EJ43" s="286"/>
      <c r="EK43" s="286"/>
      <c r="EL43" s="286"/>
      <c r="EM43" s="286"/>
      <c r="EN43" s="286"/>
      <c r="EO43" s="286"/>
    </row>
    <row r="44" spans="1:145" ht="15.75" customHeight="1" x14ac:dyDescent="0.25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R44" s="281"/>
      <c r="AS44" s="281"/>
      <c r="AT44" s="281"/>
      <c r="AU44" s="281"/>
      <c r="BG44" s="285"/>
      <c r="EG44" s="286"/>
      <c r="EH44" s="286"/>
      <c r="EI44" s="286"/>
      <c r="EJ44" s="286"/>
      <c r="EK44" s="286"/>
      <c r="EL44" s="286"/>
      <c r="EM44" s="286"/>
      <c r="EN44" s="286"/>
      <c r="EO44" s="286"/>
    </row>
    <row r="45" spans="1:145" ht="15.75" customHeight="1" x14ac:dyDescent="0.25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R45" s="281"/>
      <c r="AS45" s="281"/>
      <c r="AT45" s="281"/>
      <c r="AU45" s="281"/>
      <c r="BG45" s="285"/>
      <c r="EG45" s="286"/>
      <c r="EH45" s="286"/>
      <c r="EI45" s="286"/>
      <c r="EJ45" s="286"/>
      <c r="EK45" s="286"/>
      <c r="EL45" s="286"/>
      <c r="EM45" s="286"/>
      <c r="EN45" s="286"/>
      <c r="EO45" s="286"/>
    </row>
    <row r="46" spans="1:145" ht="15.75" customHeight="1" x14ac:dyDescent="0.25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R46" s="281"/>
      <c r="AS46" s="281"/>
      <c r="AT46" s="281"/>
      <c r="AU46" s="281"/>
      <c r="BG46" s="285"/>
      <c r="EG46" s="286"/>
      <c r="EH46" s="286"/>
      <c r="EI46" s="286"/>
      <c r="EJ46" s="286"/>
      <c r="EK46" s="286"/>
      <c r="EL46" s="286"/>
      <c r="EM46" s="286"/>
      <c r="EN46" s="286"/>
      <c r="EO46" s="286"/>
    </row>
    <row r="47" spans="1:145" ht="15.75" customHeight="1" x14ac:dyDescent="0.25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R47" s="281"/>
      <c r="AS47" s="281"/>
      <c r="AT47" s="281"/>
      <c r="AU47" s="281"/>
      <c r="BG47" s="285"/>
      <c r="EG47" s="286"/>
      <c r="EH47" s="286"/>
      <c r="EI47" s="286"/>
      <c r="EJ47" s="286"/>
      <c r="EK47" s="286"/>
      <c r="EL47" s="286"/>
      <c r="EM47" s="286"/>
      <c r="EN47" s="286"/>
      <c r="EO47" s="286"/>
    </row>
    <row r="48" spans="1:145" ht="15.75" customHeight="1" x14ac:dyDescent="0.25">
      <c r="A48" s="2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R48" s="281"/>
      <c r="AS48" s="281"/>
      <c r="AT48" s="281"/>
      <c r="AU48" s="281"/>
      <c r="BG48" s="285"/>
      <c r="EG48" s="286"/>
      <c r="EH48" s="286"/>
      <c r="EI48" s="286"/>
      <c r="EJ48" s="286"/>
      <c r="EK48" s="286"/>
      <c r="EL48" s="286"/>
      <c r="EM48" s="286"/>
      <c r="EN48" s="286"/>
      <c r="EO48" s="286"/>
    </row>
    <row r="49" spans="1:145" ht="15.75" customHeight="1" x14ac:dyDescent="0.25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R49" s="281"/>
      <c r="AS49" s="281"/>
      <c r="AT49" s="281"/>
      <c r="AU49" s="281"/>
      <c r="BG49" s="285"/>
      <c r="EG49" s="286"/>
      <c r="EH49" s="286"/>
      <c r="EI49" s="286"/>
      <c r="EJ49" s="286"/>
      <c r="EK49" s="286"/>
      <c r="EL49" s="286"/>
      <c r="EM49" s="286"/>
      <c r="EN49" s="286"/>
      <c r="EO49" s="286"/>
    </row>
    <row r="50" spans="1:145" ht="15.75" customHeight="1" x14ac:dyDescent="0.25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R50" s="281"/>
      <c r="AS50" s="281"/>
      <c r="AT50" s="281"/>
      <c r="AU50" s="281"/>
      <c r="BG50" s="285"/>
      <c r="EG50" s="286"/>
      <c r="EH50" s="286"/>
      <c r="EI50" s="286"/>
      <c r="EJ50" s="286"/>
      <c r="EK50" s="286"/>
      <c r="EL50" s="286"/>
      <c r="EM50" s="286"/>
      <c r="EN50" s="286"/>
      <c r="EO50" s="286"/>
    </row>
    <row r="51" spans="1:145" ht="15.75" customHeight="1" x14ac:dyDescent="0.25">
      <c r="A51" s="281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R51" s="281"/>
      <c r="AS51" s="281"/>
      <c r="AT51" s="281"/>
      <c r="AU51" s="281"/>
      <c r="BG51" s="285"/>
      <c r="EG51" s="286"/>
      <c r="EH51" s="286"/>
      <c r="EI51" s="286"/>
      <c r="EJ51" s="286"/>
      <c r="EK51" s="286"/>
      <c r="EL51" s="286"/>
      <c r="EM51" s="286"/>
      <c r="EN51" s="286"/>
      <c r="EO51" s="286"/>
    </row>
    <row r="52" spans="1:145" ht="15.75" customHeight="1" x14ac:dyDescent="0.25">
      <c r="A52" s="281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R52" s="281"/>
      <c r="AS52" s="281"/>
      <c r="AT52" s="281"/>
      <c r="AU52" s="281"/>
      <c r="BG52" s="285"/>
      <c r="EG52" s="286"/>
      <c r="EH52" s="286"/>
      <c r="EI52" s="286"/>
      <c r="EJ52" s="286"/>
      <c r="EK52" s="286"/>
      <c r="EL52" s="286"/>
      <c r="EM52" s="286"/>
      <c r="EN52" s="286"/>
      <c r="EO52" s="286"/>
    </row>
    <row r="53" spans="1:145" ht="15.75" customHeight="1" x14ac:dyDescent="0.25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R53" s="281"/>
      <c r="AS53" s="281"/>
      <c r="AT53" s="281"/>
      <c r="AU53" s="281"/>
      <c r="BG53" s="285"/>
      <c r="EG53" s="286"/>
      <c r="EH53" s="286"/>
      <c r="EI53" s="286"/>
      <c r="EJ53" s="286"/>
      <c r="EK53" s="286"/>
      <c r="EL53" s="286"/>
      <c r="EM53" s="286"/>
      <c r="EN53" s="286"/>
      <c r="EO53" s="286"/>
    </row>
    <row r="54" spans="1:145" ht="15.75" customHeight="1" x14ac:dyDescent="0.25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R54" s="281"/>
      <c r="AS54" s="281"/>
      <c r="AT54" s="281"/>
      <c r="AU54" s="281"/>
      <c r="BG54" s="285"/>
      <c r="EG54" s="286"/>
      <c r="EH54" s="286"/>
      <c r="EI54" s="286"/>
      <c r="EJ54" s="286"/>
      <c r="EK54" s="286"/>
      <c r="EL54" s="286"/>
      <c r="EM54" s="286"/>
      <c r="EN54" s="286"/>
      <c r="EO54" s="286"/>
    </row>
    <row r="55" spans="1:145" ht="15.75" customHeight="1" x14ac:dyDescent="0.25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R55" s="281"/>
      <c r="AS55" s="281"/>
      <c r="AT55" s="281"/>
      <c r="AU55" s="281"/>
      <c r="BG55" s="285"/>
      <c r="EG55" s="286"/>
      <c r="EH55" s="286"/>
      <c r="EI55" s="286"/>
      <c r="EJ55" s="286"/>
      <c r="EK55" s="286"/>
      <c r="EL55" s="286"/>
      <c r="EM55" s="286"/>
      <c r="EN55" s="286"/>
      <c r="EO55" s="286"/>
    </row>
    <row r="56" spans="1:145" ht="15.75" customHeight="1" x14ac:dyDescent="0.25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R56" s="281"/>
      <c r="AS56" s="281"/>
      <c r="AT56" s="281"/>
      <c r="AU56" s="281"/>
      <c r="BG56" s="285"/>
      <c r="EG56" s="286"/>
      <c r="EH56" s="286"/>
      <c r="EI56" s="286"/>
      <c r="EJ56" s="286"/>
      <c r="EK56" s="286"/>
      <c r="EL56" s="286"/>
      <c r="EM56" s="286"/>
      <c r="EN56" s="286"/>
      <c r="EO56" s="286"/>
    </row>
    <row r="57" spans="1:145" ht="15.75" customHeight="1" x14ac:dyDescent="0.25">
      <c r="A57" s="281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R57" s="281"/>
      <c r="AS57" s="281"/>
      <c r="AT57" s="281"/>
      <c r="AU57" s="281"/>
      <c r="BG57" s="285"/>
      <c r="EG57" s="286"/>
      <c r="EH57" s="286"/>
      <c r="EI57" s="286"/>
      <c r="EJ57" s="286"/>
      <c r="EK57" s="286"/>
      <c r="EL57" s="286"/>
      <c r="EM57" s="286"/>
      <c r="EN57" s="286"/>
      <c r="EO57" s="286"/>
    </row>
    <row r="58" spans="1:145" ht="15.75" customHeight="1" x14ac:dyDescent="0.25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R58" s="281"/>
      <c r="AS58" s="281"/>
      <c r="AT58" s="281"/>
      <c r="AU58" s="281"/>
      <c r="BG58" s="285"/>
      <c r="EG58" s="286"/>
      <c r="EH58" s="286"/>
      <c r="EI58" s="286"/>
      <c r="EJ58" s="286"/>
      <c r="EK58" s="286"/>
      <c r="EL58" s="286"/>
      <c r="EM58" s="286"/>
      <c r="EN58" s="286"/>
      <c r="EO58" s="286"/>
    </row>
    <row r="59" spans="1:145" ht="15.75" customHeight="1" x14ac:dyDescent="0.25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R59" s="281"/>
      <c r="AS59" s="281"/>
      <c r="AT59" s="281"/>
      <c r="AU59" s="281"/>
      <c r="BG59" s="285"/>
      <c r="EG59" s="286"/>
      <c r="EH59" s="286"/>
      <c r="EI59" s="286"/>
      <c r="EJ59" s="286"/>
      <c r="EK59" s="286"/>
      <c r="EL59" s="286"/>
      <c r="EM59" s="286"/>
      <c r="EN59" s="286"/>
      <c r="EO59" s="286"/>
    </row>
    <row r="60" spans="1:145" ht="15.75" customHeight="1" x14ac:dyDescent="0.25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R60" s="281"/>
      <c r="AS60" s="281"/>
      <c r="AT60" s="281"/>
      <c r="AU60" s="281"/>
      <c r="BG60" s="285"/>
      <c r="EG60" s="286"/>
      <c r="EH60" s="286"/>
      <c r="EI60" s="286"/>
      <c r="EJ60" s="286"/>
      <c r="EK60" s="286"/>
      <c r="EL60" s="286"/>
      <c r="EM60" s="286"/>
      <c r="EN60" s="286"/>
      <c r="EO60" s="286"/>
    </row>
    <row r="61" spans="1:145" ht="15.75" customHeight="1" x14ac:dyDescent="0.25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R61" s="281"/>
      <c r="AS61" s="281"/>
      <c r="AT61" s="281"/>
      <c r="AU61" s="281"/>
      <c r="BG61" s="285"/>
      <c r="EG61" s="286"/>
      <c r="EH61" s="286"/>
      <c r="EI61" s="286"/>
      <c r="EJ61" s="286"/>
      <c r="EK61" s="286"/>
      <c r="EL61" s="286"/>
      <c r="EM61" s="286"/>
      <c r="EN61" s="286"/>
      <c r="EO61" s="286"/>
    </row>
    <row r="62" spans="1:145" ht="15.75" customHeight="1" x14ac:dyDescent="0.25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R62" s="281"/>
      <c r="AS62" s="281"/>
      <c r="AT62" s="281"/>
      <c r="AU62" s="281"/>
      <c r="BG62" s="285"/>
      <c r="EG62" s="286"/>
      <c r="EH62" s="286"/>
      <c r="EI62" s="286"/>
      <c r="EJ62" s="286"/>
      <c r="EK62" s="286"/>
      <c r="EL62" s="286"/>
      <c r="EM62" s="286"/>
      <c r="EN62" s="286"/>
      <c r="EO62" s="286"/>
    </row>
    <row r="63" spans="1:145" ht="15.75" customHeight="1" x14ac:dyDescent="0.25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R63" s="281"/>
      <c r="AS63" s="281"/>
      <c r="AT63" s="281"/>
      <c r="AU63" s="281"/>
      <c r="BG63" s="285"/>
      <c r="EG63" s="286"/>
      <c r="EH63" s="286"/>
      <c r="EI63" s="286"/>
      <c r="EJ63" s="286"/>
      <c r="EK63" s="286"/>
      <c r="EL63" s="286"/>
      <c r="EM63" s="286"/>
      <c r="EN63" s="286"/>
      <c r="EO63" s="286"/>
    </row>
    <row r="64" spans="1:145" ht="15.75" customHeight="1" x14ac:dyDescent="0.25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R64" s="281"/>
      <c r="AS64" s="281"/>
      <c r="AT64" s="281"/>
      <c r="AU64" s="281"/>
      <c r="BG64" s="285"/>
      <c r="EG64" s="286"/>
      <c r="EH64" s="286"/>
      <c r="EI64" s="286"/>
      <c r="EJ64" s="286"/>
      <c r="EK64" s="286"/>
      <c r="EL64" s="286"/>
      <c r="EM64" s="286"/>
      <c r="EN64" s="286"/>
      <c r="EO64" s="286"/>
    </row>
    <row r="65" spans="1:145" ht="15.75" customHeight="1" x14ac:dyDescent="0.25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R65" s="281"/>
      <c r="AS65" s="281"/>
      <c r="AT65" s="281"/>
      <c r="AU65" s="281"/>
      <c r="BG65" s="285"/>
      <c r="EG65" s="286"/>
      <c r="EH65" s="286"/>
      <c r="EI65" s="286"/>
      <c r="EJ65" s="286"/>
      <c r="EK65" s="286"/>
      <c r="EL65" s="286"/>
      <c r="EM65" s="286"/>
      <c r="EN65" s="286"/>
      <c r="EO65" s="286"/>
    </row>
    <row r="66" spans="1:145" ht="15.75" customHeight="1" x14ac:dyDescent="0.25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R66" s="281"/>
      <c r="AS66" s="281"/>
      <c r="AT66" s="281"/>
      <c r="AU66" s="281"/>
      <c r="BG66" s="285"/>
      <c r="EG66" s="286"/>
      <c r="EH66" s="286"/>
      <c r="EI66" s="286"/>
      <c r="EJ66" s="286"/>
      <c r="EK66" s="286"/>
      <c r="EL66" s="286"/>
      <c r="EM66" s="286"/>
      <c r="EN66" s="286"/>
      <c r="EO66" s="286"/>
    </row>
    <row r="67" spans="1:145" ht="15.75" customHeight="1" x14ac:dyDescent="0.25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R67" s="281"/>
      <c r="AS67" s="281"/>
      <c r="AT67" s="281"/>
      <c r="AU67" s="281"/>
      <c r="BG67" s="285"/>
      <c r="EG67" s="286"/>
      <c r="EH67" s="286"/>
      <c r="EI67" s="286"/>
      <c r="EJ67" s="286"/>
      <c r="EK67" s="286"/>
      <c r="EL67" s="286"/>
      <c r="EM67" s="286"/>
      <c r="EN67" s="286"/>
      <c r="EO67" s="286"/>
    </row>
    <row r="68" spans="1:145" ht="15.75" customHeight="1" x14ac:dyDescent="0.25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R68" s="281"/>
      <c r="AS68" s="281"/>
      <c r="AT68" s="281"/>
      <c r="AU68" s="281"/>
      <c r="BG68" s="285"/>
      <c r="EG68" s="286"/>
      <c r="EH68" s="286"/>
      <c r="EI68" s="286"/>
      <c r="EJ68" s="286"/>
      <c r="EK68" s="286"/>
      <c r="EL68" s="286"/>
      <c r="EM68" s="286"/>
      <c r="EN68" s="286"/>
      <c r="EO68" s="286"/>
    </row>
    <row r="69" spans="1:145" ht="15.75" customHeight="1" x14ac:dyDescent="0.25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R69" s="281"/>
      <c r="AS69" s="281"/>
      <c r="AT69" s="281"/>
      <c r="AU69" s="281"/>
      <c r="BG69" s="285"/>
      <c r="EG69" s="286"/>
      <c r="EH69" s="286"/>
      <c r="EI69" s="286"/>
      <c r="EJ69" s="286"/>
      <c r="EK69" s="286"/>
      <c r="EL69" s="286"/>
      <c r="EM69" s="286"/>
      <c r="EN69" s="286"/>
      <c r="EO69" s="286"/>
    </row>
    <row r="70" spans="1:145" ht="15.75" customHeight="1" x14ac:dyDescent="0.25">
      <c r="A70" s="281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R70" s="281"/>
      <c r="AS70" s="281"/>
      <c r="AT70" s="281"/>
      <c r="AU70" s="281"/>
      <c r="BG70" s="285"/>
      <c r="EG70" s="286"/>
      <c r="EH70" s="286"/>
      <c r="EI70" s="286"/>
      <c r="EJ70" s="286"/>
      <c r="EK70" s="286"/>
      <c r="EL70" s="286"/>
      <c r="EM70" s="286"/>
      <c r="EN70" s="286"/>
      <c r="EO70" s="286"/>
    </row>
    <row r="71" spans="1:145" ht="15.75" customHeight="1" x14ac:dyDescent="0.25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R71" s="281"/>
      <c r="AS71" s="281"/>
      <c r="AT71" s="281"/>
      <c r="AU71" s="281"/>
      <c r="BG71" s="285"/>
      <c r="EG71" s="286"/>
      <c r="EH71" s="286"/>
      <c r="EI71" s="286"/>
      <c r="EJ71" s="286"/>
      <c r="EK71" s="286"/>
      <c r="EL71" s="286"/>
      <c r="EM71" s="286"/>
      <c r="EN71" s="286"/>
      <c r="EO71" s="286"/>
    </row>
    <row r="72" spans="1:145" ht="15.75" customHeight="1" x14ac:dyDescent="0.25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R72" s="281"/>
      <c r="AS72" s="281"/>
      <c r="AT72" s="281"/>
      <c r="AU72" s="281"/>
      <c r="BG72" s="285"/>
      <c r="EG72" s="286"/>
      <c r="EH72" s="286"/>
      <c r="EI72" s="286"/>
      <c r="EJ72" s="286"/>
      <c r="EK72" s="286"/>
      <c r="EL72" s="286"/>
      <c r="EM72" s="286"/>
      <c r="EN72" s="286"/>
      <c r="EO72" s="286"/>
    </row>
    <row r="73" spans="1:145" ht="15.75" customHeight="1" x14ac:dyDescent="0.25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281"/>
      <c r="AP73" s="281"/>
      <c r="AR73" s="281"/>
      <c r="AS73" s="281"/>
      <c r="AT73" s="281"/>
      <c r="AU73" s="281"/>
      <c r="BG73" s="285"/>
      <c r="EG73" s="286"/>
      <c r="EH73" s="286"/>
      <c r="EI73" s="286"/>
      <c r="EJ73" s="286"/>
      <c r="EK73" s="286"/>
      <c r="EL73" s="286"/>
      <c r="EM73" s="286"/>
      <c r="EN73" s="286"/>
      <c r="EO73" s="286"/>
    </row>
    <row r="74" spans="1:145" ht="15.75" customHeight="1" x14ac:dyDescent="0.25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281"/>
      <c r="AP74" s="281"/>
      <c r="AR74" s="281"/>
      <c r="AS74" s="281"/>
      <c r="AT74" s="281"/>
      <c r="AU74" s="281"/>
      <c r="BG74" s="285"/>
      <c r="EG74" s="286"/>
      <c r="EH74" s="286"/>
      <c r="EI74" s="286"/>
      <c r="EJ74" s="286"/>
      <c r="EK74" s="286"/>
      <c r="EL74" s="286"/>
      <c r="EM74" s="286"/>
      <c r="EN74" s="286"/>
      <c r="EO74" s="286"/>
    </row>
    <row r="75" spans="1:145" ht="15.75" customHeight="1" x14ac:dyDescent="0.25">
      <c r="A75" s="281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R75" s="281"/>
      <c r="AS75" s="281"/>
      <c r="AT75" s="281"/>
      <c r="AU75" s="281"/>
      <c r="BG75" s="285"/>
      <c r="EG75" s="286"/>
      <c r="EH75" s="286"/>
      <c r="EI75" s="286"/>
      <c r="EJ75" s="286"/>
      <c r="EK75" s="286"/>
      <c r="EL75" s="286"/>
      <c r="EM75" s="286"/>
      <c r="EN75" s="286"/>
      <c r="EO75" s="286"/>
    </row>
    <row r="76" spans="1:145" ht="15.75" customHeight="1" x14ac:dyDescent="0.25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R76" s="281"/>
      <c r="AS76" s="281"/>
      <c r="AT76" s="281"/>
      <c r="AU76" s="281"/>
      <c r="BG76" s="285"/>
      <c r="EG76" s="286"/>
      <c r="EH76" s="286"/>
      <c r="EI76" s="286"/>
      <c r="EJ76" s="286"/>
      <c r="EK76" s="286"/>
      <c r="EL76" s="286"/>
      <c r="EM76" s="286"/>
      <c r="EN76" s="286"/>
      <c r="EO76" s="286"/>
    </row>
    <row r="77" spans="1:145" ht="15.75" customHeight="1" x14ac:dyDescent="0.25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R77" s="281"/>
      <c r="AS77" s="281"/>
      <c r="AT77" s="281"/>
      <c r="AU77" s="281"/>
      <c r="BG77" s="285"/>
      <c r="EG77" s="286"/>
      <c r="EH77" s="286"/>
      <c r="EI77" s="286"/>
      <c r="EJ77" s="286"/>
      <c r="EK77" s="286"/>
      <c r="EL77" s="286"/>
      <c r="EM77" s="286"/>
      <c r="EN77" s="286"/>
      <c r="EO77" s="286"/>
    </row>
    <row r="78" spans="1:145" ht="15.75" customHeight="1" x14ac:dyDescent="0.25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R78" s="281"/>
      <c r="AS78" s="281"/>
      <c r="AT78" s="281"/>
      <c r="AU78" s="281"/>
      <c r="BG78" s="285"/>
      <c r="EG78" s="286"/>
      <c r="EH78" s="286"/>
      <c r="EI78" s="286"/>
      <c r="EJ78" s="286"/>
      <c r="EK78" s="286"/>
      <c r="EL78" s="286"/>
      <c r="EM78" s="286"/>
      <c r="EN78" s="286"/>
      <c r="EO78" s="286"/>
    </row>
    <row r="79" spans="1:145" ht="15.75" customHeight="1" x14ac:dyDescent="0.25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R79" s="281"/>
      <c r="AS79" s="281"/>
      <c r="AT79" s="281"/>
      <c r="AU79" s="281"/>
      <c r="BG79" s="285"/>
      <c r="EG79" s="286"/>
      <c r="EH79" s="286"/>
      <c r="EI79" s="286"/>
      <c r="EJ79" s="286"/>
      <c r="EK79" s="286"/>
      <c r="EL79" s="286"/>
      <c r="EM79" s="286"/>
      <c r="EN79" s="286"/>
      <c r="EO79" s="286"/>
    </row>
    <row r="80" spans="1:145" ht="15.75" customHeight="1" x14ac:dyDescent="0.25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R80" s="281"/>
      <c r="AS80" s="281"/>
      <c r="AT80" s="281"/>
      <c r="AU80" s="281"/>
      <c r="BG80" s="285"/>
      <c r="EG80" s="286"/>
      <c r="EH80" s="286"/>
      <c r="EI80" s="286"/>
      <c r="EJ80" s="286"/>
      <c r="EK80" s="286"/>
      <c r="EL80" s="286"/>
      <c r="EM80" s="286"/>
      <c r="EN80" s="286"/>
      <c r="EO80" s="286"/>
    </row>
    <row r="81" spans="1:145" ht="15.75" customHeight="1" x14ac:dyDescent="0.25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R81" s="281"/>
      <c r="AS81" s="281"/>
      <c r="AT81" s="281"/>
      <c r="AU81" s="281"/>
      <c r="BG81" s="285"/>
      <c r="EG81" s="286"/>
      <c r="EH81" s="286"/>
      <c r="EI81" s="286"/>
      <c r="EJ81" s="286"/>
      <c r="EK81" s="286"/>
      <c r="EL81" s="286"/>
      <c r="EM81" s="286"/>
      <c r="EN81" s="286"/>
      <c r="EO81" s="286"/>
    </row>
    <row r="82" spans="1:145" ht="15.75" customHeight="1" x14ac:dyDescent="0.25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R82" s="281"/>
      <c r="AS82" s="281"/>
      <c r="AT82" s="281"/>
      <c r="AU82" s="281"/>
      <c r="BG82" s="285"/>
      <c r="EG82" s="286"/>
      <c r="EH82" s="286"/>
      <c r="EI82" s="286"/>
      <c r="EJ82" s="286"/>
      <c r="EK82" s="286"/>
      <c r="EL82" s="286"/>
      <c r="EM82" s="286"/>
      <c r="EN82" s="286"/>
      <c r="EO82" s="286"/>
    </row>
    <row r="83" spans="1:145" ht="15.75" customHeight="1" x14ac:dyDescent="0.25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R83" s="281"/>
      <c r="AS83" s="281"/>
      <c r="AT83" s="281"/>
      <c r="AU83" s="281"/>
      <c r="BG83" s="285"/>
      <c r="EG83" s="286"/>
      <c r="EH83" s="286"/>
      <c r="EI83" s="286"/>
      <c r="EJ83" s="286"/>
      <c r="EK83" s="286"/>
      <c r="EL83" s="286"/>
      <c r="EM83" s="286"/>
      <c r="EN83" s="286"/>
      <c r="EO83" s="286"/>
    </row>
    <row r="84" spans="1:145" ht="15.75" customHeight="1" x14ac:dyDescent="0.25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R84" s="281"/>
      <c r="AS84" s="281"/>
      <c r="AT84" s="281"/>
      <c r="AU84" s="281"/>
      <c r="BG84" s="285"/>
      <c r="EG84" s="286"/>
      <c r="EH84" s="286"/>
      <c r="EI84" s="286"/>
      <c r="EJ84" s="286"/>
      <c r="EK84" s="286"/>
      <c r="EL84" s="286"/>
      <c r="EM84" s="286"/>
      <c r="EN84" s="286"/>
      <c r="EO84" s="286"/>
    </row>
    <row r="85" spans="1:145" ht="15.75" customHeight="1" x14ac:dyDescent="0.25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R85" s="281"/>
      <c r="AS85" s="281"/>
      <c r="AT85" s="281"/>
      <c r="AU85" s="281"/>
      <c r="BG85" s="285"/>
      <c r="EG85" s="286"/>
      <c r="EH85" s="286"/>
      <c r="EI85" s="286"/>
      <c r="EJ85" s="286"/>
      <c r="EK85" s="286"/>
      <c r="EL85" s="286"/>
      <c r="EM85" s="286"/>
      <c r="EN85" s="286"/>
      <c r="EO85" s="286"/>
    </row>
    <row r="86" spans="1:145" ht="15.75" customHeight="1" x14ac:dyDescent="0.25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R86" s="281"/>
      <c r="AS86" s="281"/>
      <c r="AT86" s="281"/>
      <c r="AU86" s="281"/>
      <c r="BG86" s="285"/>
      <c r="EG86" s="286"/>
      <c r="EH86" s="286"/>
      <c r="EI86" s="286"/>
      <c r="EJ86" s="286"/>
      <c r="EK86" s="286"/>
      <c r="EL86" s="286"/>
      <c r="EM86" s="286"/>
      <c r="EN86" s="286"/>
      <c r="EO86" s="286"/>
    </row>
    <row r="87" spans="1:145" ht="15.75" customHeight="1" x14ac:dyDescent="0.25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R87" s="281"/>
      <c r="AS87" s="281"/>
      <c r="AT87" s="281"/>
      <c r="AU87" s="281"/>
      <c r="BG87" s="285"/>
      <c r="EG87" s="286"/>
      <c r="EH87" s="286"/>
      <c r="EI87" s="286"/>
      <c r="EJ87" s="286"/>
      <c r="EK87" s="286"/>
      <c r="EL87" s="286"/>
      <c r="EM87" s="286"/>
      <c r="EN87" s="286"/>
      <c r="EO87" s="286"/>
    </row>
    <row r="88" spans="1:145" ht="15.75" customHeight="1" x14ac:dyDescent="0.25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R88" s="281"/>
      <c r="AS88" s="281"/>
      <c r="AT88" s="281"/>
      <c r="AU88" s="281"/>
      <c r="BG88" s="285"/>
      <c r="EG88" s="286"/>
      <c r="EH88" s="286"/>
      <c r="EI88" s="286"/>
      <c r="EJ88" s="286"/>
      <c r="EK88" s="286"/>
      <c r="EL88" s="286"/>
      <c r="EM88" s="286"/>
      <c r="EN88" s="286"/>
      <c r="EO88" s="286"/>
    </row>
    <row r="89" spans="1:145" ht="15.75" customHeight="1" x14ac:dyDescent="0.25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R89" s="281"/>
      <c r="AS89" s="281"/>
      <c r="AT89" s="281"/>
      <c r="AU89" s="281"/>
      <c r="BG89" s="285"/>
      <c r="EG89" s="286"/>
      <c r="EH89" s="286"/>
      <c r="EI89" s="286"/>
      <c r="EJ89" s="286"/>
      <c r="EK89" s="286"/>
      <c r="EL89" s="286"/>
      <c r="EM89" s="286"/>
      <c r="EN89" s="286"/>
      <c r="EO89" s="286"/>
    </row>
    <row r="90" spans="1:145" ht="15.75" customHeight="1" x14ac:dyDescent="0.25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R90" s="281"/>
      <c r="AS90" s="281"/>
      <c r="AT90" s="281"/>
      <c r="AU90" s="281"/>
      <c r="BG90" s="285"/>
      <c r="EG90" s="286"/>
      <c r="EH90" s="286"/>
      <c r="EI90" s="286"/>
      <c r="EJ90" s="286"/>
      <c r="EK90" s="286"/>
      <c r="EL90" s="286"/>
      <c r="EM90" s="286"/>
      <c r="EN90" s="286"/>
      <c r="EO90" s="286"/>
    </row>
    <row r="91" spans="1:145" ht="15.75" customHeight="1" x14ac:dyDescent="0.25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R91" s="281"/>
      <c r="AS91" s="281"/>
      <c r="AT91" s="281"/>
      <c r="AU91" s="281"/>
      <c r="BG91" s="285"/>
      <c r="EG91" s="286"/>
      <c r="EH91" s="286"/>
      <c r="EI91" s="286"/>
      <c r="EJ91" s="286"/>
      <c r="EK91" s="286"/>
      <c r="EL91" s="286"/>
      <c r="EM91" s="286"/>
      <c r="EN91" s="286"/>
      <c r="EO91" s="286"/>
    </row>
    <row r="92" spans="1:145" ht="15.75" customHeight="1" x14ac:dyDescent="0.25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R92" s="281"/>
      <c r="AS92" s="281"/>
      <c r="AT92" s="281"/>
      <c r="AU92" s="281"/>
      <c r="BG92" s="285"/>
      <c r="EG92" s="286"/>
      <c r="EH92" s="286"/>
      <c r="EI92" s="286"/>
      <c r="EJ92" s="286"/>
      <c r="EK92" s="286"/>
      <c r="EL92" s="286"/>
      <c r="EM92" s="286"/>
      <c r="EN92" s="286"/>
      <c r="EO92" s="286"/>
    </row>
    <row r="93" spans="1:145" ht="15.75" customHeight="1" x14ac:dyDescent="0.25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R93" s="281"/>
      <c r="AS93" s="281"/>
      <c r="AT93" s="281"/>
      <c r="AU93" s="281"/>
      <c r="BG93" s="285"/>
      <c r="EG93" s="286"/>
      <c r="EH93" s="286"/>
      <c r="EI93" s="286"/>
      <c r="EJ93" s="286"/>
      <c r="EK93" s="286"/>
      <c r="EL93" s="286"/>
      <c r="EM93" s="286"/>
      <c r="EN93" s="286"/>
      <c r="EO93" s="286"/>
    </row>
    <row r="94" spans="1:145" ht="15.75" customHeight="1" x14ac:dyDescent="0.25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R94" s="281"/>
      <c r="AS94" s="281"/>
      <c r="AT94" s="281"/>
      <c r="AU94" s="281"/>
      <c r="BG94" s="285"/>
      <c r="EG94" s="286"/>
      <c r="EH94" s="286"/>
      <c r="EI94" s="286"/>
      <c r="EJ94" s="286"/>
      <c r="EK94" s="286"/>
      <c r="EL94" s="286"/>
      <c r="EM94" s="286"/>
      <c r="EN94" s="286"/>
      <c r="EO94" s="286"/>
    </row>
    <row r="95" spans="1:145" ht="15.75" customHeight="1" x14ac:dyDescent="0.25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R95" s="281"/>
      <c r="AS95" s="281"/>
      <c r="AT95" s="281"/>
      <c r="AU95" s="281"/>
      <c r="BG95" s="285"/>
      <c r="EG95" s="286"/>
      <c r="EH95" s="286"/>
      <c r="EI95" s="286"/>
      <c r="EJ95" s="286"/>
      <c r="EK95" s="286"/>
      <c r="EL95" s="286"/>
      <c r="EM95" s="286"/>
      <c r="EN95" s="286"/>
      <c r="EO95" s="286"/>
    </row>
    <row r="96" spans="1:145" ht="15.75" customHeight="1" x14ac:dyDescent="0.25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R96" s="281"/>
      <c r="AS96" s="281"/>
      <c r="AT96" s="281"/>
      <c r="AU96" s="281"/>
      <c r="BG96" s="285"/>
      <c r="EG96" s="286"/>
      <c r="EH96" s="286"/>
      <c r="EI96" s="286"/>
      <c r="EJ96" s="286"/>
      <c r="EK96" s="286"/>
      <c r="EL96" s="286"/>
      <c r="EM96" s="286"/>
      <c r="EN96" s="286"/>
      <c r="EO96" s="286"/>
    </row>
    <row r="97" spans="1:145" ht="15.75" customHeight="1" x14ac:dyDescent="0.25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281"/>
      <c r="AN97" s="281"/>
      <c r="AO97" s="281"/>
      <c r="AP97" s="281"/>
      <c r="AR97" s="281"/>
      <c r="AS97" s="281"/>
      <c r="AT97" s="281"/>
      <c r="AU97" s="281"/>
      <c r="BG97" s="285"/>
      <c r="EG97" s="286"/>
      <c r="EH97" s="286"/>
      <c r="EI97" s="286"/>
      <c r="EJ97" s="286"/>
      <c r="EK97" s="286"/>
      <c r="EL97" s="286"/>
      <c r="EM97" s="286"/>
      <c r="EN97" s="286"/>
      <c r="EO97" s="286"/>
    </row>
    <row r="98" spans="1:145" ht="15.75" customHeight="1" x14ac:dyDescent="0.25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  <c r="AR98" s="281"/>
      <c r="AS98" s="281"/>
      <c r="AT98" s="281"/>
      <c r="AU98" s="281"/>
      <c r="BG98" s="285"/>
      <c r="EG98" s="286"/>
      <c r="EH98" s="286"/>
      <c r="EI98" s="286"/>
      <c r="EJ98" s="286"/>
      <c r="EK98" s="286"/>
      <c r="EL98" s="286"/>
      <c r="EM98" s="286"/>
      <c r="EN98" s="286"/>
      <c r="EO98" s="286"/>
    </row>
    <row r="99" spans="1:145" ht="15.75" customHeight="1" x14ac:dyDescent="0.25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  <c r="AR99" s="281"/>
      <c r="AS99" s="281"/>
      <c r="AT99" s="281"/>
      <c r="AU99" s="281"/>
      <c r="BG99" s="285"/>
      <c r="EG99" s="286"/>
      <c r="EH99" s="286"/>
      <c r="EI99" s="286"/>
      <c r="EJ99" s="286"/>
      <c r="EK99" s="286"/>
      <c r="EL99" s="286"/>
      <c r="EM99" s="286"/>
      <c r="EN99" s="286"/>
      <c r="EO99" s="286"/>
    </row>
    <row r="100" spans="1:145" ht="15.75" customHeight="1" x14ac:dyDescent="0.25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/>
      <c r="AR100" s="281"/>
      <c r="AS100" s="281"/>
      <c r="AT100" s="281"/>
      <c r="AU100" s="281"/>
      <c r="BG100" s="285"/>
      <c r="EG100" s="286"/>
      <c r="EH100" s="286"/>
      <c r="EI100" s="286"/>
      <c r="EJ100" s="286"/>
      <c r="EK100" s="286"/>
      <c r="EL100" s="286"/>
      <c r="EM100" s="286"/>
      <c r="EN100" s="286"/>
      <c r="EO100" s="286"/>
    </row>
    <row r="101" spans="1:145" ht="15.75" customHeight="1" x14ac:dyDescent="0.25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1"/>
      <c r="AR101" s="281"/>
      <c r="AS101" s="281"/>
      <c r="AT101" s="281"/>
      <c r="AU101" s="281"/>
      <c r="BG101" s="285"/>
      <c r="EG101" s="286"/>
      <c r="EH101" s="286"/>
      <c r="EI101" s="286"/>
      <c r="EJ101" s="286"/>
      <c r="EK101" s="286"/>
      <c r="EL101" s="286"/>
      <c r="EM101" s="286"/>
      <c r="EN101" s="286"/>
      <c r="EO101" s="286"/>
    </row>
    <row r="102" spans="1:145" ht="15.75" customHeight="1" x14ac:dyDescent="0.25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R102" s="281"/>
      <c r="AS102" s="281"/>
      <c r="AT102" s="281"/>
      <c r="AU102" s="281"/>
      <c r="BG102" s="285"/>
      <c r="EG102" s="286"/>
      <c r="EH102" s="286"/>
      <c r="EI102" s="286"/>
      <c r="EJ102" s="286"/>
      <c r="EK102" s="286"/>
      <c r="EL102" s="286"/>
      <c r="EM102" s="286"/>
      <c r="EN102" s="286"/>
      <c r="EO102" s="286"/>
    </row>
    <row r="103" spans="1:145" ht="15.75" customHeight="1" x14ac:dyDescent="0.25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  <c r="AR103" s="281"/>
      <c r="AS103" s="281"/>
      <c r="AT103" s="281"/>
      <c r="AU103" s="281"/>
      <c r="BG103" s="285"/>
      <c r="EG103" s="286"/>
      <c r="EH103" s="286"/>
      <c r="EI103" s="286"/>
      <c r="EJ103" s="286"/>
      <c r="EK103" s="286"/>
      <c r="EL103" s="286"/>
      <c r="EM103" s="286"/>
      <c r="EN103" s="286"/>
      <c r="EO103" s="286"/>
    </row>
    <row r="104" spans="1:145" ht="15.75" customHeight="1" x14ac:dyDescent="0.25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R104" s="281"/>
      <c r="AS104" s="281"/>
      <c r="AT104" s="281"/>
      <c r="AU104" s="281"/>
      <c r="BG104" s="285"/>
      <c r="EG104" s="286"/>
      <c r="EH104" s="286"/>
      <c r="EI104" s="286"/>
      <c r="EJ104" s="286"/>
      <c r="EK104" s="286"/>
      <c r="EL104" s="286"/>
      <c r="EM104" s="286"/>
      <c r="EN104" s="286"/>
      <c r="EO104" s="286"/>
    </row>
    <row r="105" spans="1:145" ht="15.75" customHeight="1" x14ac:dyDescent="0.25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R105" s="281"/>
      <c r="AS105" s="281"/>
      <c r="AT105" s="281"/>
      <c r="AU105" s="281"/>
      <c r="BG105" s="285"/>
      <c r="EG105" s="286"/>
      <c r="EH105" s="286"/>
      <c r="EI105" s="286"/>
      <c r="EJ105" s="286"/>
      <c r="EK105" s="286"/>
      <c r="EL105" s="286"/>
      <c r="EM105" s="286"/>
      <c r="EN105" s="286"/>
      <c r="EO105" s="286"/>
    </row>
    <row r="106" spans="1:145" ht="15.75" customHeight="1" x14ac:dyDescent="0.25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R106" s="281"/>
      <c r="AS106" s="281"/>
      <c r="AT106" s="281"/>
      <c r="AU106" s="281"/>
      <c r="BG106" s="285"/>
      <c r="EG106" s="286"/>
      <c r="EH106" s="286"/>
      <c r="EI106" s="286"/>
      <c r="EJ106" s="286"/>
      <c r="EK106" s="286"/>
      <c r="EL106" s="286"/>
      <c r="EM106" s="286"/>
      <c r="EN106" s="286"/>
      <c r="EO106" s="286"/>
    </row>
    <row r="107" spans="1:145" ht="15.75" customHeight="1" x14ac:dyDescent="0.25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R107" s="281"/>
      <c r="AS107" s="281"/>
      <c r="AT107" s="281"/>
      <c r="AU107" s="281"/>
      <c r="BG107" s="285"/>
      <c r="EG107" s="286"/>
      <c r="EH107" s="286"/>
      <c r="EI107" s="286"/>
      <c r="EJ107" s="286"/>
      <c r="EK107" s="286"/>
      <c r="EL107" s="286"/>
      <c r="EM107" s="286"/>
      <c r="EN107" s="286"/>
      <c r="EO107" s="286"/>
    </row>
    <row r="108" spans="1:145" ht="15.75" customHeight="1" x14ac:dyDescent="0.25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R108" s="281"/>
      <c r="AS108" s="281"/>
      <c r="AT108" s="281"/>
      <c r="AU108" s="281"/>
      <c r="BG108" s="285"/>
      <c r="EG108" s="286"/>
      <c r="EH108" s="286"/>
      <c r="EI108" s="286"/>
      <c r="EJ108" s="286"/>
      <c r="EK108" s="286"/>
      <c r="EL108" s="286"/>
      <c r="EM108" s="286"/>
      <c r="EN108" s="286"/>
      <c r="EO108" s="286"/>
    </row>
    <row r="109" spans="1:145" ht="15.75" customHeight="1" x14ac:dyDescent="0.25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  <c r="AL109" s="281"/>
      <c r="AM109" s="281"/>
      <c r="AN109" s="281"/>
      <c r="AO109" s="281"/>
      <c r="AP109" s="281"/>
      <c r="AR109" s="281"/>
      <c r="AS109" s="281"/>
      <c r="AT109" s="281"/>
      <c r="AU109" s="281"/>
      <c r="BG109" s="285"/>
      <c r="EG109" s="286"/>
      <c r="EH109" s="286"/>
      <c r="EI109" s="286"/>
      <c r="EJ109" s="286"/>
      <c r="EK109" s="286"/>
      <c r="EL109" s="286"/>
      <c r="EM109" s="286"/>
      <c r="EN109" s="286"/>
      <c r="EO109" s="286"/>
    </row>
    <row r="110" spans="1:145" ht="15.75" customHeight="1" x14ac:dyDescent="0.25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  <c r="AL110" s="281"/>
      <c r="AM110" s="281"/>
      <c r="AN110" s="281"/>
      <c r="AO110" s="281"/>
      <c r="AP110" s="281"/>
      <c r="AR110" s="281"/>
      <c r="AS110" s="281"/>
      <c r="AT110" s="281"/>
      <c r="AU110" s="281"/>
      <c r="BG110" s="285"/>
      <c r="EG110" s="286"/>
      <c r="EH110" s="286"/>
      <c r="EI110" s="286"/>
      <c r="EJ110" s="286"/>
      <c r="EK110" s="286"/>
      <c r="EL110" s="286"/>
      <c r="EM110" s="286"/>
      <c r="EN110" s="286"/>
      <c r="EO110" s="286"/>
    </row>
    <row r="111" spans="1:145" ht="15.75" customHeight="1" x14ac:dyDescent="0.25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  <c r="AL111" s="281"/>
      <c r="AM111" s="281"/>
      <c r="AN111" s="281"/>
      <c r="AO111" s="281"/>
      <c r="AP111" s="281"/>
      <c r="AR111" s="281"/>
      <c r="AS111" s="281"/>
      <c r="AT111" s="281"/>
      <c r="AU111" s="281"/>
      <c r="BG111" s="285"/>
      <c r="EG111" s="286"/>
      <c r="EH111" s="286"/>
      <c r="EI111" s="286"/>
      <c r="EJ111" s="286"/>
      <c r="EK111" s="286"/>
      <c r="EL111" s="286"/>
      <c r="EM111" s="286"/>
      <c r="EN111" s="286"/>
      <c r="EO111" s="286"/>
    </row>
    <row r="112" spans="1:145" ht="15.75" customHeight="1" x14ac:dyDescent="0.25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81"/>
      <c r="AP112" s="281"/>
      <c r="AR112" s="281"/>
      <c r="AS112" s="281"/>
      <c r="AT112" s="281"/>
      <c r="AU112" s="281"/>
      <c r="BG112" s="285"/>
      <c r="EG112" s="286"/>
      <c r="EH112" s="286"/>
      <c r="EI112" s="286"/>
      <c r="EJ112" s="286"/>
      <c r="EK112" s="286"/>
      <c r="EL112" s="286"/>
      <c r="EM112" s="286"/>
      <c r="EN112" s="286"/>
      <c r="EO112" s="286"/>
    </row>
    <row r="113" spans="1:145" ht="15.75" customHeight="1" x14ac:dyDescent="0.25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81"/>
      <c r="AP113" s="281"/>
      <c r="AR113" s="281"/>
      <c r="AS113" s="281"/>
      <c r="AT113" s="281"/>
      <c r="AU113" s="281"/>
      <c r="BG113" s="285"/>
      <c r="EG113" s="286"/>
      <c r="EH113" s="286"/>
      <c r="EI113" s="286"/>
      <c r="EJ113" s="286"/>
      <c r="EK113" s="286"/>
      <c r="EL113" s="286"/>
      <c r="EM113" s="286"/>
      <c r="EN113" s="286"/>
      <c r="EO113" s="286"/>
    </row>
    <row r="114" spans="1:145" ht="15.75" customHeight="1" x14ac:dyDescent="0.25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  <c r="AR114" s="281"/>
      <c r="AS114" s="281"/>
      <c r="AT114" s="281"/>
      <c r="AU114" s="281"/>
      <c r="BG114" s="285"/>
      <c r="EG114" s="286"/>
      <c r="EH114" s="286"/>
      <c r="EI114" s="286"/>
      <c r="EJ114" s="286"/>
      <c r="EK114" s="286"/>
      <c r="EL114" s="286"/>
      <c r="EM114" s="286"/>
      <c r="EN114" s="286"/>
      <c r="EO114" s="286"/>
    </row>
    <row r="115" spans="1:145" ht="15.75" customHeight="1" x14ac:dyDescent="0.25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  <c r="AL115" s="281"/>
      <c r="AM115" s="281"/>
      <c r="AN115" s="281"/>
      <c r="AO115" s="281"/>
      <c r="AP115" s="281"/>
      <c r="AR115" s="281"/>
      <c r="AS115" s="281"/>
      <c r="AT115" s="281"/>
      <c r="AU115" s="281"/>
      <c r="BG115" s="285"/>
      <c r="EG115" s="286"/>
      <c r="EH115" s="286"/>
      <c r="EI115" s="286"/>
      <c r="EJ115" s="286"/>
      <c r="EK115" s="286"/>
      <c r="EL115" s="286"/>
      <c r="EM115" s="286"/>
      <c r="EN115" s="286"/>
      <c r="EO115" s="286"/>
    </row>
    <row r="116" spans="1:145" ht="15.75" customHeight="1" x14ac:dyDescent="0.25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R116" s="281"/>
      <c r="AS116" s="281"/>
      <c r="AT116" s="281"/>
      <c r="AU116" s="281"/>
      <c r="BG116" s="285"/>
      <c r="EG116" s="286"/>
      <c r="EH116" s="286"/>
      <c r="EI116" s="286"/>
      <c r="EJ116" s="286"/>
      <c r="EK116" s="286"/>
      <c r="EL116" s="286"/>
      <c r="EM116" s="286"/>
      <c r="EN116" s="286"/>
      <c r="EO116" s="286"/>
    </row>
    <row r="117" spans="1:145" ht="15.75" customHeight="1" x14ac:dyDescent="0.25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R117" s="281"/>
      <c r="AS117" s="281"/>
      <c r="AT117" s="281"/>
      <c r="AU117" s="281"/>
      <c r="BG117" s="285"/>
      <c r="EG117" s="286"/>
      <c r="EH117" s="286"/>
      <c r="EI117" s="286"/>
      <c r="EJ117" s="286"/>
      <c r="EK117" s="286"/>
      <c r="EL117" s="286"/>
      <c r="EM117" s="286"/>
      <c r="EN117" s="286"/>
      <c r="EO117" s="286"/>
    </row>
    <row r="118" spans="1:145" ht="15.75" customHeight="1" x14ac:dyDescent="0.25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81"/>
      <c r="AN118" s="281"/>
      <c r="AO118" s="281"/>
      <c r="AP118" s="281"/>
      <c r="AR118" s="281"/>
      <c r="AS118" s="281"/>
      <c r="AT118" s="281"/>
      <c r="AU118" s="281"/>
      <c r="BG118" s="285"/>
      <c r="EG118" s="286"/>
      <c r="EH118" s="286"/>
      <c r="EI118" s="286"/>
      <c r="EJ118" s="286"/>
      <c r="EK118" s="286"/>
      <c r="EL118" s="286"/>
      <c r="EM118" s="286"/>
      <c r="EN118" s="286"/>
      <c r="EO118" s="286"/>
    </row>
    <row r="119" spans="1:145" ht="15.75" customHeight="1" x14ac:dyDescent="0.25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R119" s="281"/>
      <c r="AS119" s="281"/>
      <c r="AT119" s="281"/>
      <c r="AU119" s="281"/>
      <c r="BG119" s="285"/>
      <c r="EG119" s="286"/>
      <c r="EH119" s="286"/>
      <c r="EI119" s="286"/>
      <c r="EJ119" s="286"/>
      <c r="EK119" s="286"/>
      <c r="EL119" s="286"/>
      <c r="EM119" s="286"/>
      <c r="EN119" s="286"/>
      <c r="EO119" s="286"/>
    </row>
    <row r="120" spans="1:145" ht="15.75" customHeight="1" x14ac:dyDescent="0.25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  <c r="AL120" s="281"/>
      <c r="AM120" s="281"/>
      <c r="AN120" s="281"/>
      <c r="AO120" s="281"/>
      <c r="AP120" s="281"/>
      <c r="AR120" s="281"/>
      <c r="AS120" s="281"/>
      <c r="AT120" s="281"/>
      <c r="AU120" s="281"/>
      <c r="BG120" s="285"/>
      <c r="EG120" s="286"/>
      <c r="EH120" s="286"/>
      <c r="EI120" s="286"/>
      <c r="EJ120" s="286"/>
      <c r="EK120" s="286"/>
      <c r="EL120" s="286"/>
      <c r="EM120" s="286"/>
      <c r="EN120" s="286"/>
      <c r="EO120" s="286"/>
    </row>
    <row r="121" spans="1:145" ht="15.75" customHeight="1" x14ac:dyDescent="0.25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  <c r="AL121" s="281"/>
      <c r="AM121" s="281"/>
      <c r="AN121" s="281"/>
      <c r="AO121" s="281"/>
      <c r="AP121" s="281"/>
      <c r="AR121" s="281"/>
      <c r="AS121" s="281"/>
      <c r="AT121" s="281"/>
      <c r="AU121" s="281"/>
      <c r="BG121" s="285"/>
      <c r="EG121" s="286"/>
      <c r="EH121" s="286"/>
      <c r="EI121" s="286"/>
      <c r="EJ121" s="286"/>
      <c r="EK121" s="286"/>
      <c r="EL121" s="286"/>
      <c r="EM121" s="286"/>
      <c r="EN121" s="286"/>
      <c r="EO121" s="286"/>
    </row>
    <row r="122" spans="1:145" ht="15.75" customHeight="1" x14ac:dyDescent="0.25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281"/>
      <c r="AJ122" s="281"/>
      <c r="AK122" s="281"/>
      <c r="AL122" s="281"/>
      <c r="AM122" s="281"/>
      <c r="AN122" s="281"/>
      <c r="AO122" s="281"/>
      <c r="AP122" s="281"/>
      <c r="AR122" s="281"/>
      <c r="AS122" s="281"/>
      <c r="AT122" s="281"/>
      <c r="AU122" s="281"/>
      <c r="BG122" s="285"/>
      <c r="EG122" s="286"/>
      <c r="EH122" s="286"/>
      <c r="EI122" s="286"/>
      <c r="EJ122" s="286"/>
      <c r="EK122" s="286"/>
      <c r="EL122" s="286"/>
      <c r="EM122" s="286"/>
      <c r="EN122" s="286"/>
      <c r="EO122" s="286"/>
    </row>
    <row r="123" spans="1:145" ht="15.75" customHeight="1" x14ac:dyDescent="0.25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R123" s="281"/>
      <c r="AS123" s="281"/>
      <c r="AT123" s="281"/>
      <c r="AU123" s="281"/>
      <c r="BG123" s="285"/>
      <c r="EG123" s="286"/>
      <c r="EH123" s="286"/>
      <c r="EI123" s="286"/>
      <c r="EJ123" s="286"/>
      <c r="EK123" s="286"/>
      <c r="EL123" s="286"/>
      <c r="EM123" s="286"/>
      <c r="EN123" s="286"/>
      <c r="EO123" s="286"/>
    </row>
    <row r="124" spans="1:145" ht="15.75" customHeight="1" x14ac:dyDescent="0.25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1"/>
      <c r="AP124" s="281"/>
      <c r="AR124" s="281"/>
      <c r="AS124" s="281"/>
      <c r="AT124" s="281"/>
      <c r="AU124" s="281"/>
      <c r="BG124" s="285"/>
      <c r="EG124" s="286"/>
      <c r="EH124" s="286"/>
      <c r="EI124" s="286"/>
      <c r="EJ124" s="286"/>
      <c r="EK124" s="286"/>
      <c r="EL124" s="286"/>
      <c r="EM124" s="286"/>
      <c r="EN124" s="286"/>
      <c r="EO124" s="286"/>
    </row>
    <row r="125" spans="1:145" ht="15.75" customHeight="1" x14ac:dyDescent="0.25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R125" s="281"/>
      <c r="AS125" s="281"/>
      <c r="AT125" s="281"/>
      <c r="AU125" s="281"/>
      <c r="BG125" s="285"/>
      <c r="EG125" s="286"/>
      <c r="EH125" s="286"/>
      <c r="EI125" s="286"/>
      <c r="EJ125" s="286"/>
      <c r="EK125" s="286"/>
      <c r="EL125" s="286"/>
      <c r="EM125" s="286"/>
      <c r="EN125" s="286"/>
      <c r="EO125" s="286"/>
    </row>
    <row r="126" spans="1:145" ht="15.75" customHeight="1" x14ac:dyDescent="0.25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R126" s="281"/>
      <c r="AS126" s="281"/>
      <c r="AT126" s="281"/>
      <c r="AU126" s="281"/>
      <c r="BG126" s="285"/>
      <c r="EG126" s="286"/>
      <c r="EH126" s="286"/>
      <c r="EI126" s="286"/>
      <c r="EJ126" s="286"/>
      <c r="EK126" s="286"/>
      <c r="EL126" s="286"/>
      <c r="EM126" s="286"/>
      <c r="EN126" s="286"/>
      <c r="EO126" s="286"/>
    </row>
    <row r="127" spans="1:145" ht="15.75" customHeight="1" x14ac:dyDescent="0.25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1"/>
      <c r="AP127" s="281"/>
      <c r="AR127" s="281"/>
      <c r="AS127" s="281"/>
      <c r="AT127" s="281"/>
      <c r="AU127" s="281"/>
      <c r="BG127" s="285"/>
      <c r="EG127" s="286"/>
      <c r="EH127" s="286"/>
      <c r="EI127" s="286"/>
      <c r="EJ127" s="286"/>
      <c r="EK127" s="286"/>
      <c r="EL127" s="286"/>
      <c r="EM127" s="286"/>
      <c r="EN127" s="286"/>
      <c r="EO127" s="286"/>
    </row>
    <row r="128" spans="1:145" ht="15.75" customHeight="1" x14ac:dyDescent="0.25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1"/>
      <c r="AL128" s="281"/>
      <c r="AM128" s="281"/>
      <c r="AN128" s="281"/>
      <c r="AO128" s="281"/>
      <c r="AP128" s="281"/>
      <c r="AR128" s="281"/>
      <c r="AS128" s="281"/>
      <c r="AT128" s="281"/>
      <c r="AU128" s="281"/>
      <c r="BG128" s="285"/>
      <c r="EG128" s="286"/>
      <c r="EH128" s="286"/>
      <c r="EI128" s="286"/>
      <c r="EJ128" s="286"/>
      <c r="EK128" s="286"/>
      <c r="EL128" s="286"/>
      <c r="EM128" s="286"/>
      <c r="EN128" s="286"/>
      <c r="EO128" s="286"/>
    </row>
    <row r="129" spans="1:145" ht="15.75" customHeight="1" x14ac:dyDescent="0.25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  <c r="AL129" s="281"/>
      <c r="AM129" s="281"/>
      <c r="AN129" s="281"/>
      <c r="AO129" s="281"/>
      <c r="AP129" s="281"/>
      <c r="AR129" s="281"/>
      <c r="AS129" s="281"/>
      <c r="AT129" s="281"/>
      <c r="AU129" s="281"/>
      <c r="BG129" s="285"/>
      <c r="EG129" s="286"/>
      <c r="EH129" s="286"/>
      <c r="EI129" s="286"/>
      <c r="EJ129" s="286"/>
      <c r="EK129" s="286"/>
      <c r="EL129" s="286"/>
      <c r="EM129" s="286"/>
      <c r="EN129" s="286"/>
      <c r="EO129" s="286"/>
    </row>
    <row r="130" spans="1:145" ht="15.75" customHeight="1" x14ac:dyDescent="0.25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  <c r="AL130" s="281"/>
      <c r="AM130" s="281"/>
      <c r="AN130" s="281"/>
      <c r="AO130" s="281"/>
      <c r="AP130" s="281"/>
      <c r="AR130" s="281"/>
      <c r="AS130" s="281"/>
      <c r="AT130" s="281"/>
      <c r="AU130" s="281"/>
      <c r="BG130" s="285"/>
      <c r="EG130" s="286"/>
      <c r="EH130" s="286"/>
      <c r="EI130" s="286"/>
      <c r="EJ130" s="286"/>
      <c r="EK130" s="286"/>
      <c r="EL130" s="286"/>
      <c r="EM130" s="286"/>
      <c r="EN130" s="286"/>
      <c r="EO130" s="286"/>
    </row>
    <row r="131" spans="1:145" ht="15.75" customHeight="1" x14ac:dyDescent="0.25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1"/>
      <c r="AL131" s="281"/>
      <c r="AM131" s="281"/>
      <c r="AN131" s="281"/>
      <c r="AO131" s="281"/>
      <c r="AP131" s="281"/>
      <c r="AR131" s="281"/>
      <c r="AS131" s="281"/>
      <c r="AT131" s="281"/>
      <c r="AU131" s="281"/>
      <c r="BG131" s="285"/>
      <c r="EG131" s="286"/>
      <c r="EH131" s="286"/>
      <c r="EI131" s="286"/>
      <c r="EJ131" s="286"/>
      <c r="EK131" s="286"/>
      <c r="EL131" s="286"/>
      <c r="EM131" s="286"/>
      <c r="EN131" s="286"/>
      <c r="EO131" s="286"/>
    </row>
    <row r="132" spans="1:145" ht="15.75" customHeight="1" x14ac:dyDescent="0.25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1"/>
      <c r="AL132" s="281"/>
      <c r="AM132" s="281"/>
      <c r="AN132" s="281"/>
      <c r="AO132" s="281"/>
      <c r="AP132" s="281"/>
      <c r="AR132" s="281"/>
      <c r="AS132" s="281"/>
      <c r="AT132" s="281"/>
      <c r="AU132" s="281"/>
      <c r="BG132" s="285"/>
      <c r="EG132" s="286"/>
      <c r="EH132" s="286"/>
      <c r="EI132" s="286"/>
      <c r="EJ132" s="286"/>
      <c r="EK132" s="286"/>
      <c r="EL132" s="286"/>
      <c r="EM132" s="286"/>
      <c r="EN132" s="286"/>
      <c r="EO132" s="286"/>
    </row>
    <row r="133" spans="1:145" ht="15.75" customHeight="1" x14ac:dyDescent="0.25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1"/>
      <c r="AL133" s="281"/>
      <c r="AM133" s="281"/>
      <c r="AN133" s="281"/>
      <c r="AO133" s="281"/>
      <c r="AP133" s="281"/>
      <c r="AR133" s="281"/>
      <c r="AS133" s="281"/>
      <c r="AT133" s="281"/>
      <c r="AU133" s="281"/>
      <c r="BG133" s="285"/>
      <c r="EG133" s="286"/>
      <c r="EH133" s="286"/>
      <c r="EI133" s="286"/>
      <c r="EJ133" s="286"/>
      <c r="EK133" s="286"/>
      <c r="EL133" s="286"/>
      <c r="EM133" s="286"/>
      <c r="EN133" s="286"/>
      <c r="EO133" s="286"/>
    </row>
    <row r="134" spans="1:145" ht="15.75" customHeight="1" x14ac:dyDescent="0.25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  <c r="AL134" s="281"/>
      <c r="AM134" s="281"/>
      <c r="AN134" s="281"/>
      <c r="AO134" s="281"/>
      <c r="AP134" s="281"/>
      <c r="AR134" s="281"/>
      <c r="AS134" s="281"/>
      <c r="AT134" s="281"/>
      <c r="AU134" s="281"/>
      <c r="BG134" s="285"/>
      <c r="EG134" s="286"/>
      <c r="EH134" s="286"/>
      <c r="EI134" s="286"/>
      <c r="EJ134" s="286"/>
      <c r="EK134" s="286"/>
      <c r="EL134" s="286"/>
      <c r="EM134" s="286"/>
      <c r="EN134" s="286"/>
      <c r="EO134" s="286"/>
    </row>
    <row r="135" spans="1:145" ht="15.75" customHeight="1" x14ac:dyDescent="0.25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1"/>
      <c r="AL135" s="281"/>
      <c r="AM135" s="281"/>
      <c r="AN135" s="281"/>
      <c r="AO135" s="281"/>
      <c r="AP135" s="281"/>
      <c r="AR135" s="281"/>
      <c r="AS135" s="281"/>
      <c r="AT135" s="281"/>
      <c r="AU135" s="281"/>
      <c r="BG135" s="285"/>
      <c r="EG135" s="286"/>
      <c r="EH135" s="286"/>
      <c r="EI135" s="286"/>
      <c r="EJ135" s="286"/>
      <c r="EK135" s="286"/>
      <c r="EL135" s="286"/>
      <c r="EM135" s="286"/>
      <c r="EN135" s="286"/>
      <c r="EO135" s="286"/>
    </row>
    <row r="136" spans="1:145" ht="15.75" customHeight="1" x14ac:dyDescent="0.25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  <c r="AL136" s="281"/>
      <c r="AM136" s="281"/>
      <c r="AN136" s="281"/>
      <c r="AO136" s="281"/>
      <c r="AP136" s="281"/>
      <c r="AR136" s="281"/>
      <c r="AS136" s="281"/>
      <c r="AT136" s="281"/>
      <c r="AU136" s="281"/>
      <c r="BG136" s="285"/>
      <c r="EG136" s="286"/>
      <c r="EH136" s="286"/>
      <c r="EI136" s="286"/>
      <c r="EJ136" s="286"/>
      <c r="EK136" s="286"/>
      <c r="EL136" s="286"/>
      <c r="EM136" s="286"/>
      <c r="EN136" s="286"/>
      <c r="EO136" s="286"/>
    </row>
    <row r="137" spans="1:145" ht="15.75" customHeight="1" x14ac:dyDescent="0.25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1"/>
      <c r="AM137" s="281"/>
      <c r="AN137" s="281"/>
      <c r="AO137" s="281"/>
      <c r="AP137" s="281"/>
      <c r="AR137" s="281"/>
      <c r="AS137" s="281"/>
      <c r="AT137" s="281"/>
      <c r="AU137" s="281"/>
      <c r="BG137" s="285"/>
      <c r="EG137" s="286"/>
      <c r="EH137" s="286"/>
      <c r="EI137" s="286"/>
      <c r="EJ137" s="286"/>
      <c r="EK137" s="286"/>
      <c r="EL137" s="286"/>
      <c r="EM137" s="286"/>
      <c r="EN137" s="286"/>
      <c r="EO137" s="286"/>
    </row>
    <row r="138" spans="1:145" ht="15.75" customHeight="1" x14ac:dyDescent="0.25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  <c r="AL138" s="281"/>
      <c r="AM138" s="281"/>
      <c r="AN138" s="281"/>
      <c r="AO138" s="281"/>
      <c r="AP138" s="281"/>
      <c r="AR138" s="281"/>
      <c r="AS138" s="281"/>
      <c r="AT138" s="281"/>
      <c r="AU138" s="281"/>
      <c r="BG138" s="285"/>
      <c r="EG138" s="286"/>
      <c r="EH138" s="286"/>
      <c r="EI138" s="286"/>
      <c r="EJ138" s="286"/>
      <c r="EK138" s="286"/>
      <c r="EL138" s="286"/>
      <c r="EM138" s="286"/>
      <c r="EN138" s="286"/>
      <c r="EO138" s="286"/>
    </row>
    <row r="139" spans="1:145" ht="15.75" customHeight="1" x14ac:dyDescent="0.25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1"/>
      <c r="AL139" s="281"/>
      <c r="AM139" s="281"/>
      <c r="AN139" s="281"/>
      <c r="AO139" s="281"/>
      <c r="AP139" s="281"/>
      <c r="AR139" s="281"/>
      <c r="AS139" s="281"/>
      <c r="AT139" s="281"/>
      <c r="AU139" s="281"/>
      <c r="BG139" s="285"/>
      <c r="EG139" s="286"/>
      <c r="EH139" s="286"/>
      <c r="EI139" s="286"/>
      <c r="EJ139" s="286"/>
      <c r="EK139" s="286"/>
      <c r="EL139" s="286"/>
      <c r="EM139" s="286"/>
      <c r="EN139" s="286"/>
      <c r="EO139" s="286"/>
    </row>
    <row r="140" spans="1:145" ht="15.75" customHeight="1" x14ac:dyDescent="0.25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  <c r="AL140" s="281"/>
      <c r="AM140" s="281"/>
      <c r="AN140" s="281"/>
      <c r="AO140" s="281"/>
      <c r="AP140" s="281"/>
      <c r="AR140" s="281"/>
      <c r="AS140" s="281"/>
      <c r="AT140" s="281"/>
      <c r="AU140" s="281"/>
      <c r="BG140" s="285"/>
      <c r="EG140" s="286"/>
      <c r="EH140" s="286"/>
      <c r="EI140" s="286"/>
      <c r="EJ140" s="286"/>
      <c r="EK140" s="286"/>
      <c r="EL140" s="286"/>
      <c r="EM140" s="286"/>
      <c r="EN140" s="286"/>
      <c r="EO140" s="286"/>
    </row>
    <row r="141" spans="1:145" ht="15.75" customHeight="1" x14ac:dyDescent="0.25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  <c r="AL141" s="281"/>
      <c r="AM141" s="281"/>
      <c r="AN141" s="281"/>
      <c r="AO141" s="281"/>
      <c r="AP141" s="281"/>
      <c r="AR141" s="281"/>
      <c r="AS141" s="281"/>
      <c r="AT141" s="281"/>
      <c r="AU141" s="281"/>
      <c r="BG141" s="285"/>
      <c r="EG141" s="286"/>
      <c r="EH141" s="286"/>
      <c r="EI141" s="286"/>
      <c r="EJ141" s="286"/>
      <c r="EK141" s="286"/>
      <c r="EL141" s="286"/>
      <c r="EM141" s="286"/>
      <c r="EN141" s="286"/>
      <c r="EO141" s="286"/>
    </row>
    <row r="142" spans="1:145" ht="15.75" customHeight="1" x14ac:dyDescent="0.25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1"/>
      <c r="AL142" s="281"/>
      <c r="AM142" s="281"/>
      <c r="AN142" s="281"/>
      <c r="AO142" s="281"/>
      <c r="AP142" s="281"/>
      <c r="AR142" s="281"/>
      <c r="AS142" s="281"/>
      <c r="AT142" s="281"/>
      <c r="AU142" s="281"/>
      <c r="BG142" s="285"/>
      <c r="EG142" s="286"/>
      <c r="EH142" s="286"/>
      <c r="EI142" s="286"/>
      <c r="EJ142" s="286"/>
      <c r="EK142" s="286"/>
      <c r="EL142" s="286"/>
      <c r="EM142" s="286"/>
      <c r="EN142" s="286"/>
      <c r="EO142" s="286"/>
    </row>
    <row r="143" spans="1:145" ht="15.75" customHeight="1" x14ac:dyDescent="0.25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R143" s="281"/>
      <c r="AS143" s="281"/>
      <c r="AT143" s="281"/>
      <c r="AU143" s="281"/>
      <c r="BG143" s="285"/>
      <c r="EG143" s="286"/>
      <c r="EH143" s="286"/>
      <c r="EI143" s="286"/>
      <c r="EJ143" s="286"/>
      <c r="EK143" s="286"/>
      <c r="EL143" s="286"/>
      <c r="EM143" s="286"/>
      <c r="EN143" s="286"/>
      <c r="EO143" s="286"/>
    </row>
    <row r="144" spans="1:145" ht="15.75" customHeight="1" x14ac:dyDescent="0.25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  <c r="AL144" s="281"/>
      <c r="AM144" s="281"/>
      <c r="AN144" s="281"/>
      <c r="AO144" s="281"/>
      <c r="AP144" s="281"/>
      <c r="AR144" s="281"/>
      <c r="AS144" s="281"/>
      <c r="AT144" s="281"/>
      <c r="AU144" s="281"/>
      <c r="BG144" s="285"/>
      <c r="EG144" s="286"/>
      <c r="EH144" s="286"/>
      <c r="EI144" s="286"/>
      <c r="EJ144" s="286"/>
      <c r="EK144" s="286"/>
      <c r="EL144" s="286"/>
      <c r="EM144" s="286"/>
      <c r="EN144" s="286"/>
      <c r="EO144" s="286"/>
    </row>
    <row r="145" spans="1:145" ht="15.75" customHeight="1" x14ac:dyDescent="0.25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  <c r="AL145" s="281"/>
      <c r="AM145" s="281"/>
      <c r="AN145" s="281"/>
      <c r="AO145" s="281"/>
      <c r="AP145" s="281"/>
      <c r="AR145" s="281"/>
      <c r="AS145" s="281"/>
      <c r="AT145" s="281"/>
      <c r="AU145" s="281"/>
      <c r="BG145" s="285"/>
      <c r="EG145" s="286"/>
      <c r="EH145" s="286"/>
      <c r="EI145" s="286"/>
      <c r="EJ145" s="286"/>
      <c r="EK145" s="286"/>
      <c r="EL145" s="286"/>
      <c r="EM145" s="286"/>
      <c r="EN145" s="286"/>
      <c r="EO145" s="286"/>
    </row>
    <row r="146" spans="1:145" ht="15.75" customHeight="1" x14ac:dyDescent="0.25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  <c r="AL146" s="281"/>
      <c r="AM146" s="281"/>
      <c r="AN146" s="281"/>
      <c r="AO146" s="281"/>
      <c r="AP146" s="281"/>
      <c r="AR146" s="281"/>
      <c r="AS146" s="281"/>
      <c r="AT146" s="281"/>
      <c r="AU146" s="281"/>
      <c r="BG146" s="285"/>
      <c r="EG146" s="286"/>
      <c r="EH146" s="286"/>
      <c r="EI146" s="286"/>
      <c r="EJ146" s="286"/>
      <c r="EK146" s="286"/>
      <c r="EL146" s="286"/>
      <c r="EM146" s="286"/>
      <c r="EN146" s="286"/>
      <c r="EO146" s="286"/>
    </row>
    <row r="147" spans="1:145" ht="15.75" customHeight="1" x14ac:dyDescent="0.25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  <c r="AP147" s="281"/>
      <c r="AR147" s="281"/>
      <c r="AS147" s="281"/>
      <c r="AT147" s="281"/>
      <c r="AU147" s="281"/>
      <c r="BG147" s="285"/>
      <c r="EG147" s="286"/>
      <c r="EH147" s="286"/>
      <c r="EI147" s="286"/>
      <c r="EJ147" s="286"/>
      <c r="EK147" s="286"/>
      <c r="EL147" s="286"/>
      <c r="EM147" s="286"/>
      <c r="EN147" s="286"/>
      <c r="EO147" s="286"/>
    </row>
    <row r="148" spans="1:145" ht="15.75" customHeight="1" x14ac:dyDescent="0.25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  <c r="AP148" s="281"/>
      <c r="AR148" s="281"/>
      <c r="AS148" s="281"/>
      <c r="AT148" s="281"/>
      <c r="AU148" s="281"/>
      <c r="BG148" s="285"/>
      <c r="EG148" s="286"/>
      <c r="EH148" s="286"/>
      <c r="EI148" s="286"/>
      <c r="EJ148" s="286"/>
      <c r="EK148" s="286"/>
      <c r="EL148" s="286"/>
      <c r="EM148" s="286"/>
      <c r="EN148" s="286"/>
      <c r="EO148" s="286"/>
    </row>
    <row r="149" spans="1:145" ht="15.75" customHeight="1" x14ac:dyDescent="0.25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R149" s="281"/>
      <c r="AS149" s="281"/>
      <c r="AT149" s="281"/>
      <c r="AU149" s="281"/>
      <c r="BG149" s="285"/>
      <c r="EG149" s="286"/>
      <c r="EH149" s="286"/>
      <c r="EI149" s="286"/>
      <c r="EJ149" s="286"/>
      <c r="EK149" s="286"/>
      <c r="EL149" s="286"/>
      <c r="EM149" s="286"/>
      <c r="EN149" s="286"/>
      <c r="EO149" s="286"/>
    </row>
    <row r="150" spans="1:145" ht="15.75" customHeight="1" x14ac:dyDescent="0.25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  <c r="AL150" s="281"/>
      <c r="AM150" s="281"/>
      <c r="AN150" s="281"/>
      <c r="AO150" s="281"/>
      <c r="AP150" s="281"/>
      <c r="AR150" s="281"/>
      <c r="AS150" s="281"/>
      <c r="AT150" s="281"/>
      <c r="AU150" s="281"/>
      <c r="BG150" s="285"/>
      <c r="EG150" s="286"/>
      <c r="EH150" s="286"/>
      <c r="EI150" s="286"/>
      <c r="EJ150" s="286"/>
      <c r="EK150" s="286"/>
      <c r="EL150" s="286"/>
      <c r="EM150" s="286"/>
      <c r="EN150" s="286"/>
      <c r="EO150" s="286"/>
    </row>
    <row r="151" spans="1:145" ht="15.75" customHeight="1" x14ac:dyDescent="0.25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  <c r="AL151" s="281"/>
      <c r="AM151" s="281"/>
      <c r="AN151" s="281"/>
      <c r="AO151" s="281"/>
      <c r="AP151" s="281"/>
      <c r="AR151" s="281"/>
      <c r="AS151" s="281"/>
      <c r="AT151" s="281"/>
      <c r="AU151" s="281"/>
      <c r="BG151" s="285"/>
      <c r="EG151" s="286"/>
      <c r="EH151" s="286"/>
      <c r="EI151" s="286"/>
      <c r="EJ151" s="286"/>
      <c r="EK151" s="286"/>
      <c r="EL151" s="286"/>
      <c r="EM151" s="286"/>
      <c r="EN151" s="286"/>
      <c r="EO151" s="286"/>
    </row>
    <row r="152" spans="1:145" ht="15.75" customHeight="1" x14ac:dyDescent="0.25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  <c r="AL152" s="281"/>
      <c r="AM152" s="281"/>
      <c r="AN152" s="281"/>
      <c r="AO152" s="281"/>
      <c r="AP152" s="281"/>
      <c r="AR152" s="281"/>
      <c r="AS152" s="281"/>
      <c r="AT152" s="281"/>
      <c r="AU152" s="281"/>
      <c r="BG152" s="285"/>
      <c r="EG152" s="286"/>
      <c r="EH152" s="286"/>
      <c r="EI152" s="286"/>
      <c r="EJ152" s="286"/>
      <c r="EK152" s="286"/>
      <c r="EL152" s="286"/>
      <c r="EM152" s="286"/>
      <c r="EN152" s="286"/>
      <c r="EO152" s="286"/>
    </row>
    <row r="153" spans="1:145" ht="15.75" customHeight="1" x14ac:dyDescent="0.25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  <c r="AL153" s="281"/>
      <c r="AM153" s="281"/>
      <c r="AN153" s="281"/>
      <c r="AO153" s="281"/>
      <c r="AP153" s="281"/>
      <c r="AR153" s="281"/>
      <c r="AS153" s="281"/>
      <c r="AT153" s="281"/>
      <c r="AU153" s="281"/>
      <c r="BG153" s="285"/>
      <c r="EG153" s="286"/>
      <c r="EH153" s="286"/>
      <c r="EI153" s="286"/>
      <c r="EJ153" s="286"/>
      <c r="EK153" s="286"/>
      <c r="EL153" s="286"/>
      <c r="EM153" s="286"/>
      <c r="EN153" s="286"/>
      <c r="EO153" s="286"/>
    </row>
    <row r="154" spans="1:145" ht="15.75" customHeight="1" x14ac:dyDescent="0.25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  <c r="AL154" s="281"/>
      <c r="AM154" s="281"/>
      <c r="AN154" s="281"/>
      <c r="AO154" s="281"/>
      <c r="AP154" s="281"/>
      <c r="AR154" s="281"/>
      <c r="AS154" s="281"/>
      <c r="AT154" s="281"/>
      <c r="AU154" s="281"/>
      <c r="BG154" s="285"/>
      <c r="EG154" s="286"/>
      <c r="EH154" s="286"/>
      <c r="EI154" s="286"/>
      <c r="EJ154" s="286"/>
      <c r="EK154" s="286"/>
      <c r="EL154" s="286"/>
      <c r="EM154" s="286"/>
      <c r="EN154" s="286"/>
      <c r="EO154" s="286"/>
    </row>
    <row r="155" spans="1:145" ht="15.75" customHeight="1" x14ac:dyDescent="0.25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  <c r="AL155" s="281"/>
      <c r="AM155" s="281"/>
      <c r="AN155" s="281"/>
      <c r="AO155" s="281"/>
      <c r="AP155" s="281"/>
      <c r="AR155" s="281"/>
      <c r="AS155" s="281"/>
      <c r="AT155" s="281"/>
      <c r="AU155" s="281"/>
      <c r="BG155" s="285"/>
      <c r="EG155" s="286"/>
      <c r="EH155" s="286"/>
      <c r="EI155" s="286"/>
      <c r="EJ155" s="286"/>
      <c r="EK155" s="286"/>
      <c r="EL155" s="286"/>
      <c r="EM155" s="286"/>
      <c r="EN155" s="286"/>
      <c r="EO155" s="286"/>
    </row>
    <row r="156" spans="1:145" ht="15.75" customHeight="1" x14ac:dyDescent="0.25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  <c r="AL156" s="281"/>
      <c r="AM156" s="281"/>
      <c r="AN156" s="281"/>
      <c r="AO156" s="281"/>
      <c r="AP156" s="281"/>
      <c r="AR156" s="281"/>
      <c r="AS156" s="281"/>
      <c r="AT156" s="281"/>
      <c r="AU156" s="281"/>
      <c r="BG156" s="285"/>
      <c r="EG156" s="286"/>
      <c r="EH156" s="286"/>
      <c r="EI156" s="286"/>
      <c r="EJ156" s="286"/>
      <c r="EK156" s="286"/>
      <c r="EL156" s="286"/>
      <c r="EM156" s="286"/>
      <c r="EN156" s="286"/>
      <c r="EO156" s="286"/>
    </row>
    <row r="157" spans="1:145" ht="15.75" customHeight="1" x14ac:dyDescent="0.25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281"/>
      <c r="AP157" s="281"/>
      <c r="AR157" s="281"/>
      <c r="AS157" s="281"/>
      <c r="AT157" s="281"/>
      <c r="AU157" s="281"/>
      <c r="BG157" s="285"/>
      <c r="EG157" s="286"/>
      <c r="EH157" s="286"/>
      <c r="EI157" s="286"/>
      <c r="EJ157" s="286"/>
      <c r="EK157" s="286"/>
      <c r="EL157" s="286"/>
      <c r="EM157" s="286"/>
      <c r="EN157" s="286"/>
      <c r="EO157" s="286"/>
    </row>
    <row r="158" spans="1:145" ht="15.75" customHeight="1" x14ac:dyDescent="0.25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  <c r="AL158" s="281"/>
      <c r="AM158" s="281"/>
      <c r="AN158" s="281"/>
      <c r="AO158" s="281"/>
      <c r="AP158" s="281"/>
      <c r="AR158" s="281"/>
      <c r="AS158" s="281"/>
      <c r="AT158" s="281"/>
      <c r="AU158" s="281"/>
      <c r="BG158" s="285"/>
      <c r="EG158" s="286"/>
      <c r="EH158" s="286"/>
      <c r="EI158" s="286"/>
      <c r="EJ158" s="286"/>
      <c r="EK158" s="286"/>
      <c r="EL158" s="286"/>
      <c r="EM158" s="286"/>
      <c r="EN158" s="286"/>
      <c r="EO158" s="286"/>
    </row>
    <row r="159" spans="1:145" ht="15.75" customHeight="1" x14ac:dyDescent="0.25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  <c r="AL159" s="281"/>
      <c r="AM159" s="281"/>
      <c r="AN159" s="281"/>
      <c r="AO159" s="281"/>
      <c r="AP159" s="281"/>
      <c r="AR159" s="281"/>
      <c r="AS159" s="281"/>
      <c r="AT159" s="281"/>
      <c r="AU159" s="281"/>
      <c r="BG159" s="285"/>
      <c r="EG159" s="286"/>
      <c r="EH159" s="286"/>
      <c r="EI159" s="286"/>
      <c r="EJ159" s="286"/>
      <c r="EK159" s="286"/>
      <c r="EL159" s="286"/>
      <c r="EM159" s="286"/>
      <c r="EN159" s="286"/>
      <c r="EO159" s="286"/>
    </row>
    <row r="160" spans="1:145" ht="15.75" customHeight="1" x14ac:dyDescent="0.25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  <c r="AL160" s="281"/>
      <c r="AM160" s="281"/>
      <c r="AN160" s="281"/>
      <c r="AO160" s="281"/>
      <c r="AP160" s="281"/>
      <c r="AR160" s="281"/>
      <c r="AS160" s="281"/>
      <c r="AT160" s="281"/>
      <c r="AU160" s="281"/>
      <c r="BG160" s="285"/>
      <c r="EG160" s="286"/>
      <c r="EH160" s="286"/>
      <c r="EI160" s="286"/>
      <c r="EJ160" s="286"/>
      <c r="EK160" s="286"/>
      <c r="EL160" s="286"/>
      <c r="EM160" s="286"/>
      <c r="EN160" s="286"/>
      <c r="EO160" s="286"/>
    </row>
    <row r="161" spans="1:145" ht="15.75" customHeight="1" x14ac:dyDescent="0.25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281"/>
      <c r="AP161" s="281"/>
      <c r="AR161" s="281"/>
      <c r="AS161" s="281"/>
      <c r="AT161" s="281"/>
      <c r="AU161" s="281"/>
      <c r="BG161" s="285"/>
      <c r="EG161" s="286"/>
      <c r="EH161" s="286"/>
      <c r="EI161" s="286"/>
      <c r="EJ161" s="286"/>
      <c r="EK161" s="286"/>
      <c r="EL161" s="286"/>
      <c r="EM161" s="286"/>
      <c r="EN161" s="286"/>
      <c r="EO161" s="286"/>
    </row>
    <row r="162" spans="1:145" ht="15.75" customHeight="1" x14ac:dyDescent="0.25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  <c r="AL162" s="281"/>
      <c r="AM162" s="281"/>
      <c r="AN162" s="281"/>
      <c r="AO162" s="281"/>
      <c r="AP162" s="281"/>
      <c r="AR162" s="281"/>
      <c r="AS162" s="281"/>
      <c r="AT162" s="281"/>
      <c r="AU162" s="281"/>
      <c r="BG162" s="285"/>
      <c r="EG162" s="286"/>
      <c r="EH162" s="286"/>
      <c r="EI162" s="286"/>
      <c r="EJ162" s="286"/>
      <c r="EK162" s="286"/>
      <c r="EL162" s="286"/>
      <c r="EM162" s="286"/>
      <c r="EN162" s="286"/>
      <c r="EO162" s="286"/>
    </row>
    <row r="163" spans="1:145" ht="15.75" customHeight="1" x14ac:dyDescent="0.25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1"/>
      <c r="AN163" s="281"/>
      <c r="AO163" s="281"/>
      <c r="AP163" s="281"/>
      <c r="AR163" s="281"/>
      <c r="AS163" s="281"/>
      <c r="AT163" s="281"/>
      <c r="AU163" s="281"/>
      <c r="BG163" s="285"/>
      <c r="EG163" s="286"/>
      <c r="EH163" s="286"/>
      <c r="EI163" s="286"/>
      <c r="EJ163" s="286"/>
      <c r="EK163" s="286"/>
      <c r="EL163" s="286"/>
      <c r="EM163" s="286"/>
      <c r="EN163" s="286"/>
      <c r="EO163" s="286"/>
    </row>
    <row r="164" spans="1:145" ht="15.75" customHeight="1" x14ac:dyDescent="0.25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  <c r="AL164" s="281"/>
      <c r="AM164" s="281"/>
      <c r="AN164" s="281"/>
      <c r="AO164" s="281"/>
      <c r="AP164" s="281"/>
      <c r="AR164" s="281"/>
      <c r="AS164" s="281"/>
      <c r="AT164" s="281"/>
      <c r="AU164" s="281"/>
      <c r="BG164" s="285"/>
      <c r="EG164" s="286"/>
      <c r="EH164" s="286"/>
      <c r="EI164" s="286"/>
      <c r="EJ164" s="286"/>
      <c r="EK164" s="286"/>
      <c r="EL164" s="286"/>
      <c r="EM164" s="286"/>
      <c r="EN164" s="286"/>
      <c r="EO164" s="286"/>
    </row>
    <row r="165" spans="1:145" ht="15.75" customHeight="1" x14ac:dyDescent="0.25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281"/>
      <c r="AP165" s="281"/>
      <c r="AR165" s="281"/>
      <c r="AS165" s="281"/>
      <c r="AT165" s="281"/>
      <c r="AU165" s="281"/>
      <c r="BG165" s="285"/>
      <c r="EG165" s="286"/>
      <c r="EH165" s="286"/>
      <c r="EI165" s="286"/>
      <c r="EJ165" s="286"/>
      <c r="EK165" s="286"/>
      <c r="EL165" s="286"/>
      <c r="EM165" s="286"/>
      <c r="EN165" s="286"/>
      <c r="EO165" s="286"/>
    </row>
    <row r="166" spans="1:145" ht="15.75" customHeight="1" x14ac:dyDescent="0.25">
      <c r="A166" s="281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  <c r="AL166" s="281"/>
      <c r="AM166" s="281"/>
      <c r="AN166" s="281"/>
      <c r="AO166" s="281"/>
      <c r="AP166" s="281"/>
      <c r="AR166" s="281"/>
      <c r="AS166" s="281"/>
      <c r="AT166" s="281"/>
      <c r="AU166" s="281"/>
      <c r="BG166" s="285"/>
      <c r="EG166" s="286"/>
      <c r="EH166" s="286"/>
      <c r="EI166" s="286"/>
      <c r="EJ166" s="286"/>
      <c r="EK166" s="286"/>
      <c r="EL166" s="286"/>
      <c r="EM166" s="286"/>
      <c r="EN166" s="286"/>
      <c r="EO166" s="286"/>
    </row>
    <row r="167" spans="1:145" ht="15.75" customHeight="1" x14ac:dyDescent="0.25">
      <c r="A167" s="281"/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1"/>
      <c r="AL167" s="281"/>
      <c r="AM167" s="281"/>
      <c r="AN167" s="281"/>
      <c r="AO167" s="281"/>
      <c r="AP167" s="281"/>
      <c r="AR167" s="281"/>
      <c r="AS167" s="281"/>
      <c r="AT167" s="281"/>
      <c r="AU167" s="281"/>
      <c r="BG167" s="285"/>
      <c r="EG167" s="286"/>
      <c r="EH167" s="286"/>
      <c r="EI167" s="286"/>
      <c r="EJ167" s="286"/>
      <c r="EK167" s="286"/>
      <c r="EL167" s="286"/>
      <c r="EM167" s="286"/>
      <c r="EN167" s="286"/>
      <c r="EO167" s="286"/>
    </row>
    <row r="168" spans="1:145" ht="15.75" customHeight="1" x14ac:dyDescent="0.25">
      <c r="A168" s="281"/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1"/>
      <c r="AL168" s="281"/>
      <c r="AM168" s="281"/>
      <c r="AN168" s="281"/>
      <c r="AO168" s="281"/>
      <c r="AP168" s="281"/>
      <c r="AR168" s="281"/>
      <c r="AS168" s="281"/>
      <c r="AT168" s="281"/>
      <c r="AU168" s="281"/>
      <c r="BG168" s="285"/>
      <c r="EG168" s="286"/>
      <c r="EH168" s="286"/>
      <c r="EI168" s="286"/>
      <c r="EJ168" s="286"/>
      <c r="EK168" s="286"/>
      <c r="EL168" s="286"/>
      <c r="EM168" s="286"/>
      <c r="EN168" s="286"/>
      <c r="EO168" s="286"/>
    </row>
    <row r="169" spans="1:145" ht="15.75" customHeight="1" x14ac:dyDescent="0.25">
      <c r="A169" s="281"/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  <c r="AL169" s="281"/>
      <c r="AM169" s="281"/>
      <c r="AN169" s="281"/>
      <c r="AO169" s="281"/>
      <c r="AP169" s="281"/>
      <c r="AR169" s="281"/>
      <c r="AS169" s="281"/>
      <c r="AT169" s="281"/>
      <c r="AU169" s="281"/>
      <c r="BG169" s="285"/>
      <c r="EG169" s="286"/>
      <c r="EH169" s="286"/>
      <c r="EI169" s="286"/>
      <c r="EJ169" s="286"/>
      <c r="EK169" s="286"/>
      <c r="EL169" s="286"/>
      <c r="EM169" s="286"/>
      <c r="EN169" s="286"/>
      <c r="EO169" s="286"/>
    </row>
    <row r="170" spans="1:145" ht="15.75" customHeight="1" x14ac:dyDescent="0.25">
      <c r="A170" s="281"/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  <c r="AL170" s="281"/>
      <c r="AM170" s="281"/>
      <c r="AN170" s="281"/>
      <c r="AO170" s="281"/>
      <c r="AP170" s="281"/>
      <c r="AR170" s="281"/>
      <c r="AS170" s="281"/>
      <c r="AT170" s="281"/>
      <c r="AU170" s="281"/>
      <c r="BG170" s="285"/>
      <c r="EG170" s="286"/>
      <c r="EH170" s="286"/>
      <c r="EI170" s="286"/>
      <c r="EJ170" s="286"/>
      <c r="EK170" s="286"/>
      <c r="EL170" s="286"/>
      <c r="EM170" s="286"/>
      <c r="EN170" s="286"/>
      <c r="EO170" s="286"/>
    </row>
    <row r="171" spans="1:145" ht="15.75" customHeight="1" x14ac:dyDescent="0.25">
      <c r="A171" s="281"/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1"/>
      <c r="AN171" s="281"/>
      <c r="AO171" s="281"/>
      <c r="AP171" s="281"/>
      <c r="AR171" s="281"/>
      <c r="AS171" s="281"/>
      <c r="AT171" s="281"/>
      <c r="AU171" s="281"/>
      <c r="BG171" s="285"/>
      <c r="EG171" s="286"/>
      <c r="EH171" s="286"/>
      <c r="EI171" s="286"/>
      <c r="EJ171" s="286"/>
      <c r="EK171" s="286"/>
      <c r="EL171" s="286"/>
      <c r="EM171" s="286"/>
      <c r="EN171" s="286"/>
      <c r="EO171" s="286"/>
    </row>
    <row r="172" spans="1:145" ht="15.75" customHeight="1" x14ac:dyDescent="0.25">
      <c r="A172" s="281"/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  <c r="AL172" s="281"/>
      <c r="AM172" s="281"/>
      <c r="AN172" s="281"/>
      <c r="AO172" s="281"/>
      <c r="AP172" s="281"/>
      <c r="AR172" s="281"/>
      <c r="AS172" s="281"/>
      <c r="AT172" s="281"/>
      <c r="AU172" s="281"/>
      <c r="BG172" s="285"/>
      <c r="EG172" s="286"/>
      <c r="EH172" s="286"/>
      <c r="EI172" s="286"/>
      <c r="EJ172" s="286"/>
      <c r="EK172" s="286"/>
      <c r="EL172" s="286"/>
      <c r="EM172" s="286"/>
      <c r="EN172" s="286"/>
      <c r="EO172" s="286"/>
    </row>
    <row r="173" spans="1:145" ht="15.75" customHeight="1" x14ac:dyDescent="0.25">
      <c r="A173" s="281"/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  <c r="AL173" s="281"/>
      <c r="AM173" s="281"/>
      <c r="AN173" s="281"/>
      <c r="AO173" s="281"/>
      <c r="AP173" s="281"/>
      <c r="AR173" s="281"/>
      <c r="AS173" s="281"/>
      <c r="AT173" s="281"/>
      <c r="AU173" s="281"/>
      <c r="BG173" s="285"/>
      <c r="EG173" s="286"/>
      <c r="EH173" s="286"/>
      <c r="EI173" s="286"/>
      <c r="EJ173" s="286"/>
      <c r="EK173" s="286"/>
      <c r="EL173" s="286"/>
      <c r="EM173" s="286"/>
      <c r="EN173" s="286"/>
      <c r="EO173" s="286"/>
    </row>
    <row r="174" spans="1:145" ht="15.75" customHeight="1" x14ac:dyDescent="0.25">
      <c r="A174" s="281"/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  <c r="AL174" s="281"/>
      <c r="AM174" s="281"/>
      <c r="AN174" s="281"/>
      <c r="AO174" s="281"/>
      <c r="AP174" s="281"/>
      <c r="AR174" s="281"/>
      <c r="AS174" s="281"/>
      <c r="AT174" s="281"/>
      <c r="AU174" s="281"/>
      <c r="BG174" s="285"/>
      <c r="EG174" s="286"/>
      <c r="EH174" s="286"/>
      <c r="EI174" s="286"/>
      <c r="EJ174" s="286"/>
      <c r="EK174" s="286"/>
      <c r="EL174" s="286"/>
      <c r="EM174" s="286"/>
      <c r="EN174" s="286"/>
      <c r="EO174" s="286"/>
    </row>
    <row r="175" spans="1:145" ht="15.75" customHeight="1" x14ac:dyDescent="0.25">
      <c r="A175" s="281"/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  <c r="AL175" s="281"/>
      <c r="AM175" s="281"/>
      <c r="AN175" s="281"/>
      <c r="AO175" s="281"/>
      <c r="AP175" s="281"/>
      <c r="AR175" s="281"/>
      <c r="AS175" s="281"/>
      <c r="AT175" s="281"/>
      <c r="AU175" s="281"/>
      <c r="BG175" s="285"/>
      <c r="EG175" s="286"/>
      <c r="EH175" s="286"/>
      <c r="EI175" s="286"/>
      <c r="EJ175" s="286"/>
      <c r="EK175" s="286"/>
      <c r="EL175" s="286"/>
      <c r="EM175" s="286"/>
      <c r="EN175" s="286"/>
      <c r="EO175" s="286"/>
    </row>
    <row r="176" spans="1:145" ht="15.75" customHeight="1" x14ac:dyDescent="0.25">
      <c r="A176" s="281"/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  <c r="AL176" s="281"/>
      <c r="AM176" s="281"/>
      <c r="AN176" s="281"/>
      <c r="AO176" s="281"/>
      <c r="AP176" s="281"/>
      <c r="AR176" s="281"/>
      <c r="AS176" s="281"/>
      <c r="AT176" s="281"/>
      <c r="AU176" s="281"/>
      <c r="BG176" s="285"/>
      <c r="EG176" s="286"/>
      <c r="EH176" s="286"/>
      <c r="EI176" s="286"/>
      <c r="EJ176" s="286"/>
      <c r="EK176" s="286"/>
      <c r="EL176" s="286"/>
      <c r="EM176" s="286"/>
      <c r="EN176" s="286"/>
      <c r="EO176" s="286"/>
    </row>
    <row r="177" spans="1:145" ht="15.75" customHeight="1" x14ac:dyDescent="0.25">
      <c r="A177" s="281"/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  <c r="AN177" s="281"/>
      <c r="AO177" s="281"/>
      <c r="AP177" s="281"/>
      <c r="AR177" s="281"/>
      <c r="AS177" s="281"/>
      <c r="AT177" s="281"/>
      <c r="AU177" s="281"/>
      <c r="BG177" s="285"/>
      <c r="EG177" s="286"/>
      <c r="EH177" s="286"/>
      <c r="EI177" s="286"/>
      <c r="EJ177" s="286"/>
      <c r="EK177" s="286"/>
      <c r="EL177" s="286"/>
      <c r="EM177" s="286"/>
      <c r="EN177" s="286"/>
      <c r="EO177" s="286"/>
    </row>
    <row r="178" spans="1:145" ht="15.75" customHeight="1" x14ac:dyDescent="0.25">
      <c r="A178" s="281"/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1"/>
      <c r="AN178" s="281"/>
      <c r="AO178" s="281"/>
      <c r="AP178" s="281"/>
      <c r="AR178" s="281"/>
      <c r="AS178" s="281"/>
      <c r="AT178" s="281"/>
      <c r="AU178" s="281"/>
      <c r="BG178" s="285"/>
      <c r="EG178" s="286"/>
      <c r="EH178" s="286"/>
      <c r="EI178" s="286"/>
      <c r="EJ178" s="286"/>
      <c r="EK178" s="286"/>
      <c r="EL178" s="286"/>
      <c r="EM178" s="286"/>
      <c r="EN178" s="286"/>
      <c r="EO178" s="286"/>
    </row>
    <row r="179" spans="1:145" ht="15.75" customHeight="1" x14ac:dyDescent="0.25">
      <c r="A179" s="281"/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  <c r="AL179" s="281"/>
      <c r="AM179" s="281"/>
      <c r="AN179" s="281"/>
      <c r="AO179" s="281"/>
      <c r="AP179" s="281"/>
      <c r="AR179" s="281"/>
      <c r="AS179" s="281"/>
      <c r="AT179" s="281"/>
      <c r="AU179" s="281"/>
      <c r="BG179" s="285"/>
      <c r="EG179" s="286"/>
      <c r="EH179" s="286"/>
      <c r="EI179" s="286"/>
      <c r="EJ179" s="286"/>
      <c r="EK179" s="286"/>
      <c r="EL179" s="286"/>
      <c r="EM179" s="286"/>
      <c r="EN179" s="286"/>
      <c r="EO179" s="286"/>
    </row>
    <row r="180" spans="1:145" ht="15.75" customHeight="1" x14ac:dyDescent="0.25">
      <c r="A180" s="281"/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  <c r="AL180" s="281"/>
      <c r="AM180" s="281"/>
      <c r="AN180" s="281"/>
      <c r="AO180" s="281"/>
      <c r="AP180" s="281"/>
      <c r="AR180" s="281"/>
      <c r="AS180" s="281"/>
      <c r="AT180" s="281"/>
      <c r="AU180" s="281"/>
      <c r="BG180" s="285"/>
      <c r="EG180" s="286"/>
      <c r="EH180" s="286"/>
      <c r="EI180" s="286"/>
      <c r="EJ180" s="286"/>
      <c r="EK180" s="286"/>
      <c r="EL180" s="286"/>
      <c r="EM180" s="286"/>
      <c r="EN180" s="286"/>
      <c r="EO180" s="286"/>
    </row>
    <row r="181" spans="1:145" ht="15.75" customHeight="1" x14ac:dyDescent="0.25">
      <c r="A181" s="281"/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1"/>
      <c r="AN181" s="281"/>
      <c r="AO181" s="281"/>
      <c r="AP181" s="281"/>
      <c r="AR181" s="281"/>
      <c r="AS181" s="281"/>
      <c r="AT181" s="281"/>
      <c r="AU181" s="281"/>
      <c r="BG181" s="285"/>
      <c r="EG181" s="286"/>
      <c r="EH181" s="286"/>
      <c r="EI181" s="286"/>
      <c r="EJ181" s="286"/>
      <c r="EK181" s="286"/>
      <c r="EL181" s="286"/>
      <c r="EM181" s="286"/>
      <c r="EN181" s="286"/>
      <c r="EO181" s="286"/>
    </row>
    <row r="182" spans="1:145" ht="15.75" customHeight="1" x14ac:dyDescent="0.25">
      <c r="A182" s="281"/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  <c r="AL182" s="281"/>
      <c r="AM182" s="281"/>
      <c r="AN182" s="281"/>
      <c r="AO182" s="281"/>
      <c r="AP182" s="281"/>
      <c r="AR182" s="281"/>
      <c r="AS182" s="281"/>
      <c r="AT182" s="281"/>
      <c r="AU182" s="281"/>
      <c r="BG182" s="285"/>
      <c r="EG182" s="286"/>
      <c r="EH182" s="286"/>
      <c r="EI182" s="286"/>
      <c r="EJ182" s="286"/>
      <c r="EK182" s="286"/>
      <c r="EL182" s="286"/>
      <c r="EM182" s="286"/>
      <c r="EN182" s="286"/>
      <c r="EO182" s="286"/>
    </row>
    <row r="183" spans="1:145" ht="15.75" customHeight="1" x14ac:dyDescent="0.25">
      <c r="A183" s="281"/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  <c r="AL183" s="281"/>
      <c r="AM183" s="281"/>
      <c r="AN183" s="281"/>
      <c r="AO183" s="281"/>
      <c r="AP183" s="281"/>
      <c r="AR183" s="281"/>
      <c r="AS183" s="281"/>
      <c r="AT183" s="281"/>
      <c r="AU183" s="281"/>
      <c r="BG183" s="285"/>
      <c r="EG183" s="286"/>
      <c r="EH183" s="286"/>
      <c r="EI183" s="286"/>
      <c r="EJ183" s="286"/>
      <c r="EK183" s="286"/>
      <c r="EL183" s="286"/>
      <c r="EM183" s="286"/>
      <c r="EN183" s="286"/>
      <c r="EO183" s="286"/>
    </row>
    <row r="184" spans="1:145" ht="15.75" customHeight="1" x14ac:dyDescent="0.25">
      <c r="A184" s="281"/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  <c r="AL184" s="281"/>
      <c r="AM184" s="281"/>
      <c r="AN184" s="281"/>
      <c r="AO184" s="281"/>
      <c r="AP184" s="281"/>
      <c r="AR184" s="281"/>
      <c r="AS184" s="281"/>
      <c r="AT184" s="281"/>
      <c r="AU184" s="281"/>
      <c r="BG184" s="285"/>
      <c r="EG184" s="286"/>
      <c r="EH184" s="286"/>
      <c r="EI184" s="286"/>
      <c r="EJ184" s="286"/>
      <c r="EK184" s="286"/>
      <c r="EL184" s="286"/>
      <c r="EM184" s="286"/>
      <c r="EN184" s="286"/>
      <c r="EO184" s="286"/>
    </row>
    <row r="185" spans="1:145" ht="15.75" customHeight="1" x14ac:dyDescent="0.25">
      <c r="A185" s="281"/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  <c r="AL185" s="281"/>
      <c r="AM185" s="281"/>
      <c r="AN185" s="281"/>
      <c r="AO185" s="281"/>
      <c r="AP185" s="281"/>
      <c r="AR185" s="281"/>
      <c r="AS185" s="281"/>
      <c r="AT185" s="281"/>
      <c r="AU185" s="281"/>
      <c r="BG185" s="285"/>
      <c r="EG185" s="286"/>
      <c r="EH185" s="286"/>
      <c r="EI185" s="286"/>
      <c r="EJ185" s="286"/>
      <c r="EK185" s="286"/>
      <c r="EL185" s="286"/>
      <c r="EM185" s="286"/>
      <c r="EN185" s="286"/>
      <c r="EO185" s="286"/>
    </row>
    <row r="186" spans="1:145" ht="15.75" customHeight="1" x14ac:dyDescent="0.25">
      <c r="A186" s="281"/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  <c r="AL186" s="281"/>
      <c r="AM186" s="281"/>
      <c r="AN186" s="281"/>
      <c r="AO186" s="281"/>
      <c r="AP186" s="281"/>
      <c r="AR186" s="281"/>
      <c r="AS186" s="281"/>
      <c r="AT186" s="281"/>
      <c r="AU186" s="281"/>
      <c r="BG186" s="285"/>
      <c r="EG186" s="286"/>
      <c r="EH186" s="286"/>
      <c r="EI186" s="286"/>
      <c r="EJ186" s="286"/>
      <c r="EK186" s="286"/>
      <c r="EL186" s="286"/>
      <c r="EM186" s="286"/>
      <c r="EN186" s="286"/>
      <c r="EO186" s="286"/>
    </row>
    <row r="187" spans="1:145" ht="15.75" customHeight="1" x14ac:dyDescent="0.25">
      <c r="A187" s="281"/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  <c r="AL187" s="281"/>
      <c r="AM187" s="281"/>
      <c r="AN187" s="281"/>
      <c r="AO187" s="281"/>
      <c r="AP187" s="281"/>
      <c r="AR187" s="281"/>
      <c r="AS187" s="281"/>
      <c r="AT187" s="281"/>
      <c r="AU187" s="281"/>
      <c r="BG187" s="285"/>
      <c r="EG187" s="286"/>
      <c r="EH187" s="286"/>
      <c r="EI187" s="286"/>
      <c r="EJ187" s="286"/>
      <c r="EK187" s="286"/>
      <c r="EL187" s="286"/>
      <c r="EM187" s="286"/>
      <c r="EN187" s="286"/>
      <c r="EO187" s="286"/>
    </row>
    <row r="188" spans="1:145" ht="15.75" customHeight="1" x14ac:dyDescent="0.25">
      <c r="A188" s="281"/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  <c r="AL188" s="281"/>
      <c r="AM188" s="281"/>
      <c r="AN188" s="281"/>
      <c r="AO188" s="281"/>
      <c r="AP188" s="281"/>
      <c r="AR188" s="281"/>
      <c r="AS188" s="281"/>
      <c r="AT188" s="281"/>
      <c r="AU188" s="281"/>
      <c r="BG188" s="285"/>
      <c r="EG188" s="286"/>
      <c r="EH188" s="286"/>
      <c r="EI188" s="286"/>
      <c r="EJ188" s="286"/>
      <c r="EK188" s="286"/>
      <c r="EL188" s="286"/>
      <c r="EM188" s="286"/>
      <c r="EN188" s="286"/>
      <c r="EO188" s="286"/>
    </row>
    <row r="189" spans="1:145" ht="15.75" customHeight="1" x14ac:dyDescent="0.25">
      <c r="A189" s="281"/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  <c r="AL189" s="281"/>
      <c r="AM189" s="281"/>
      <c r="AN189" s="281"/>
      <c r="AO189" s="281"/>
      <c r="AP189" s="281"/>
      <c r="AR189" s="281"/>
      <c r="AS189" s="281"/>
      <c r="AT189" s="281"/>
      <c r="AU189" s="281"/>
      <c r="BG189" s="285"/>
      <c r="EG189" s="286"/>
      <c r="EH189" s="286"/>
      <c r="EI189" s="286"/>
      <c r="EJ189" s="286"/>
      <c r="EK189" s="286"/>
      <c r="EL189" s="286"/>
      <c r="EM189" s="286"/>
      <c r="EN189" s="286"/>
      <c r="EO189" s="286"/>
    </row>
    <row r="190" spans="1:145" ht="15.75" customHeight="1" x14ac:dyDescent="0.25">
      <c r="A190" s="281"/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  <c r="AL190" s="281"/>
      <c r="AM190" s="281"/>
      <c r="AN190" s="281"/>
      <c r="AO190" s="281"/>
      <c r="AP190" s="281"/>
      <c r="AR190" s="281"/>
      <c r="AS190" s="281"/>
      <c r="AT190" s="281"/>
      <c r="AU190" s="281"/>
      <c r="BG190" s="285"/>
      <c r="EG190" s="286"/>
      <c r="EH190" s="286"/>
      <c r="EI190" s="286"/>
      <c r="EJ190" s="286"/>
      <c r="EK190" s="286"/>
      <c r="EL190" s="286"/>
      <c r="EM190" s="286"/>
      <c r="EN190" s="286"/>
      <c r="EO190" s="286"/>
    </row>
    <row r="191" spans="1:145" ht="15.75" customHeight="1" x14ac:dyDescent="0.25">
      <c r="A191" s="281"/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  <c r="AL191" s="281"/>
      <c r="AM191" s="281"/>
      <c r="AN191" s="281"/>
      <c r="AO191" s="281"/>
      <c r="AP191" s="281"/>
      <c r="AR191" s="281"/>
      <c r="AS191" s="281"/>
      <c r="AT191" s="281"/>
      <c r="AU191" s="281"/>
      <c r="BG191" s="285"/>
      <c r="EG191" s="286"/>
      <c r="EH191" s="286"/>
      <c r="EI191" s="286"/>
      <c r="EJ191" s="286"/>
      <c r="EK191" s="286"/>
      <c r="EL191" s="286"/>
      <c r="EM191" s="286"/>
      <c r="EN191" s="286"/>
      <c r="EO191" s="286"/>
    </row>
    <row r="192" spans="1:145" ht="15.75" customHeight="1" x14ac:dyDescent="0.25">
      <c r="A192" s="281"/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  <c r="AL192" s="281"/>
      <c r="AM192" s="281"/>
      <c r="AN192" s="281"/>
      <c r="AO192" s="281"/>
      <c r="AP192" s="281"/>
      <c r="AR192" s="281"/>
      <c r="AS192" s="281"/>
      <c r="AT192" s="281"/>
      <c r="AU192" s="281"/>
      <c r="BG192" s="285"/>
      <c r="EG192" s="286"/>
      <c r="EH192" s="286"/>
      <c r="EI192" s="286"/>
      <c r="EJ192" s="286"/>
      <c r="EK192" s="286"/>
      <c r="EL192" s="286"/>
      <c r="EM192" s="286"/>
      <c r="EN192" s="286"/>
      <c r="EO192" s="286"/>
    </row>
    <row r="193" spans="1:145" ht="15.75" customHeight="1" x14ac:dyDescent="0.25">
      <c r="A193" s="281"/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  <c r="AL193" s="281"/>
      <c r="AM193" s="281"/>
      <c r="AN193" s="281"/>
      <c r="AO193" s="281"/>
      <c r="AP193" s="281"/>
      <c r="AR193" s="281"/>
      <c r="AS193" s="281"/>
      <c r="AT193" s="281"/>
      <c r="AU193" s="281"/>
      <c r="BG193" s="285"/>
      <c r="EG193" s="286"/>
      <c r="EH193" s="286"/>
      <c r="EI193" s="286"/>
      <c r="EJ193" s="286"/>
      <c r="EK193" s="286"/>
      <c r="EL193" s="286"/>
      <c r="EM193" s="286"/>
      <c r="EN193" s="286"/>
      <c r="EO193" s="286"/>
    </row>
    <row r="194" spans="1:145" ht="15.75" customHeight="1" x14ac:dyDescent="0.25">
      <c r="A194" s="281"/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  <c r="AL194" s="281"/>
      <c r="AM194" s="281"/>
      <c r="AN194" s="281"/>
      <c r="AO194" s="281"/>
      <c r="AP194" s="281"/>
      <c r="AR194" s="281"/>
      <c r="AS194" s="281"/>
      <c r="AT194" s="281"/>
      <c r="AU194" s="281"/>
      <c r="BG194" s="285"/>
      <c r="EG194" s="286"/>
      <c r="EH194" s="286"/>
      <c r="EI194" s="286"/>
      <c r="EJ194" s="286"/>
      <c r="EK194" s="286"/>
      <c r="EL194" s="286"/>
      <c r="EM194" s="286"/>
      <c r="EN194" s="286"/>
      <c r="EO194" s="286"/>
    </row>
    <row r="195" spans="1:145" ht="15.75" customHeight="1" x14ac:dyDescent="0.25">
      <c r="A195" s="281"/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  <c r="AL195" s="281"/>
      <c r="AM195" s="281"/>
      <c r="AN195" s="281"/>
      <c r="AO195" s="281"/>
      <c r="AP195" s="281"/>
      <c r="AR195" s="281"/>
      <c r="AS195" s="281"/>
      <c r="AT195" s="281"/>
      <c r="AU195" s="281"/>
      <c r="BG195" s="285"/>
      <c r="EG195" s="286"/>
      <c r="EH195" s="286"/>
      <c r="EI195" s="286"/>
      <c r="EJ195" s="286"/>
      <c r="EK195" s="286"/>
      <c r="EL195" s="286"/>
      <c r="EM195" s="286"/>
      <c r="EN195" s="286"/>
      <c r="EO195" s="286"/>
    </row>
    <row r="196" spans="1:145" ht="15.75" customHeight="1" x14ac:dyDescent="0.25">
      <c r="A196" s="281"/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  <c r="AL196" s="281"/>
      <c r="AM196" s="281"/>
      <c r="AN196" s="281"/>
      <c r="AO196" s="281"/>
      <c r="AP196" s="281"/>
      <c r="AR196" s="281"/>
      <c r="AS196" s="281"/>
      <c r="AT196" s="281"/>
      <c r="AU196" s="281"/>
      <c r="BG196" s="285"/>
      <c r="EG196" s="286"/>
      <c r="EH196" s="286"/>
      <c r="EI196" s="286"/>
      <c r="EJ196" s="286"/>
      <c r="EK196" s="286"/>
      <c r="EL196" s="286"/>
      <c r="EM196" s="286"/>
      <c r="EN196" s="286"/>
      <c r="EO196" s="286"/>
    </row>
    <row r="197" spans="1:145" ht="15.75" customHeight="1" x14ac:dyDescent="0.25">
      <c r="A197" s="281"/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  <c r="AL197" s="281"/>
      <c r="AM197" s="281"/>
      <c r="AN197" s="281"/>
      <c r="AO197" s="281"/>
      <c r="AP197" s="281"/>
      <c r="AR197" s="281"/>
      <c r="AS197" s="281"/>
      <c r="AT197" s="281"/>
      <c r="AU197" s="281"/>
      <c r="BG197" s="285"/>
      <c r="EG197" s="286"/>
      <c r="EH197" s="286"/>
      <c r="EI197" s="286"/>
      <c r="EJ197" s="286"/>
      <c r="EK197" s="286"/>
      <c r="EL197" s="286"/>
      <c r="EM197" s="286"/>
      <c r="EN197" s="286"/>
      <c r="EO197" s="286"/>
    </row>
    <row r="198" spans="1:145" ht="15.75" customHeight="1" x14ac:dyDescent="0.25">
      <c r="A198" s="281"/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  <c r="AL198" s="281"/>
      <c r="AM198" s="281"/>
      <c r="AN198" s="281"/>
      <c r="AO198" s="281"/>
      <c r="AP198" s="281"/>
      <c r="AR198" s="281"/>
      <c r="AS198" s="281"/>
      <c r="AT198" s="281"/>
      <c r="AU198" s="281"/>
      <c r="BG198" s="285"/>
      <c r="EG198" s="286"/>
      <c r="EH198" s="286"/>
      <c r="EI198" s="286"/>
      <c r="EJ198" s="286"/>
      <c r="EK198" s="286"/>
      <c r="EL198" s="286"/>
      <c r="EM198" s="286"/>
      <c r="EN198" s="286"/>
      <c r="EO198" s="286"/>
    </row>
    <row r="199" spans="1:145" ht="15.75" customHeight="1" x14ac:dyDescent="0.25">
      <c r="A199" s="281"/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  <c r="AL199" s="281"/>
      <c r="AM199" s="281"/>
      <c r="AN199" s="281"/>
      <c r="AO199" s="281"/>
      <c r="AP199" s="281"/>
      <c r="AR199" s="281"/>
      <c r="AS199" s="281"/>
      <c r="AT199" s="281"/>
      <c r="AU199" s="281"/>
      <c r="BG199" s="285"/>
      <c r="EG199" s="286"/>
      <c r="EH199" s="286"/>
      <c r="EI199" s="286"/>
      <c r="EJ199" s="286"/>
      <c r="EK199" s="286"/>
      <c r="EL199" s="286"/>
      <c r="EM199" s="286"/>
      <c r="EN199" s="286"/>
      <c r="EO199" s="286"/>
    </row>
    <row r="200" spans="1:145" ht="15.75" customHeight="1" x14ac:dyDescent="0.25">
      <c r="A200" s="281"/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  <c r="AL200" s="281"/>
      <c r="AM200" s="281"/>
      <c r="AN200" s="281"/>
      <c r="AO200" s="281"/>
      <c r="AP200" s="281"/>
      <c r="AR200" s="281"/>
      <c r="AS200" s="281"/>
      <c r="AT200" s="281"/>
      <c r="AU200" s="281"/>
      <c r="BG200" s="285"/>
      <c r="EG200" s="286"/>
      <c r="EH200" s="286"/>
      <c r="EI200" s="286"/>
      <c r="EJ200" s="286"/>
      <c r="EK200" s="286"/>
      <c r="EL200" s="286"/>
      <c r="EM200" s="286"/>
      <c r="EN200" s="286"/>
      <c r="EO200" s="286"/>
    </row>
    <row r="201" spans="1:145" ht="15.75" customHeight="1" x14ac:dyDescent="0.25">
      <c r="A201" s="281"/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  <c r="AL201" s="281"/>
      <c r="AM201" s="281"/>
      <c r="AN201" s="281"/>
      <c r="AO201" s="281"/>
      <c r="AP201" s="281"/>
      <c r="AR201" s="281"/>
      <c r="AS201" s="281"/>
      <c r="AT201" s="281"/>
      <c r="AU201" s="281"/>
      <c r="BG201" s="285"/>
      <c r="EG201" s="286"/>
      <c r="EH201" s="286"/>
      <c r="EI201" s="286"/>
      <c r="EJ201" s="286"/>
      <c r="EK201" s="286"/>
      <c r="EL201" s="286"/>
      <c r="EM201" s="286"/>
      <c r="EN201" s="286"/>
      <c r="EO201" s="286"/>
    </row>
    <row r="202" spans="1:145" ht="15.75" customHeight="1" x14ac:dyDescent="0.25">
      <c r="A202" s="281"/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  <c r="AL202" s="281"/>
      <c r="AM202" s="281"/>
      <c r="AN202" s="281"/>
      <c r="AO202" s="281"/>
      <c r="AP202" s="281"/>
      <c r="AR202" s="281"/>
      <c r="AS202" s="281"/>
      <c r="AT202" s="281"/>
      <c r="AU202" s="281"/>
      <c r="BG202" s="285"/>
      <c r="EG202" s="286"/>
      <c r="EH202" s="286"/>
      <c r="EI202" s="286"/>
      <c r="EJ202" s="286"/>
      <c r="EK202" s="286"/>
      <c r="EL202" s="286"/>
      <c r="EM202" s="286"/>
      <c r="EN202" s="286"/>
      <c r="EO202" s="286"/>
    </row>
    <row r="203" spans="1:145" ht="15.75" customHeight="1" x14ac:dyDescent="0.25">
      <c r="A203" s="281"/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  <c r="AL203" s="281"/>
      <c r="AM203" s="281"/>
      <c r="AN203" s="281"/>
      <c r="AO203" s="281"/>
      <c r="AP203" s="281"/>
      <c r="AR203" s="281"/>
      <c r="AS203" s="281"/>
      <c r="AT203" s="281"/>
      <c r="AU203" s="281"/>
      <c r="BG203" s="285"/>
      <c r="EG203" s="286"/>
      <c r="EH203" s="286"/>
      <c r="EI203" s="286"/>
      <c r="EJ203" s="286"/>
      <c r="EK203" s="286"/>
      <c r="EL203" s="286"/>
      <c r="EM203" s="286"/>
      <c r="EN203" s="286"/>
      <c r="EO203" s="286"/>
    </row>
    <row r="204" spans="1:145" ht="15.75" customHeight="1" x14ac:dyDescent="0.25">
      <c r="A204" s="281"/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  <c r="AL204" s="281"/>
      <c r="AM204" s="281"/>
      <c r="AN204" s="281"/>
      <c r="AO204" s="281"/>
      <c r="AP204" s="281"/>
      <c r="AR204" s="281"/>
      <c r="AS204" s="281"/>
      <c r="AT204" s="281"/>
      <c r="AU204" s="281"/>
      <c r="BG204" s="285"/>
      <c r="EG204" s="286"/>
      <c r="EH204" s="286"/>
      <c r="EI204" s="286"/>
      <c r="EJ204" s="286"/>
      <c r="EK204" s="286"/>
      <c r="EL204" s="286"/>
      <c r="EM204" s="286"/>
      <c r="EN204" s="286"/>
      <c r="EO204" s="286"/>
    </row>
    <row r="205" spans="1:145" ht="15.75" customHeight="1" x14ac:dyDescent="0.25">
      <c r="A205" s="281"/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  <c r="AL205" s="281"/>
      <c r="AM205" s="281"/>
      <c r="AN205" s="281"/>
      <c r="AO205" s="281"/>
      <c r="AP205" s="281"/>
      <c r="AR205" s="281"/>
      <c r="AS205" s="281"/>
      <c r="AT205" s="281"/>
      <c r="AU205" s="281"/>
      <c r="BG205" s="285"/>
      <c r="EG205" s="286"/>
      <c r="EH205" s="286"/>
      <c r="EI205" s="286"/>
      <c r="EJ205" s="286"/>
      <c r="EK205" s="286"/>
      <c r="EL205" s="286"/>
      <c r="EM205" s="286"/>
      <c r="EN205" s="286"/>
      <c r="EO205" s="286"/>
    </row>
    <row r="206" spans="1:145" ht="15.75" customHeight="1" x14ac:dyDescent="0.25">
      <c r="A206" s="281"/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R206" s="281"/>
      <c r="AS206" s="281"/>
      <c r="AT206" s="281"/>
      <c r="AU206" s="281"/>
      <c r="BG206" s="285"/>
      <c r="EG206" s="286"/>
      <c r="EH206" s="286"/>
      <c r="EI206" s="286"/>
      <c r="EJ206" s="286"/>
      <c r="EK206" s="286"/>
      <c r="EL206" s="286"/>
      <c r="EM206" s="286"/>
      <c r="EN206" s="286"/>
      <c r="EO206" s="286"/>
    </row>
    <row r="207" spans="1:145" ht="15.75" customHeight="1" x14ac:dyDescent="0.25">
      <c r="A207" s="281"/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  <c r="AL207" s="281"/>
      <c r="AM207" s="281"/>
      <c r="AN207" s="281"/>
      <c r="AO207" s="281"/>
      <c r="AP207" s="281"/>
      <c r="AR207" s="281"/>
      <c r="AS207" s="281"/>
      <c r="AT207" s="281"/>
      <c r="AU207" s="281"/>
      <c r="BG207" s="285"/>
      <c r="EG207" s="286"/>
      <c r="EH207" s="286"/>
      <c r="EI207" s="286"/>
      <c r="EJ207" s="286"/>
      <c r="EK207" s="286"/>
      <c r="EL207" s="286"/>
      <c r="EM207" s="286"/>
      <c r="EN207" s="286"/>
      <c r="EO207" s="286"/>
    </row>
    <row r="208" spans="1:145" ht="15.75" customHeight="1" x14ac:dyDescent="0.25">
      <c r="A208" s="281"/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  <c r="AL208" s="281"/>
      <c r="AM208" s="281"/>
      <c r="AN208" s="281"/>
      <c r="AO208" s="281"/>
      <c r="AP208" s="281"/>
      <c r="AR208" s="281"/>
      <c r="AS208" s="281"/>
      <c r="AT208" s="281"/>
      <c r="AU208" s="281"/>
      <c r="BG208" s="285"/>
      <c r="EG208" s="286"/>
      <c r="EH208" s="286"/>
      <c r="EI208" s="286"/>
      <c r="EJ208" s="286"/>
      <c r="EK208" s="286"/>
      <c r="EL208" s="286"/>
      <c r="EM208" s="286"/>
      <c r="EN208" s="286"/>
      <c r="EO208" s="286"/>
    </row>
    <row r="209" spans="1:145" ht="15.75" customHeight="1" x14ac:dyDescent="0.25">
      <c r="A209" s="281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  <c r="AL209" s="281"/>
      <c r="AM209" s="281"/>
      <c r="AN209" s="281"/>
      <c r="AO209" s="281"/>
      <c r="AP209" s="281"/>
      <c r="AR209" s="281"/>
      <c r="AS209" s="281"/>
      <c r="AT209" s="281"/>
      <c r="AU209" s="281"/>
      <c r="BG209" s="285"/>
      <c r="EG209" s="286"/>
      <c r="EH209" s="286"/>
      <c r="EI209" s="286"/>
      <c r="EJ209" s="286"/>
      <c r="EK209" s="286"/>
      <c r="EL209" s="286"/>
      <c r="EM209" s="286"/>
      <c r="EN209" s="286"/>
      <c r="EO209" s="286"/>
    </row>
    <row r="210" spans="1:145" ht="15.75" customHeight="1" x14ac:dyDescent="0.25">
      <c r="A210" s="281"/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  <c r="AL210" s="281"/>
      <c r="AM210" s="281"/>
      <c r="AN210" s="281"/>
      <c r="AO210" s="281"/>
      <c r="AP210" s="281"/>
      <c r="AR210" s="281"/>
      <c r="AS210" s="281"/>
      <c r="AT210" s="281"/>
      <c r="AU210" s="281"/>
      <c r="BG210" s="285"/>
      <c r="EG210" s="286"/>
      <c r="EH210" s="286"/>
      <c r="EI210" s="286"/>
      <c r="EJ210" s="286"/>
      <c r="EK210" s="286"/>
      <c r="EL210" s="286"/>
      <c r="EM210" s="286"/>
      <c r="EN210" s="286"/>
      <c r="EO210" s="286"/>
    </row>
    <row r="211" spans="1:145" ht="15.75" customHeight="1" x14ac:dyDescent="0.25">
      <c r="A211" s="281"/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  <c r="AL211" s="281"/>
      <c r="AM211" s="281"/>
      <c r="AN211" s="281"/>
      <c r="AO211" s="281"/>
      <c r="AP211" s="281"/>
      <c r="AR211" s="281"/>
      <c r="AS211" s="281"/>
      <c r="AT211" s="281"/>
      <c r="AU211" s="281"/>
      <c r="BG211" s="285"/>
      <c r="EG211" s="286"/>
      <c r="EH211" s="286"/>
      <c r="EI211" s="286"/>
      <c r="EJ211" s="286"/>
      <c r="EK211" s="286"/>
      <c r="EL211" s="286"/>
      <c r="EM211" s="286"/>
      <c r="EN211" s="286"/>
      <c r="EO211" s="286"/>
    </row>
    <row r="212" spans="1:145" ht="15.75" customHeight="1" x14ac:dyDescent="0.25">
      <c r="A212" s="281"/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  <c r="AL212" s="281"/>
      <c r="AM212" s="281"/>
      <c r="AN212" s="281"/>
      <c r="AO212" s="281"/>
      <c r="AP212" s="281"/>
      <c r="AR212" s="281"/>
      <c r="AS212" s="281"/>
      <c r="AT212" s="281"/>
      <c r="AU212" s="281"/>
      <c r="BG212" s="285"/>
      <c r="EG212" s="286"/>
      <c r="EH212" s="286"/>
      <c r="EI212" s="286"/>
      <c r="EJ212" s="286"/>
      <c r="EK212" s="286"/>
      <c r="EL212" s="286"/>
      <c r="EM212" s="286"/>
      <c r="EN212" s="286"/>
      <c r="EO212" s="286"/>
    </row>
    <row r="213" spans="1:145" ht="15.75" customHeight="1" x14ac:dyDescent="0.25">
      <c r="A213" s="281"/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  <c r="AL213" s="281"/>
      <c r="AM213" s="281"/>
      <c r="AN213" s="281"/>
      <c r="AO213" s="281"/>
      <c r="AP213" s="281"/>
      <c r="AR213" s="281"/>
      <c r="AS213" s="281"/>
      <c r="AT213" s="281"/>
      <c r="AU213" s="281"/>
      <c r="BG213" s="285"/>
      <c r="EG213" s="286"/>
      <c r="EH213" s="286"/>
      <c r="EI213" s="286"/>
      <c r="EJ213" s="286"/>
      <c r="EK213" s="286"/>
      <c r="EL213" s="286"/>
      <c r="EM213" s="286"/>
      <c r="EN213" s="286"/>
      <c r="EO213" s="286"/>
    </row>
    <row r="214" spans="1:145" ht="15.75" customHeight="1" x14ac:dyDescent="0.25">
      <c r="A214" s="281"/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  <c r="AL214" s="281"/>
      <c r="AM214" s="281"/>
      <c r="AN214" s="281"/>
      <c r="AO214" s="281"/>
      <c r="AP214" s="281"/>
      <c r="AR214" s="281"/>
      <c r="AS214" s="281"/>
      <c r="AT214" s="281"/>
      <c r="AU214" s="281"/>
      <c r="BG214" s="285"/>
      <c r="EG214" s="286"/>
      <c r="EH214" s="286"/>
      <c r="EI214" s="286"/>
      <c r="EJ214" s="286"/>
      <c r="EK214" s="286"/>
      <c r="EL214" s="286"/>
      <c r="EM214" s="286"/>
      <c r="EN214" s="286"/>
      <c r="EO214" s="286"/>
    </row>
    <row r="215" spans="1:145" ht="15.75" customHeight="1" x14ac:dyDescent="0.25">
      <c r="A215" s="281"/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  <c r="AL215" s="281"/>
      <c r="AM215" s="281"/>
      <c r="AN215" s="281"/>
      <c r="AO215" s="281"/>
      <c r="AP215" s="281"/>
      <c r="AR215" s="281"/>
      <c r="AS215" s="281"/>
      <c r="AT215" s="281"/>
      <c r="AU215" s="281"/>
      <c r="BG215" s="285"/>
      <c r="EG215" s="286"/>
      <c r="EH215" s="286"/>
      <c r="EI215" s="286"/>
      <c r="EJ215" s="286"/>
      <c r="EK215" s="286"/>
      <c r="EL215" s="286"/>
      <c r="EM215" s="286"/>
      <c r="EN215" s="286"/>
      <c r="EO215" s="286"/>
    </row>
    <row r="216" spans="1:145" ht="15.75" customHeight="1" x14ac:dyDescent="0.25">
      <c r="A216" s="281"/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  <c r="AL216" s="281"/>
      <c r="AM216" s="281"/>
      <c r="AN216" s="281"/>
      <c r="AO216" s="281"/>
      <c r="AP216" s="281"/>
      <c r="AR216" s="281"/>
      <c r="AS216" s="281"/>
      <c r="AT216" s="281"/>
      <c r="AU216" s="281"/>
      <c r="BG216" s="285"/>
      <c r="EG216" s="286"/>
      <c r="EH216" s="286"/>
      <c r="EI216" s="286"/>
      <c r="EJ216" s="286"/>
      <c r="EK216" s="286"/>
      <c r="EL216" s="286"/>
      <c r="EM216" s="286"/>
      <c r="EN216" s="286"/>
      <c r="EO216" s="286"/>
    </row>
    <row r="217" spans="1:145" ht="15.75" customHeight="1" x14ac:dyDescent="0.25">
      <c r="A217" s="281"/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  <c r="AL217" s="281"/>
      <c r="AM217" s="281"/>
      <c r="AN217" s="281"/>
      <c r="AO217" s="281"/>
      <c r="AP217" s="281"/>
      <c r="AR217" s="281"/>
      <c r="AS217" s="281"/>
      <c r="AT217" s="281"/>
      <c r="AU217" s="281"/>
      <c r="BG217" s="285"/>
      <c r="EG217" s="286"/>
      <c r="EH217" s="286"/>
      <c r="EI217" s="286"/>
      <c r="EJ217" s="286"/>
      <c r="EK217" s="286"/>
      <c r="EL217" s="286"/>
      <c r="EM217" s="286"/>
      <c r="EN217" s="286"/>
      <c r="EO217" s="286"/>
    </row>
    <row r="218" spans="1:145" ht="15.75" customHeight="1" x14ac:dyDescent="0.25">
      <c r="A218" s="281"/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  <c r="AL218" s="281"/>
      <c r="AM218" s="281"/>
      <c r="AN218" s="281"/>
      <c r="AO218" s="281"/>
      <c r="AP218" s="281"/>
      <c r="AR218" s="281"/>
      <c r="AS218" s="281"/>
      <c r="AT218" s="281"/>
      <c r="AU218" s="281"/>
      <c r="BG218" s="285"/>
      <c r="EG218" s="286"/>
      <c r="EH218" s="286"/>
      <c r="EI218" s="286"/>
      <c r="EJ218" s="286"/>
      <c r="EK218" s="286"/>
      <c r="EL218" s="286"/>
      <c r="EM218" s="286"/>
      <c r="EN218" s="286"/>
      <c r="EO218" s="286"/>
    </row>
    <row r="219" spans="1:145" ht="15.75" customHeight="1" x14ac:dyDescent="0.25">
      <c r="A219" s="281"/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  <c r="AL219" s="281"/>
      <c r="AM219" s="281"/>
      <c r="AN219" s="281"/>
      <c r="AO219" s="281"/>
      <c r="AP219" s="281"/>
      <c r="AR219" s="281"/>
      <c r="AS219" s="281"/>
      <c r="AT219" s="281"/>
      <c r="AU219" s="281"/>
      <c r="BG219" s="285"/>
      <c r="EG219" s="286"/>
      <c r="EH219" s="286"/>
      <c r="EI219" s="286"/>
      <c r="EJ219" s="286"/>
      <c r="EK219" s="286"/>
      <c r="EL219" s="286"/>
      <c r="EM219" s="286"/>
      <c r="EN219" s="286"/>
      <c r="EO219" s="286"/>
    </row>
    <row r="220" spans="1:145" ht="15.75" customHeight="1" x14ac:dyDescent="0.25">
      <c r="A220" s="281"/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  <c r="AL220" s="281"/>
      <c r="AM220" s="281"/>
      <c r="AN220" s="281"/>
      <c r="AO220" s="281"/>
      <c r="AP220" s="281"/>
      <c r="AR220" s="281"/>
      <c r="AS220" s="281"/>
      <c r="AT220" s="281"/>
      <c r="AU220" s="281"/>
      <c r="BG220" s="285"/>
      <c r="EG220" s="286"/>
      <c r="EH220" s="286"/>
      <c r="EI220" s="286"/>
      <c r="EJ220" s="286"/>
      <c r="EK220" s="286"/>
      <c r="EL220" s="286"/>
      <c r="EM220" s="286"/>
      <c r="EN220" s="286"/>
      <c r="EO220" s="286"/>
    </row>
  </sheetData>
  <mergeCells count="45">
    <mergeCell ref="DN3:EK3"/>
    <mergeCell ref="EL3:EO3"/>
    <mergeCell ref="U4:Z4"/>
    <mergeCell ref="A3:B3"/>
    <mergeCell ref="C3:Q3"/>
    <mergeCell ref="R3:BF3"/>
    <mergeCell ref="BG3:DL3"/>
    <mergeCell ref="A4:B4"/>
    <mergeCell ref="C4:D4"/>
    <mergeCell ref="E4:K4"/>
    <mergeCell ref="L4:Q4"/>
    <mergeCell ref="R4:T4"/>
    <mergeCell ref="CB4:CR4"/>
    <mergeCell ref="AA4:AB4"/>
    <mergeCell ref="AC4:AD4"/>
    <mergeCell ref="AG4:AH4"/>
    <mergeCell ref="AI4:AJ4"/>
    <mergeCell ref="AK4:AM4"/>
    <mergeCell ref="AN4:BA4"/>
    <mergeCell ref="EG4:EG5"/>
    <mergeCell ref="EH4:EH5"/>
    <mergeCell ref="BO4:BQ4"/>
    <mergeCell ref="BT4:BU4"/>
    <mergeCell ref="BV4:CA4"/>
    <mergeCell ref="EI4:EI5"/>
    <mergeCell ref="EJ4:EJ5"/>
    <mergeCell ref="EK4:EK5"/>
    <mergeCell ref="BB5:BC5"/>
    <mergeCell ref="DE5:DF5"/>
    <mergeCell ref="DG5:DH5"/>
    <mergeCell ref="DI5:DJ5"/>
    <mergeCell ref="DX4:EF4"/>
    <mergeCell ref="CU4:CW4"/>
    <mergeCell ref="CX4:CY4"/>
    <mergeCell ref="CZ4:DA4"/>
    <mergeCell ref="DB4:DD4"/>
    <mergeCell ref="DE4:DL4"/>
    <mergeCell ref="DN4:DV4"/>
    <mergeCell ref="BB4:BF4"/>
    <mergeCell ref="BH4:BN4"/>
    <mergeCell ref="EL4:EL5"/>
    <mergeCell ref="EM4:EM5"/>
    <mergeCell ref="EN4:EN5"/>
    <mergeCell ref="EO4:EO5"/>
    <mergeCell ref="EP4:EP5"/>
  </mergeCells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Q220"/>
  <sheetViews>
    <sheetView workbookViewId="0"/>
  </sheetViews>
  <sheetFormatPr defaultColWidth="14.42578125" defaultRowHeight="15" customHeight="1" x14ac:dyDescent="0.25"/>
  <cols>
    <col min="1" max="225" width="8" customWidth="1"/>
    <col min="226" max="226" width="14.42578125" customWidth="1"/>
  </cols>
  <sheetData>
    <row r="1" spans="1:225" ht="39.75" customHeight="1" x14ac:dyDescent="0.25">
      <c r="A1" s="448"/>
      <c r="B1" s="448"/>
      <c r="C1" s="448"/>
      <c r="D1" s="448"/>
      <c r="E1" s="449" t="s">
        <v>2248</v>
      </c>
      <c r="F1" s="449"/>
      <c r="G1" s="449"/>
      <c r="H1" s="449"/>
      <c r="I1" s="449"/>
      <c r="J1" s="449"/>
      <c r="K1" s="449"/>
      <c r="L1" s="449"/>
      <c r="M1" s="449"/>
      <c r="N1" s="449"/>
      <c r="O1" s="450" t="s">
        <v>2249</v>
      </c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  <c r="BO1" s="450"/>
      <c r="BP1" s="450"/>
      <c r="BQ1" s="450"/>
      <c r="BR1" s="450"/>
      <c r="BS1" s="450"/>
      <c r="BT1" s="450"/>
      <c r="BU1" s="450"/>
      <c r="BV1" s="450"/>
      <c r="BW1" s="450"/>
      <c r="BX1" s="450"/>
      <c r="BY1" s="450"/>
      <c r="BZ1" s="450"/>
      <c r="CA1" s="450"/>
      <c r="CB1" s="450"/>
      <c r="CC1" s="450"/>
      <c r="CD1" s="450"/>
      <c r="CE1" s="450"/>
      <c r="CF1" s="450"/>
      <c r="CG1" s="450"/>
      <c r="CH1" s="450"/>
      <c r="CI1" s="450"/>
      <c r="CJ1" s="450"/>
      <c r="CK1" s="450"/>
      <c r="CL1" s="450"/>
      <c r="CM1" s="450"/>
      <c r="CN1" s="450"/>
      <c r="CO1" s="450"/>
      <c r="CP1" s="450"/>
      <c r="CQ1" s="450"/>
      <c r="CR1" s="450"/>
      <c r="CS1" s="450"/>
      <c r="CT1" s="450"/>
      <c r="CU1" s="450"/>
      <c r="CV1" s="450"/>
      <c r="CW1" s="450"/>
      <c r="CX1" s="450"/>
      <c r="CY1" s="450"/>
      <c r="CZ1" s="450"/>
      <c r="DA1" s="450"/>
      <c r="DB1" s="450"/>
      <c r="DC1" s="450"/>
      <c r="DD1" s="450"/>
      <c r="DE1" s="450"/>
      <c r="DF1" s="450"/>
      <c r="DG1" s="450"/>
      <c r="DH1" s="450"/>
      <c r="DI1" s="450"/>
      <c r="DJ1" s="450"/>
      <c r="DK1" s="450"/>
      <c r="DL1" s="450"/>
      <c r="DM1" s="450"/>
      <c r="DN1" s="450"/>
      <c r="DO1" s="450"/>
      <c r="DP1" s="450"/>
      <c r="DQ1" s="450"/>
      <c r="DR1" s="450"/>
      <c r="DS1" s="450"/>
      <c r="DT1" s="450"/>
      <c r="DU1" s="450"/>
      <c r="DV1" s="450"/>
      <c r="DW1" s="450"/>
      <c r="DX1" s="450"/>
      <c r="DY1" s="450"/>
      <c r="DZ1" s="450"/>
      <c r="EA1" s="450"/>
      <c r="EB1" s="450"/>
      <c r="EC1" s="450"/>
      <c r="ED1" s="450"/>
      <c r="EE1" s="450"/>
      <c r="EF1" s="450"/>
      <c r="EG1" s="450"/>
      <c r="EH1" s="450"/>
      <c r="EI1" s="450"/>
      <c r="EJ1" s="450"/>
      <c r="EK1" s="450"/>
      <c r="EL1" s="450"/>
      <c r="EM1" s="450"/>
      <c r="EN1" s="450"/>
      <c r="EO1" s="450"/>
      <c r="EP1" s="450"/>
      <c r="EQ1" s="450"/>
      <c r="ER1" s="450"/>
      <c r="ES1" s="450"/>
      <c r="ET1" s="450"/>
      <c r="EU1" s="450"/>
      <c r="EV1" s="450"/>
      <c r="EW1" s="450"/>
      <c r="EX1" s="450"/>
      <c r="EY1" s="450"/>
      <c r="EZ1" s="450"/>
      <c r="FA1" s="450"/>
      <c r="FB1" s="450"/>
      <c r="FC1" s="450"/>
      <c r="FD1" s="450"/>
      <c r="FE1" s="450"/>
      <c r="FF1" s="450"/>
      <c r="FG1" s="450"/>
      <c r="FH1" s="450"/>
      <c r="FI1" s="450"/>
      <c r="FJ1" s="450"/>
      <c r="FK1" s="450"/>
      <c r="FL1" s="450"/>
      <c r="FM1" s="450"/>
      <c r="FN1" s="450"/>
      <c r="FO1" s="450"/>
      <c r="FP1" s="450"/>
      <c r="FQ1" s="450"/>
      <c r="FR1" s="450"/>
      <c r="FS1" s="450"/>
      <c r="FT1" s="450"/>
      <c r="FU1" s="450"/>
      <c r="FV1" s="450"/>
      <c r="FW1" s="450"/>
      <c r="FX1" s="450"/>
      <c r="FY1" s="450"/>
      <c r="FZ1" s="450"/>
      <c r="GA1" s="450"/>
      <c r="GB1" s="450"/>
      <c r="GC1" s="450"/>
      <c r="GD1" s="450"/>
      <c r="GE1" s="450"/>
      <c r="GF1" s="450"/>
      <c r="GG1" s="450"/>
      <c r="GH1" s="450"/>
      <c r="GI1" s="450"/>
      <c r="GJ1" s="450"/>
      <c r="GK1" s="450"/>
      <c r="GL1" s="450"/>
      <c r="GM1" s="450"/>
      <c r="GN1" s="450"/>
      <c r="GO1" s="450"/>
      <c r="GP1" s="450"/>
      <c r="GQ1" s="450"/>
      <c r="GR1" s="450"/>
      <c r="GS1" s="450"/>
      <c r="GT1" s="450"/>
      <c r="GU1" s="450"/>
      <c r="GV1" s="450"/>
      <c r="GW1" s="450"/>
      <c r="GX1" s="450"/>
      <c r="GY1" s="450"/>
      <c r="GZ1" s="450"/>
      <c r="HA1" s="450"/>
      <c r="HB1" s="450"/>
      <c r="HC1" s="450"/>
      <c r="HD1" s="450"/>
      <c r="HE1" s="450"/>
      <c r="HF1" s="450"/>
      <c r="HG1" s="450"/>
      <c r="HH1" s="450"/>
      <c r="HI1" s="450"/>
      <c r="HJ1" s="450"/>
      <c r="HK1" s="450"/>
      <c r="HL1" s="450"/>
      <c r="HM1" s="450"/>
      <c r="HN1" s="450"/>
      <c r="HO1" s="450"/>
      <c r="HP1" s="450"/>
      <c r="HQ1" s="450"/>
    </row>
    <row r="2" spans="1:225" ht="46.5" x14ac:dyDescent="0.25">
      <c r="A2" s="333" t="s">
        <v>2183</v>
      </c>
      <c r="B2" s="333" t="s">
        <v>2184</v>
      </c>
      <c r="C2" s="333" t="s">
        <v>3</v>
      </c>
      <c r="D2" s="333" t="s">
        <v>5</v>
      </c>
      <c r="E2" s="334" t="s">
        <v>2236</v>
      </c>
      <c r="F2" s="334" t="s">
        <v>2237</v>
      </c>
      <c r="G2" s="334" t="s">
        <v>2250</v>
      </c>
      <c r="H2" s="334" t="s">
        <v>2251</v>
      </c>
      <c r="I2" s="334" t="s">
        <v>2252</v>
      </c>
      <c r="J2" s="334" t="s">
        <v>2253</v>
      </c>
      <c r="K2" s="334" t="s">
        <v>2242</v>
      </c>
      <c r="L2" s="334" t="s">
        <v>2243</v>
      </c>
      <c r="M2" s="334" t="s">
        <v>2244</v>
      </c>
      <c r="N2" s="334" t="s">
        <v>2245</v>
      </c>
      <c r="O2" s="335" t="s">
        <v>2246</v>
      </c>
      <c r="P2" s="335" t="s">
        <v>2237</v>
      </c>
      <c r="Q2" s="335" t="s">
        <v>2254</v>
      </c>
      <c r="R2" s="335" t="s">
        <v>2251</v>
      </c>
      <c r="S2" s="335" t="s">
        <v>2252</v>
      </c>
      <c r="T2" s="335" t="s">
        <v>2253</v>
      </c>
      <c r="U2" s="335" t="s">
        <v>2242</v>
      </c>
      <c r="V2" s="335" t="s">
        <v>2243</v>
      </c>
      <c r="W2" s="335" t="s">
        <v>2244</v>
      </c>
      <c r="X2" s="335" t="s">
        <v>2245</v>
      </c>
      <c r="Y2" s="335" t="s">
        <v>2255</v>
      </c>
      <c r="Z2" s="335" t="s">
        <v>2256</v>
      </c>
      <c r="AA2" s="335" t="s">
        <v>2257</v>
      </c>
      <c r="AB2" s="335" t="s">
        <v>2258</v>
      </c>
      <c r="AC2" s="335" t="s">
        <v>2256</v>
      </c>
      <c r="AD2" s="335" t="s">
        <v>2257</v>
      </c>
      <c r="AE2" s="335" t="s">
        <v>2259</v>
      </c>
      <c r="AF2" s="335" t="s">
        <v>2256</v>
      </c>
      <c r="AG2" s="335" t="s">
        <v>2257</v>
      </c>
      <c r="AH2" s="335" t="s">
        <v>2260</v>
      </c>
      <c r="AI2" s="335" t="s">
        <v>2256</v>
      </c>
      <c r="AJ2" s="335" t="s">
        <v>2257</v>
      </c>
      <c r="AK2" s="335" t="s">
        <v>2261</v>
      </c>
      <c r="AL2" s="335" t="s">
        <v>2256</v>
      </c>
      <c r="AM2" s="335" t="s">
        <v>2257</v>
      </c>
      <c r="AN2" s="335" t="s">
        <v>2262</v>
      </c>
      <c r="AO2" s="335" t="s">
        <v>2256</v>
      </c>
      <c r="AP2" s="335" t="s">
        <v>2257</v>
      </c>
      <c r="AQ2" s="335" t="s">
        <v>2263</v>
      </c>
      <c r="AR2" s="335" t="s">
        <v>2256</v>
      </c>
      <c r="AS2" s="335" t="s">
        <v>2257</v>
      </c>
      <c r="AT2" s="335" t="s">
        <v>2264</v>
      </c>
      <c r="AU2" s="335" t="s">
        <v>2256</v>
      </c>
      <c r="AV2" s="335" t="s">
        <v>2257</v>
      </c>
      <c r="AW2" s="335" t="s">
        <v>2265</v>
      </c>
      <c r="AX2" s="335" t="s">
        <v>2256</v>
      </c>
      <c r="AY2" s="335" t="s">
        <v>2257</v>
      </c>
      <c r="AZ2" s="335" t="s">
        <v>2266</v>
      </c>
      <c r="BA2" s="335" t="s">
        <v>2256</v>
      </c>
      <c r="BB2" s="335" t="s">
        <v>2257</v>
      </c>
      <c r="BC2" s="335" t="s">
        <v>2267</v>
      </c>
      <c r="BD2" s="335" t="s">
        <v>2256</v>
      </c>
      <c r="BE2" s="335" t="s">
        <v>2257</v>
      </c>
      <c r="BF2" s="335" t="s">
        <v>2268</v>
      </c>
      <c r="BG2" s="335" t="s">
        <v>2256</v>
      </c>
      <c r="BH2" s="335" t="s">
        <v>2257</v>
      </c>
      <c r="BI2" s="335" t="s">
        <v>2269</v>
      </c>
      <c r="BJ2" s="335" t="s">
        <v>2256</v>
      </c>
      <c r="BK2" s="335" t="s">
        <v>2257</v>
      </c>
      <c r="BL2" s="335" t="s">
        <v>2270</v>
      </c>
      <c r="BM2" s="335" t="s">
        <v>2256</v>
      </c>
      <c r="BN2" s="335" t="s">
        <v>2257</v>
      </c>
      <c r="BO2" s="335" t="s">
        <v>2271</v>
      </c>
      <c r="BP2" s="335" t="s">
        <v>2256</v>
      </c>
      <c r="BQ2" s="335" t="s">
        <v>2257</v>
      </c>
      <c r="BR2" s="335" t="s">
        <v>2272</v>
      </c>
      <c r="BS2" s="335" t="s">
        <v>2256</v>
      </c>
      <c r="BT2" s="335" t="s">
        <v>2257</v>
      </c>
      <c r="BU2" s="335" t="s">
        <v>2273</v>
      </c>
      <c r="BV2" s="335" t="s">
        <v>2256</v>
      </c>
      <c r="BW2" s="335" t="s">
        <v>2257</v>
      </c>
      <c r="BX2" s="335" t="s">
        <v>2274</v>
      </c>
      <c r="BY2" s="335" t="s">
        <v>2256</v>
      </c>
      <c r="BZ2" s="335" t="s">
        <v>2257</v>
      </c>
      <c r="CA2" s="335" t="s">
        <v>2275</v>
      </c>
      <c r="CB2" s="335" t="s">
        <v>2256</v>
      </c>
      <c r="CC2" s="335" t="s">
        <v>2257</v>
      </c>
      <c r="CD2" s="335" t="s">
        <v>2276</v>
      </c>
      <c r="CE2" s="335" t="s">
        <v>2256</v>
      </c>
      <c r="CF2" s="335" t="s">
        <v>2257</v>
      </c>
      <c r="CG2" s="335" t="s">
        <v>2277</v>
      </c>
      <c r="CH2" s="335" t="s">
        <v>2256</v>
      </c>
      <c r="CI2" s="335" t="s">
        <v>2257</v>
      </c>
      <c r="CJ2" s="335" t="s">
        <v>2278</v>
      </c>
      <c r="CK2" s="335" t="s">
        <v>2256</v>
      </c>
      <c r="CL2" s="335" t="s">
        <v>2257</v>
      </c>
      <c r="CM2" s="335" t="s">
        <v>2279</v>
      </c>
      <c r="CN2" s="335" t="s">
        <v>2256</v>
      </c>
      <c r="CO2" s="335" t="s">
        <v>2257</v>
      </c>
      <c r="CP2" s="335" t="s">
        <v>2280</v>
      </c>
      <c r="CQ2" s="335" t="s">
        <v>2256</v>
      </c>
      <c r="CR2" s="335" t="s">
        <v>2257</v>
      </c>
      <c r="CS2" s="335" t="s">
        <v>2281</v>
      </c>
      <c r="CT2" s="335" t="s">
        <v>2256</v>
      </c>
      <c r="CU2" s="335" t="s">
        <v>2257</v>
      </c>
      <c r="CV2" s="335" t="s">
        <v>2282</v>
      </c>
      <c r="CW2" s="335" t="s">
        <v>2256</v>
      </c>
      <c r="CX2" s="335" t="s">
        <v>2257</v>
      </c>
      <c r="CY2" s="335" t="s">
        <v>2283</v>
      </c>
      <c r="CZ2" s="335" t="s">
        <v>2256</v>
      </c>
      <c r="DA2" s="335" t="s">
        <v>2257</v>
      </c>
      <c r="DB2" s="335" t="s">
        <v>2284</v>
      </c>
      <c r="DC2" s="335" t="s">
        <v>2256</v>
      </c>
      <c r="DD2" s="335" t="s">
        <v>2257</v>
      </c>
      <c r="DE2" s="335" t="s">
        <v>2285</v>
      </c>
      <c r="DF2" s="335" t="s">
        <v>2256</v>
      </c>
      <c r="DG2" s="335" t="s">
        <v>2257</v>
      </c>
      <c r="DH2" s="335" t="s">
        <v>2286</v>
      </c>
      <c r="DI2" s="335" t="s">
        <v>2256</v>
      </c>
      <c r="DJ2" s="335" t="s">
        <v>2257</v>
      </c>
      <c r="DK2" s="335" t="s">
        <v>2287</v>
      </c>
      <c r="DL2" s="335" t="s">
        <v>2256</v>
      </c>
      <c r="DM2" s="335" t="s">
        <v>2257</v>
      </c>
      <c r="DN2" s="335" t="s">
        <v>2288</v>
      </c>
      <c r="DO2" s="335" t="s">
        <v>2256</v>
      </c>
      <c r="DP2" s="335" t="s">
        <v>2257</v>
      </c>
      <c r="DQ2" s="335" t="s">
        <v>2289</v>
      </c>
      <c r="DR2" s="335" t="s">
        <v>2256</v>
      </c>
      <c r="DS2" s="335" t="s">
        <v>2257</v>
      </c>
      <c r="DT2" s="335" t="s">
        <v>2290</v>
      </c>
      <c r="DU2" s="335" t="s">
        <v>2256</v>
      </c>
      <c r="DV2" s="335" t="s">
        <v>2257</v>
      </c>
      <c r="DW2" s="335" t="s">
        <v>2291</v>
      </c>
      <c r="DX2" s="335" t="s">
        <v>2256</v>
      </c>
      <c r="DY2" s="335" t="s">
        <v>2257</v>
      </c>
      <c r="DZ2" s="335" t="s">
        <v>2292</v>
      </c>
      <c r="EA2" s="335" t="s">
        <v>2256</v>
      </c>
      <c r="EB2" s="335" t="s">
        <v>2257</v>
      </c>
      <c r="EC2" s="335" t="s">
        <v>2293</v>
      </c>
      <c r="ED2" s="335" t="s">
        <v>2256</v>
      </c>
      <c r="EE2" s="335" t="s">
        <v>2257</v>
      </c>
      <c r="EF2" s="335" t="s">
        <v>2294</v>
      </c>
      <c r="EG2" s="335" t="s">
        <v>2256</v>
      </c>
      <c r="EH2" s="335" t="s">
        <v>2257</v>
      </c>
      <c r="EI2" s="335" t="s">
        <v>2295</v>
      </c>
      <c r="EJ2" s="335" t="s">
        <v>2256</v>
      </c>
      <c r="EK2" s="335" t="s">
        <v>2257</v>
      </c>
      <c r="EL2" s="335" t="s">
        <v>2296</v>
      </c>
      <c r="EM2" s="335" t="s">
        <v>2256</v>
      </c>
      <c r="EN2" s="335" t="s">
        <v>2257</v>
      </c>
      <c r="EO2" s="335" t="s">
        <v>2297</v>
      </c>
      <c r="EP2" s="335" t="s">
        <v>2256</v>
      </c>
      <c r="EQ2" s="335" t="s">
        <v>2257</v>
      </c>
      <c r="ER2" s="335" t="s">
        <v>2298</v>
      </c>
      <c r="ES2" s="335" t="s">
        <v>2256</v>
      </c>
      <c r="ET2" s="335" t="s">
        <v>2257</v>
      </c>
      <c r="EU2" s="335" t="s">
        <v>2299</v>
      </c>
      <c r="EV2" s="335" t="s">
        <v>2257</v>
      </c>
      <c r="EW2" s="335" t="s">
        <v>2256</v>
      </c>
      <c r="EX2" s="335" t="s">
        <v>2300</v>
      </c>
      <c r="EY2" s="335" t="s">
        <v>2256</v>
      </c>
      <c r="EZ2" s="335" t="s">
        <v>2257</v>
      </c>
      <c r="FA2" s="335" t="s">
        <v>2301</v>
      </c>
      <c r="FB2" s="335" t="s">
        <v>2256</v>
      </c>
      <c r="FC2" s="335" t="s">
        <v>2257</v>
      </c>
      <c r="FD2" s="335" t="s">
        <v>2302</v>
      </c>
      <c r="FE2" s="335" t="s">
        <v>2256</v>
      </c>
      <c r="FF2" s="335" t="s">
        <v>2257</v>
      </c>
      <c r="FG2" s="335" t="s">
        <v>2303</v>
      </c>
      <c r="FH2" s="335" t="s">
        <v>2256</v>
      </c>
      <c r="FI2" s="335" t="s">
        <v>2257</v>
      </c>
      <c r="FJ2" s="335" t="s">
        <v>2304</v>
      </c>
      <c r="FK2" s="335" t="s">
        <v>2256</v>
      </c>
      <c r="FL2" s="335" t="s">
        <v>2257</v>
      </c>
      <c r="FM2" s="335" t="s">
        <v>2305</v>
      </c>
      <c r="FN2" s="335" t="s">
        <v>2256</v>
      </c>
      <c r="FO2" s="335" t="s">
        <v>2257</v>
      </c>
      <c r="FP2" s="335" t="s">
        <v>2306</v>
      </c>
      <c r="FQ2" s="335" t="s">
        <v>2256</v>
      </c>
      <c r="FR2" s="335" t="s">
        <v>2257</v>
      </c>
      <c r="FS2" s="335" t="s">
        <v>2307</v>
      </c>
      <c r="FT2" s="335" t="s">
        <v>2256</v>
      </c>
      <c r="FU2" s="335" t="s">
        <v>2257</v>
      </c>
      <c r="FV2" s="335" t="s">
        <v>2308</v>
      </c>
      <c r="FW2" s="335" t="s">
        <v>2256</v>
      </c>
      <c r="FX2" s="335" t="s">
        <v>2257</v>
      </c>
      <c r="FY2" s="335" t="s">
        <v>2309</v>
      </c>
      <c r="FZ2" s="335" t="s">
        <v>2256</v>
      </c>
      <c r="GA2" s="335" t="s">
        <v>2257</v>
      </c>
      <c r="GB2" s="335" t="s">
        <v>2310</v>
      </c>
      <c r="GC2" s="335" t="s">
        <v>2256</v>
      </c>
      <c r="GD2" s="335" t="s">
        <v>2257</v>
      </c>
      <c r="GE2" s="335" t="s">
        <v>2311</v>
      </c>
      <c r="GF2" s="335" t="s">
        <v>2256</v>
      </c>
      <c r="GG2" s="335" t="s">
        <v>2257</v>
      </c>
      <c r="GH2" s="335" t="s">
        <v>2312</v>
      </c>
      <c r="GI2" s="335" t="s">
        <v>2256</v>
      </c>
      <c r="GJ2" s="335" t="s">
        <v>2257</v>
      </c>
      <c r="GK2" s="335" t="s">
        <v>2313</v>
      </c>
      <c r="GL2" s="335" t="s">
        <v>2256</v>
      </c>
      <c r="GM2" s="335" t="s">
        <v>2257</v>
      </c>
      <c r="GN2" s="335" t="s">
        <v>2314</v>
      </c>
      <c r="GO2" s="335" t="s">
        <v>2256</v>
      </c>
      <c r="GP2" s="335" t="s">
        <v>2257</v>
      </c>
      <c r="GQ2" s="335" t="s">
        <v>2315</v>
      </c>
      <c r="GR2" s="335" t="s">
        <v>2256</v>
      </c>
      <c r="GS2" s="334" t="s">
        <v>2257</v>
      </c>
      <c r="GT2" s="334" t="s">
        <v>2316</v>
      </c>
      <c r="GU2" s="334" t="s">
        <v>2256</v>
      </c>
      <c r="GV2" s="334" t="s">
        <v>2257</v>
      </c>
      <c r="GW2" s="334" t="s">
        <v>2317</v>
      </c>
      <c r="GX2" s="334" t="s">
        <v>2256</v>
      </c>
      <c r="GY2" s="334" t="s">
        <v>2257</v>
      </c>
      <c r="GZ2" s="334" t="s">
        <v>2318</v>
      </c>
      <c r="HA2" s="334" t="s">
        <v>2256</v>
      </c>
      <c r="HB2" s="334" t="s">
        <v>2257</v>
      </c>
      <c r="HC2" s="334" t="s">
        <v>2319</v>
      </c>
      <c r="HD2" s="334" t="s">
        <v>2256</v>
      </c>
      <c r="HE2" s="334" t="s">
        <v>2257</v>
      </c>
      <c r="HF2" s="334" t="s">
        <v>2320</v>
      </c>
      <c r="HG2" s="334" t="s">
        <v>2256</v>
      </c>
      <c r="HH2" s="334" t="s">
        <v>2257</v>
      </c>
      <c r="HI2" s="334" t="s">
        <v>2321</v>
      </c>
      <c r="HJ2" s="334" t="s">
        <v>2256</v>
      </c>
      <c r="HK2" s="334" t="s">
        <v>2257</v>
      </c>
      <c r="HL2" s="334" t="s">
        <v>2322</v>
      </c>
      <c r="HM2" s="334" t="s">
        <v>2256</v>
      </c>
      <c r="HN2" s="334" t="s">
        <v>2257</v>
      </c>
      <c r="HO2" s="334" t="s">
        <v>2323</v>
      </c>
      <c r="HP2" s="334" t="s">
        <v>2256</v>
      </c>
      <c r="HQ2" s="334" t="s">
        <v>2257</v>
      </c>
    </row>
    <row r="3" spans="1:225" ht="39.75" customHeight="1" x14ac:dyDescent="0.25">
      <c r="A3" s="336">
        <v>0</v>
      </c>
      <c r="B3" s="336">
        <f>IF(Tela_Inicial!$R$7="","",Tela_Inicial!$R$7)</f>
        <v>2024</v>
      </c>
      <c r="C3" s="336" t="str">
        <f>IF(Tela_Inicial!$I$9="","",Tela_Inicial!$I$9)</f>
        <v xml:space="preserve">Não preencher </v>
      </c>
      <c r="D3" s="336" t="str">
        <f>IF(Tela_Inicial!$I$10="","",Tela_Inicial!$I$10)</f>
        <v xml:space="preserve">Não preencher </v>
      </c>
      <c r="E3" s="336" t="str">
        <f>IF(Tela_3!$J$22="","",Tela_3!$J$22)</f>
        <v/>
      </c>
      <c r="F3" s="337" t="str">
        <f>IF(Tela_3!$K$22&lt;&gt;"",Tela_3!$K$22,IF(Tela_3!$E$22="Não","Não monitora",Tela_3!$K$22))</f>
        <v/>
      </c>
      <c r="G3" s="336" t="str">
        <f>IF(Tela_3!$F$23="","",Tela_3!$F$23)</f>
        <v/>
      </c>
      <c r="H3" s="338" t="str">
        <f>IF(Tela_3!$G$23&lt;&gt;"",Tela_3!$G$23,IF(Tela_3!$E$23="Não","Não monitora",Tela_3!$G$23))</f>
        <v/>
      </c>
      <c r="I3" s="336" t="str">
        <f>IF(Tela_3!$J$23="","",Tela_3!$J$23)</f>
        <v/>
      </c>
      <c r="J3" s="337" t="str">
        <f>IF(Tela_3!$K$23&lt;&gt;"",Tela_3!$K$23,IF(Tela_3!$E$23="Não","Não monitora",Tela_3!$K$23))</f>
        <v/>
      </c>
      <c r="K3" s="336" t="str">
        <f>IF(Tela_3!$F$23="","",Tela_3!$F$23)</f>
        <v/>
      </c>
      <c r="L3" s="338" t="str">
        <f>IF(Tela_3!$G$24&lt;&gt;"",Tela_3!$G$24,IF(Tela_3!$E$24="Não","Não monitora",Tela_3!$G$24))</f>
        <v>Não monitora</v>
      </c>
      <c r="M3" s="336" t="str">
        <f>IF(Tela_3!$J$24="","",Tela_3!$J$24)</f>
        <v/>
      </c>
      <c r="N3" s="337" t="str">
        <f>IF(Tela_3!$K$24&lt;&gt;"",Tela_3!$K$24,IF(Tela_3!$E$24="Não","Não monitora",Tela_3!$K$24))</f>
        <v>Não monitora</v>
      </c>
      <c r="O3" s="336" t="str">
        <f>IF(Tela_3!$J$31="","",Tela_3!$J$31)</f>
        <v/>
      </c>
      <c r="P3" s="337" t="str">
        <f>IF(Tela_3!$K$31&lt;&gt;"",Tela_3!$K$31,IF(Tela_3!$E$31="Não","Não monitora",Tela_3!$K$31))</f>
        <v/>
      </c>
      <c r="Q3" s="336" t="str">
        <f>IF(Tela_3!$F$32="","",Tela_3!$F$32)</f>
        <v/>
      </c>
      <c r="R3" s="338" t="str">
        <f>IF(Tela_3!$G$32&lt;&gt;"",Tela_3!$G$32,IF(Tela_3!$E$32="Não","Não monitora",Tela_3!$G$32))</f>
        <v/>
      </c>
      <c r="S3" s="336" t="str">
        <f>IF(Tela_3!$J$32="","",Tela_3!$J$32)</f>
        <v/>
      </c>
      <c r="T3" s="337" t="str">
        <f>IF(Tela_3!$K$32&lt;&gt;"",Tela_3!$K$32,IF(Tela_3!$E$32="Não","Não monitora",Tela_3!$K$32))</f>
        <v/>
      </c>
      <c r="U3" s="336" t="str">
        <f>IF(Tela_3!$F$33="","",Tela_3!$F$33)</f>
        <v/>
      </c>
      <c r="V3" s="338" t="str">
        <f>IF(Tela_3!$G$33&lt;&gt;"",Tela_3!$G$33,IF(Tela_3!$E$33="Não","Não monitora",Tela_3!$G$33))</f>
        <v/>
      </c>
      <c r="W3" s="336" t="str">
        <f>IF(Tela_3!$J$33="","",Tela_3!$J$33)</f>
        <v/>
      </c>
      <c r="X3" s="337" t="str">
        <f>IF(Tela_3!$K$33&lt;&gt;"",Tela_3!$K$33,IF(Tela_3!$E$33="Não","Não monitora",Tela_3!$K$33))</f>
        <v/>
      </c>
      <c r="Y3" s="336" t="str">
        <f>(Tela_3!$C34)</f>
        <v>Escolha o parâmetro</v>
      </c>
      <c r="Z3" s="336" t="str">
        <f>IF(Tela_3!$J34="","",Tela_3!$J34)</f>
        <v/>
      </c>
      <c r="AA3" s="336" t="str">
        <f>IF(Tela_3!$K34="","",Tela_3!$K34)</f>
        <v/>
      </c>
      <c r="AB3" s="336" t="str">
        <f>(Tela_3!$C$35)</f>
        <v>Escolha o parâmetro</v>
      </c>
      <c r="AC3" s="339" t="str">
        <f>IF(Tela_3!$J$35="","",Tela_3!$J$35)</f>
        <v/>
      </c>
      <c r="AD3" s="339" t="str">
        <f>IF(Tela_3!$K$35="","",Tela_3!$K$35)</f>
        <v/>
      </c>
      <c r="AE3" s="336" t="str">
        <f>(Tela_3!$C$36)</f>
        <v>Escolha o parâmetro</v>
      </c>
      <c r="AF3" s="339" t="str">
        <f>IF(Tela_3!$J$36="","",Tela_3!$J$36)</f>
        <v/>
      </c>
      <c r="AG3" s="339" t="str">
        <f>IF(Tela_3!$K$36="","",Tela_3!$K$36)</f>
        <v/>
      </c>
      <c r="AH3" s="336" t="str">
        <f>(Tela_3!$C$37)</f>
        <v>Escolha o parâmetro</v>
      </c>
      <c r="AI3" s="339" t="str">
        <f>IF(Tela_3!$J$37="","",Tela_3!$J37)</f>
        <v/>
      </c>
      <c r="AJ3" s="339" t="str">
        <f>IF(Tela_3!$K$37="","",Tela_3!$K$37)</f>
        <v/>
      </c>
      <c r="AK3" s="336" t="str">
        <f>(Tela_3!$C$38)</f>
        <v>Escolha o parâmetro</v>
      </c>
      <c r="AL3" s="336" t="str">
        <f>IF(Tela_3!$J38="","",Tela_3!$J38)</f>
        <v/>
      </c>
      <c r="AM3" s="336" t="str">
        <f>IF(Tela_3!$K38="","",Tela_3!$K38)</f>
        <v/>
      </c>
      <c r="AN3" s="336" t="str">
        <f>(Tela_3!$C39)</f>
        <v>Escolha o parâmetro</v>
      </c>
      <c r="AO3" s="336" t="str">
        <f>IF(Tela_3!$J39="","",Tela_3!$J39)</f>
        <v/>
      </c>
      <c r="AP3" s="336" t="str">
        <f>IF(Tela_3!$K39="","",Tela_3!$K39)</f>
        <v/>
      </c>
      <c r="AQ3" s="336" t="str">
        <f>(Tela_3!$C40)</f>
        <v>Escolha o parâmetro</v>
      </c>
      <c r="AR3" s="336" t="str">
        <f>IF(Tela_3!$J40="","",Tela_3!$J40)</f>
        <v/>
      </c>
      <c r="AS3" s="336" t="str">
        <f>IF(Tela_3!$K40="","",Tela_3!$K40)</f>
        <v/>
      </c>
      <c r="AT3" s="336" t="str">
        <f>(Tela_3!$C41)</f>
        <v>Escolha o parâmetro</v>
      </c>
      <c r="AU3" s="336" t="str">
        <f>IF(Tela_3!$J41="","",Tela_3!$J41)</f>
        <v/>
      </c>
      <c r="AV3" s="336" t="str">
        <f>IF(Tela_3!$K41="","",Tela_3!$K41)</f>
        <v/>
      </c>
      <c r="AW3" s="336" t="str">
        <f>(Tela_3!$C42)</f>
        <v>Escolha o parâmetro</v>
      </c>
      <c r="AX3" s="336" t="str">
        <f>IF(Tela_3!$J42="","",Tela_3!$J42)</f>
        <v/>
      </c>
      <c r="AY3" s="336" t="str">
        <f>IF(Tela_3!$K42="","",Tela_3!$K42)</f>
        <v/>
      </c>
      <c r="AZ3" s="336" t="str">
        <f>(Tela_3!$C43)</f>
        <v>Escolha o parâmetro</v>
      </c>
      <c r="BA3" s="336" t="str">
        <f>IF(Tela_3!$J43="","",Tela_3!$J43)</f>
        <v/>
      </c>
      <c r="BB3" s="336" t="str">
        <f>IF(Tela_3!$K43="","",Tela_3!$K43)</f>
        <v/>
      </c>
      <c r="BC3" s="336" t="str">
        <f>(Tela_3!$C44)</f>
        <v>Escolha o parâmetro</v>
      </c>
      <c r="BD3" s="336" t="str">
        <f>IF(Tela_3!$J44="","",Tela_3!$J44)</f>
        <v/>
      </c>
      <c r="BE3" s="336" t="str">
        <f>IF(Tela_3!$K44="","",Tela_3!$K44)</f>
        <v/>
      </c>
      <c r="BF3" s="336" t="str">
        <f>(Tela_3!$C45)</f>
        <v>Escolha o parâmetro</v>
      </c>
      <c r="BG3" s="336" t="str">
        <f>IF(Tela_3!$J45="","",Tela_3!$J45)</f>
        <v/>
      </c>
      <c r="BH3" s="336" t="str">
        <f>IF(Tela_3!$K45="","",Tela_3!$K45)</f>
        <v/>
      </c>
      <c r="BI3" s="336" t="str">
        <f>(Tela_3!$C46)</f>
        <v>Escolha o parâmetro</v>
      </c>
      <c r="BJ3" s="336" t="str">
        <f>IF(Tela_3!$J46="","",Tela_3!$J46)</f>
        <v/>
      </c>
      <c r="BK3" s="336" t="str">
        <f>IF(Tela_3!$K46="","",Tela_3!$K46)</f>
        <v/>
      </c>
      <c r="BL3" s="336" t="str">
        <f>(Tela_3!$C47)</f>
        <v>Escolha o parâmetro</v>
      </c>
      <c r="BM3" s="336" t="str">
        <f>IF(Tela_3!$J47="","",Tela_3!$J47)</f>
        <v/>
      </c>
      <c r="BN3" s="336" t="str">
        <f>IF(Tela_3!$K47="","",Tela_3!$K47)</f>
        <v/>
      </c>
      <c r="BO3" s="336" t="str">
        <f>(Tela_3!$C48)</f>
        <v>Escolha o parâmetro</v>
      </c>
      <c r="BP3" s="336" t="str">
        <f>IF(Tela_3!$J48="","",Tela_3!$J48)</f>
        <v/>
      </c>
      <c r="BQ3" s="336" t="str">
        <f>IF(Tela_3!$K48="","",Tela_3!$K48)</f>
        <v/>
      </c>
      <c r="BR3" s="336" t="str">
        <f>(Tela_3!$C49)</f>
        <v>Escolha o parâmetro</v>
      </c>
      <c r="BS3" s="336" t="str">
        <f>IF(Tela_3!$J49="","",Tela_3!$J49)</f>
        <v/>
      </c>
      <c r="BT3" s="336" t="str">
        <f>IF(Tela_3!$K49="","",Tela_3!$K49)</f>
        <v/>
      </c>
      <c r="BU3" s="336" t="str">
        <f>(Tela_3!$C50)</f>
        <v>Escolha o parâmetro</v>
      </c>
      <c r="BV3" s="336" t="str">
        <f>IF(Tela_3!$J50="","",Tela_3!$J50)</f>
        <v/>
      </c>
      <c r="BW3" s="336" t="str">
        <f>IF(Tela_3!$K50="","",Tela_3!$K50)</f>
        <v/>
      </c>
      <c r="BX3" s="336" t="str">
        <f>(Tela_3!$C51)</f>
        <v>Escolha o parâmetro</v>
      </c>
      <c r="BY3" s="336" t="str">
        <f>IF(Tela_3!$J51="","",Tela_3!$J51)</f>
        <v/>
      </c>
      <c r="BZ3" s="336" t="str">
        <f>IF(Tela_3!$K51="","",Tela_3!$K51)</f>
        <v/>
      </c>
      <c r="CA3" s="336" t="str">
        <f>(Tela_3!$C52)</f>
        <v>Escolha o parâmetro</v>
      </c>
      <c r="CB3" s="336" t="str">
        <f>IF(Tela_3!$J52="","",Tela_3!$J52)</f>
        <v/>
      </c>
      <c r="CC3" s="336" t="str">
        <f>IF(Tela_3!$K52="","",Tela_3!$K52)</f>
        <v/>
      </c>
      <c r="CD3" s="336" t="str">
        <f>(Tela_3!$C53)</f>
        <v>Escolha o parâmetro</v>
      </c>
      <c r="CE3" s="336" t="str">
        <f>IF(Tela_3!$J53="","",Tela_3!$J53)</f>
        <v/>
      </c>
      <c r="CF3" s="336" t="str">
        <f>IF(Tela_3!$K53="","",Tela_3!$K53)</f>
        <v/>
      </c>
      <c r="CG3" s="336" t="str">
        <f>(Tela_3!$C54)</f>
        <v>Escolha o parâmetro</v>
      </c>
      <c r="CH3" s="336" t="str">
        <f>IF(Tela_3!$J54="","",Tela_3!$J54)</f>
        <v/>
      </c>
      <c r="CI3" s="336" t="str">
        <f>IF(Tela_3!$K54="","",Tela_3!$K54)</f>
        <v/>
      </c>
      <c r="CJ3" s="336" t="str">
        <f>(Tela_3!$C55)</f>
        <v>Escolha o parâmetro</v>
      </c>
      <c r="CK3" s="336" t="str">
        <f>IF(Tela_3!$J55="","",Tela_3!$J55)</f>
        <v/>
      </c>
      <c r="CL3" s="336" t="str">
        <f>IF(Tela_3!$K55="","",Tela_3!$K55)</f>
        <v/>
      </c>
      <c r="CM3" s="336" t="str">
        <f>(Tela_3!$C56)</f>
        <v>Escolha o parâmetro</v>
      </c>
      <c r="CN3" s="336" t="str">
        <f>IF(Tela_3!$J56="","",Tela_3!$J56)</f>
        <v/>
      </c>
      <c r="CO3" s="336" t="str">
        <f>IF(Tela_3!$K56="","",Tela_3!$K56)</f>
        <v/>
      </c>
      <c r="CP3" s="336" t="str">
        <f>(Tela_3!$C57)</f>
        <v>Escolha o parâmetro</v>
      </c>
      <c r="CQ3" s="336" t="str">
        <f>IF(Tela_3!$J57="","",Tela_3!$J57)</f>
        <v/>
      </c>
      <c r="CR3" s="336" t="str">
        <f>IF(Tela_3!$K57="","",Tela_3!$K57)</f>
        <v/>
      </c>
      <c r="CS3" s="336" t="str">
        <f>(Tela_3!$C58)</f>
        <v>Escolha o parâmetro</v>
      </c>
      <c r="CT3" s="336" t="str">
        <f>IF(Tela_3!$J58="","",Tela_3!$J58)</f>
        <v/>
      </c>
      <c r="CU3" s="336" t="str">
        <f>IF(Tela_3!$K58="","",Tela_3!$K58)</f>
        <v/>
      </c>
      <c r="CV3" s="336" t="str">
        <f>(Tela_3!$C59)</f>
        <v>Escolha o parâmetro</v>
      </c>
      <c r="CW3" s="336" t="str">
        <f>IF(Tela_3!$J59="","",Tela_3!$J59)</f>
        <v/>
      </c>
      <c r="CX3" s="336" t="str">
        <f>IF(Tela_3!$K59="","",Tela_3!$K59)</f>
        <v/>
      </c>
      <c r="CY3" s="336" t="str">
        <f>(Tela_3!$C60)</f>
        <v>Escolha o parâmetro</v>
      </c>
      <c r="CZ3" s="336" t="str">
        <f>IF(Tela_3!$J60="","",Tela_3!$J60)</f>
        <v/>
      </c>
      <c r="DA3" s="336" t="str">
        <f>IF(Tela_3!$K60="","",Tela_3!$K60)</f>
        <v/>
      </c>
      <c r="DB3" s="336" t="str">
        <f>(Tela_3!$C61)</f>
        <v>Escolha o parâmetro</v>
      </c>
      <c r="DC3" s="336" t="str">
        <f>IF(Tela_3!$J61="","",Tela_3!$J61)</f>
        <v/>
      </c>
      <c r="DD3" s="336" t="str">
        <f>IF(Tela_3!$K61="","",Tela_3!$K61)</f>
        <v/>
      </c>
      <c r="DE3" s="336" t="str">
        <f>(Tela_3!$C62)</f>
        <v>Escolha o parâmetro</v>
      </c>
      <c r="DF3" s="336" t="str">
        <f>IF(Tela_3!$J62="","",Tela_3!$J62)</f>
        <v/>
      </c>
      <c r="DG3" s="336" t="str">
        <f>IF(Tela_3!$K62="","",Tela_3!$K62)</f>
        <v/>
      </c>
      <c r="DH3" s="336" t="str">
        <f>(Tela_3!$C63)</f>
        <v>Escolha o parâmetro</v>
      </c>
      <c r="DI3" s="336" t="str">
        <f>IF(Tela_3!$J63="","",Tela_3!$J63)</f>
        <v/>
      </c>
      <c r="DJ3" s="336" t="str">
        <f>IF(Tela_3!$K63="","",Tela_3!$K63)</f>
        <v/>
      </c>
      <c r="DK3" s="336" t="str">
        <f>(Tela_3!$C64)</f>
        <v>Escolha o parâmetro</v>
      </c>
      <c r="DL3" s="336" t="str">
        <f>IF(Tela_3!$J64="","",Tela_3!$J64)</f>
        <v/>
      </c>
      <c r="DM3" s="336" t="str">
        <f>IF(Tela_3!$K64="","",Tela_3!$K64)</f>
        <v/>
      </c>
      <c r="DN3" s="336" t="str">
        <f>(Tela_3!$C65)</f>
        <v>Escolha o parâmetro</v>
      </c>
      <c r="DO3" s="336" t="str">
        <f>IF(Tela_3!$J65="","",Tela_3!$J65)</f>
        <v/>
      </c>
      <c r="DP3" s="336" t="str">
        <f>IF(Tela_3!$K65="","",Tela_3!$K65)</f>
        <v/>
      </c>
      <c r="DQ3" s="336" t="str">
        <f>(Tela_3!$C66)</f>
        <v>Escolha o parâmetro</v>
      </c>
      <c r="DR3" s="336" t="str">
        <f>IF(Tela_3!$J66="","",Tela_3!$J66)</f>
        <v/>
      </c>
      <c r="DS3" s="336" t="str">
        <f>IF(Tela_3!$K66="","",Tela_3!$K66)</f>
        <v/>
      </c>
      <c r="DT3" s="336" t="str">
        <f>(Tela_3!$C67)</f>
        <v>Escolha o parâmetro</v>
      </c>
      <c r="DU3" s="336" t="str">
        <f>IF(Tela_3!$J67="","",Tela_3!$J67)</f>
        <v/>
      </c>
      <c r="DV3" s="336" t="str">
        <f>IF(Tela_3!$K67="","",Tela_3!$K67)</f>
        <v/>
      </c>
      <c r="DW3" s="336" t="str">
        <f>(Tela_3!$C68)</f>
        <v>Escolha o parâmetro</v>
      </c>
      <c r="DX3" s="336" t="str">
        <f>IF(Tela_3!$J68="","",Tela_3!$J68)</f>
        <v/>
      </c>
      <c r="DY3" s="336" t="str">
        <f>IF(Tela_3!$K68="","",Tela_3!$K68)</f>
        <v/>
      </c>
      <c r="DZ3" s="336" t="str">
        <f>(Tela_3!$C69)</f>
        <v>Escolha o parâmetro</v>
      </c>
      <c r="EA3" s="336" t="str">
        <f>IF(Tela_3!$J69="","",Tela_3!$J69)</f>
        <v/>
      </c>
      <c r="EB3" s="336" t="str">
        <f>IF(Tela_3!$K69="","",Tela_3!$K69)</f>
        <v/>
      </c>
      <c r="EC3" s="336" t="str">
        <f>(Tela_3!$C70)</f>
        <v>Escolha o parâmetro</v>
      </c>
      <c r="ED3" s="336" t="str">
        <f>IF(Tela_3!$J70="","",Tela_3!$J70)</f>
        <v/>
      </c>
      <c r="EE3" s="336" t="str">
        <f>IF(Tela_3!$K70="","",Tela_3!$K70)</f>
        <v/>
      </c>
      <c r="EF3" s="336" t="str">
        <f>(Tela_3!$C71)</f>
        <v>Escolha o parâmetro</v>
      </c>
      <c r="EG3" s="336" t="str">
        <f>IF(Tela_3!$J71="","",Tela_3!$J71)</f>
        <v/>
      </c>
      <c r="EH3" s="336" t="str">
        <f>IF(Tela_3!$K71="","",Tela_3!$K71)</f>
        <v/>
      </c>
      <c r="EI3" s="336" t="str">
        <f>(Tela_3!$C72)</f>
        <v>Escolha o parâmetro</v>
      </c>
      <c r="EJ3" s="336" t="str">
        <f>IF(Tela_3!$J72="","",Tela_3!$J72)</f>
        <v/>
      </c>
      <c r="EK3" s="336" t="str">
        <f>IF(Tela_3!$K72="","",Tela_3!$K72)</f>
        <v/>
      </c>
      <c r="EL3" s="336" t="str">
        <f>(Tela_3!$C73)</f>
        <v>Escolha o parâmetro</v>
      </c>
      <c r="EM3" s="336" t="str">
        <f>IF(Tela_3!$J73="","",Tela_3!$J73)</f>
        <v/>
      </c>
      <c r="EN3" s="336" t="str">
        <f>IF(Tela_3!$K73="","",Tela_3!$K73)</f>
        <v/>
      </c>
      <c r="EO3" s="336" t="str">
        <f>(Tela_3!$C74)</f>
        <v>Escolha o parâmetro</v>
      </c>
      <c r="EP3" s="336" t="str">
        <f>IF(Tela_3!$J74="","",Tela_3!$J74)</f>
        <v/>
      </c>
      <c r="EQ3" s="336" t="str">
        <f>IF(Tela_3!$K74="","",Tela_3!$K74)</f>
        <v/>
      </c>
      <c r="ER3" s="336" t="str">
        <f>(Tela_3!$C75)</f>
        <v>Escolha o parâmetro</v>
      </c>
      <c r="ES3" s="336" t="str">
        <f>IF(Tela_3!$J75="","",Tela_3!$J75)</f>
        <v/>
      </c>
      <c r="ET3" s="336" t="str">
        <f>IF(Tela_3!$K75="","",Tela_3!$K75)</f>
        <v/>
      </c>
      <c r="EU3" s="336" t="str">
        <f>(Tela_3!$C76)</f>
        <v>Escolha o parâmetro</v>
      </c>
      <c r="EV3" s="336" t="str">
        <f>IF(Tela_3!$J76="","",Tela_3!$J76)</f>
        <v/>
      </c>
      <c r="EW3" s="336" t="str">
        <f>IF(Tela_3!$K76="","",Tela_3!$K76)</f>
        <v/>
      </c>
      <c r="EX3" s="336" t="str">
        <f>(Tela_3!$C77)</f>
        <v>Escolha o parâmetro</v>
      </c>
      <c r="EY3" s="336" t="str">
        <f>IF(Tela_3!$J77="","",Tela_3!$J77)</f>
        <v/>
      </c>
      <c r="EZ3" s="336" t="str">
        <f>IF(Tela_3!$K77="","",Tela_3!$K77)</f>
        <v/>
      </c>
      <c r="FA3" s="336" t="str">
        <f>(Tela_3!$C78)</f>
        <v>Outro</v>
      </c>
      <c r="FB3" s="336" t="str">
        <f>IF(Tela_3!$J78="","",Tela_3!$J78)</f>
        <v/>
      </c>
      <c r="FC3" s="336" t="str">
        <f>IF(Tela_3!$K78="","",Tela_3!$K78)</f>
        <v/>
      </c>
      <c r="FD3" s="336" t="str">
        <f>(Tela_3!$C79)</f>
        <v>Outro</v>
      </c>
      <c r="FE3" s="336" t="str">
        <f>IF(Tela_3!$J79="","",Tela_3!$J79)</f>
        <v/>
      </c>
      <c r="FF3" s="336" t="str">
        <f>IF(Tela_3!$K79="","",Tela_3!$K79)</f>
        <v/>
      </c>
      <c r="FG3" s="336" t="str">
        <f>(Tela_3!$C80)</f>
        <v>Outro</v>
      </c>
      <c r="FH3" s="336" t="str">
        <f>IF(Tela_3!$J80="","",Tela_3!$J80)</f>
        <v/>
      </c>
      <c r="FI3" s="336" t="str">
        <f>IF(Tela_3!$K80="","",Tela_3!$K80)</f>
        <v/>
      </c>
      <c r="FJ3" s="336" t="str">
        <f>(Tela_3!$C81)</f>
        <v>Outro</v>
      </c>
      <c r="FK3" s="336" t="str">
        <f>IF(Tela_3!$J81="","",Tela_3!$J81)</f>
        <v/>
      </c>
      <c r="FL3" s="336" t="str">
        <f>IF(Tela_3!$K81="","",Tela_3!$K81)</f>
        <v/>
      </c>
      <c r="FM3" s="336" t="str">
        <f>(Tela_3!$C82)</f>
        <v>Outro</v>
      </c>
      <c r="FN3" s="336" t="str">
        <f>IF(Tela_3!$J82="","",Tela_3!$J82)</f>
        <v/>
      </c>
      <c r="FO3" s="336" t="str">
        <f>IF(Tela_3!$K82="","",Tela_3!$K82)</f>
        <v/>
      </c>
      <c r="FP3" s="336" t="str">
        <f>(Tela_3!$C83)</f>
        <v>Outro</v>
      </c>
      <c r="FQ3" s="336" t="str">
        <f>IF(Tela_3!$J83="","",Tela_3!$J83)</f>
        <v/>
      </c>
      <c r="FR3" s="336" t="str">
        <f>IF(Tela_3!$K83="","",Tela_3!$K83)</f>
        <v/>
      </c>
      <c r="FS3" s="336" t="str">
        <f>(Tela_3!$C84)</f>
        <v>Outro</v>
      </c>
      <c r="FT3" s="336" t="str">
        <f>IF(Tela_3!$J84="","",Tela_3!$J84)</f>
        <v/>
      </c>
      <c r="FU3" s="336" t="str">
        <f>IF(Tela_3!$K84="","",Tela_3!$K84)</f>
        <v/>
      </c>
      <c r="FV3" s="336" t="str">
        <f>(Tela_3!$C85)</f>
        <v>Outro</v>
      </c>
      <c r="FW3" s="336" t="str">
        <f>IF(Tela_3!$J85="","",Tela_3!$J85)</f>
        <v/>
      </c>
      <c r="FX3" s="336" t="str">
        <f>IF(Tela_3!$K85="","",Tela_3!$K85)</f>
        <v/>
      </c>
      <c r="FY3" s="336" t="str">
        <f>(Tela_3!$C86)</f>
        <v>Outro</v>
      </c>
      <c r="FZ3" s="336" t="str">
        <f>IF(Tela_3!$J86="","",Tela_3!$J86)</f>
        <v/>
      </c>
      <c r="GA3" s="336" t="str">
        <f>IF(Tela_3!$K86="","",Tela_3!$K86)</f>
        <v/>
      </c>
      <c r="GB3" s="336" t="str">
        <f>(Tela_3!$C87)</f>
        <v>Outro</v>
      </c>
      <c r="GC3" s="336" t="str">
        <f>IF(Tela_3!$J87="","",Tela_3!$J87)</f>
        <v/>
      </c>
      <c r="GD3" s="336" t="str">
        <f>IF(Tela_3!$K87="","",Tela_3!$K87)</f>
        <v/>
      </c>
      <c r="GE3" s="336" t="str">
        <f>(Tela_3!$C88)</f>
        <v>Outro</v>
      </c>
      <c r="GF3" s="336" t="str">
        <f>IF(Tela_3!$J88="","",Tela_3!$J88)</f>
        <v/>
      </c>
      <c r="GG3" s="336" t="str">
        <f>IF(Tela_3!$K88="","",Tela_3!$K88)</f>
        <v/>
      </c>
      <c r="GH3" s="336" t="str">
        <f>(Tela_3!$C89)</f>
        <v>Outro</v>
      </c>
      <c r="GI3" s="336" t="str">
        <f>IF(Tela_3!$J89="","",Tela_3!$J89)</f>
        <v/>
      </c>
      <c r="GJ3" s="336" t="str">
        <f>IF(Tela_3!$K89="","",Tela_3!$K89)</f>
        <v/>
      </c>
      <c r="GK3" s="336" t="str">
        <f>(Tela_3!$C90)</f>
        <v>Outro</v>
      </c>
      <c r="GL3" s="336" t="str">
        <f>IF(Tela_3!$J90="","",Tela_3!$J90)</f>
        <v/>
      </c>
      <c r="GM3" s="336" t="str">
        <f>IF(Tela_3!$K90="","",Tela_3!$K90)</f>
        <v/>
      </c>
      <c r="GN3" s="336" t="str">
        <f>(Tela_3!$C91)</f>
        <v>Outro</v>
      </c>
      <c r="GO3" s="336" t="str">
        <f>IF(Tela_3!$J91="","",Tela_3!$J91)</f>
        <v/>
      </c>
      <c r="GP3" s="336" t="str">
        <f>IF(Tela_3!$K91="","",Tela_3!$K91)</f>
        <v/>
      </c>
      <c r="GQ3" s="336" t="str">
        <f>(Tela_3!$C92)</f>
        <v>Outro</v>
      </c>
      <c r="GR3" s="340" t="str">
        <f>IF(Tela_3!$J92="","",Tela_3!$J92)</f>
        <v/>
      </c>
      <c r="GS3" s="336" t="str">
        <f>IF(Tela_3!$K92="","",Tela_3!$K92)</f>
        <v/>
      </c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</row>
    <row r="4" spans="1:225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</sheetData>
  <mergeCells count="3">
    <mergeCell ref="A1:D1"/>
    <mergeCell ref="E1:N1"/>
    <mergeCell ref="O1:HQ1"/>
  </mergeCells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Tela_Inicial</vt:lpstr>
      <vt:lpstr>Tela_1</vt:lpstr>
      <vt:lpstr>Tela_2</vt:lpstr>
      <vt:lpstr>Tela_3</vt:lpstr>
      <vt:lpstr>Tela_4</vt:lpstr>
      <vt:lpstr>Observações</vt:lpstr>
      <vt:lpstr>Formulario</vt:lpstr>
      <vt:lpstr>Formulario_2</vt:lpstr>
      <vt:lpstr>industrial</vt:lpstr>
      <vt:lpstr>motivo</vt:lpstr>
      <vt:lpstr>Tela_3!opção</vt:lpstr>
      <vt:lpstr>Tela_4!opção</vt:lpstr>
      <vt:lpstr>sanitario</vt:lpstr>
      <vt:lpstr>UPGRH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Tereza Santos</dc:creator>
  <dc:description/>
  <cp:lastModifiedBy>Gerson Araújo</cp:lastModifiedBy>
  <dcterms:created xsi:type="dcterms:W3CDTF">2021-12-20T20:06:18Z</dcterms:created>
  <dcterms:modified xsi:type="dcterms:W3CDTF">2025-01-08T16:02:09Z</dcterms:modified>
</cp:coreProperties>
</file>